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drawings/drawing10.xml" ContentType="application/vnd.openxmlformats-officedocument.drawing+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drawings/drawing11.xml" ContentType="application/vnd.openxmlformats-officedocument.drawing+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drawings/drawing13.xml" ContentType="application/vnd.openxmlformats-officedocument.drawing+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drawings/drawing14.xml" ContentType="application/vnd.openxmlformats-officedocument.drawing+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omments10.xml" ContentType="application/vnd.openxmlformats-officedocument.spreadsheetml.comments+xml"/>
  <Override PartName="/xl/drawings/drawing15.xml" ContentType="application/vnd.openxmlformats-officedocument.drawing+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drawings/drawing16.xml" ContentType="application/vnd.openxmlformats-officedocument.drawing+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drawings/drawing17.xml" ContentType="application/vnd.openxmlformats-officedocument.drawing+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drawings/drawing18.xml" ContentType="application/vnd.openxmlformats-officedocument.drawing+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drawings/drawing19.xml" ContentType="application/vnd.openxmlformats-officedocument.drawing+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drawings/drawing20.xml" ContentType="application/vnd.openxmlformats-officedocument.drawing+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drawings/drawing21.xml" ContentType="application/vnd.openxmlformats-officedocument.drawing+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drawings/drawing22.xml" ContentType="application/vnd.openxmlformats-officedocument.drawing+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adsv\共有\教育・保育係\203_調書、事前提出資料\02_確認監査の調書\R7\★HP掲載用（確認）\"/>
    </mc:Choice>
  </mc:AlternateContent>
  <xr:revisionPtr revIDLastSave="0" documentId="13_ncr:1_{3D106826-F4E3-4DD9-99F3-660FCB3F4597}" xr6:coauthVersionLast="47" xr6:coauthVersionMax="47" xr10:uidLastSave="{00000000-0000-0000-0000-000000000000}"/>
  <bookViews>
    <workbookView xWindow="-120" yWindow="-120" windowWidth="20730" windowHeight="11160" tabRatio="994" xr2:uid="{00000000-000D-0000-FFFF-FFFF00000000}"/>
  </bookViews>
  <sheets>
    <sheet name="表紙 " sheetId="238" r:id="rId1"/>
    <sheet name="留意事項※印刷不要" sheetId="223" r:id="rId2"/>
    <sheet name="No1" sheetId="176" r:id="rId3"/>
    <sheet name="No2" sheetId="196" r:id="rId4"/>
    <sheet name="元青No２" sheetId="170" state="hidden" r:id="rId5"/>
    <sheet name="No3" sheetId="245" r:id="rId6"/>
    <sheet name="No3-①" sheetId="179" state="hidden" r:id="rId7"/>
    <sheet name="No3-②" sheetId="180" state="hidden" r:id="rId8"/>
    <sheet name="No3-③" sheetId="181" state="hidden" r:id="rId9"/>
    <sheet name="No3-④" sheetId="182" state="hidden" r:id="rId10"/>
    <sheet name="No4" sheetId="149" r:id="rId11"/>
    <sheet name="No5" sheetId="197" r:id="rId12"/>
    <sheet name="No6" sheetId="134" r:id="rId13"/>
    <sheet name="No7(別表)" sheetId="224" r:id="rId14"/>
    <sheet name="No8(別表1)" sheetId="240" r:id="rId15"/>
    <sheet name="No9(別表2)" sheetId="241" r:id="rId16"/>
    <sheet name="No10" sheetId="226" r:id="rId17"/>
    <sheet name="No11" sheetId="227" r:id="rId18"/>
    <sheet name="No12" sheetId="228" r:id="rId19"/>
    <sheet name="No13" sheetId="230" r:id="rId20"/>
    <sheet name="No14" sheetId="206" r:id="rId21"/>
    <sheet name="No15" sheetId="231" r:id="rId22"/>
    <sheet name="No16" sheetId="232" r:id="rId23"/>
    <sheet name="No17" sheetId="233" r:id="rId24"/>
    <sheet name="No18" sheetId="243" r:id="rId25"/>
    <sheet name="No19" sheetId="244" r:id="rId26"/>
  </sheets>
  <definedNames>
    <definedName name="_xlnm.Print_Area" localSheetId="2">'No1'!$A$1:$AQ$60</definedName>
    <definedName name="_xlnm.Print_Area" localSheetId="16">'No10'!$A$1:$AM$61</definedName>
    <definedName name="_xlnm.Print_Area" localSheetId="17">'No11'!$A$1:$AN$53</definedName>
    <definedName name="_xlnm.Print_Area" localSheetId="18">'No12'!$A$1:$AL$53</definedName>
    <definedName name="_xlnm.Print_Area" localSheetId="19">'No13'!$A$1:$AM$54</definedName>
    <definedName name="_xlnm.Print_Area" localSheetId="20">'No14'!$A$1:$AM$65</definedName>
    <definedName name="_xlnm.Print_Area" localSheetId="21">'No15'!$A$1:$AK$65</definedName>
    <definedName name="_xlnm.Print_Area" localSheetId="22">'No16'!$A$1:$AK$70</definedName>
    <definedName name="_xlnm.Print_Area" localSheetId="23">'No17'!$A$1:$AK$65</definedName>
    <definedName name="_xlnm.Print_Area" localSheetId="24">'No18'!$A$1:$AK$63</definedName>
    <definedName name="_xlnm.Print_Area" localSheetId="25">'No19'!$A$1:$AK$60</definedName>
    <definedName name="_xlnm.Print_Area" localSheetId="3">'No2'!$A$1:$AZ$78</definedName>
    <definedName name="_xlnm.Print_Area" localSheetId="5">'No3'!$A$1:$AR$60</definedName>
    <definedName name="_xlnm.Print_Area" localSheetId="6">'No3-①'!$A$1:$AR$55</definedName>
    <definedName name="_xlnm.Print_Area" localSheetId="7">'No3-②'!$A$1:$AR$55</definedName>
    <definedName name="_xlnm.Print_Area" localSheetId="8">'No3-③'!$A$1:$AR$55</definedName>
    <definedName name="_xlnm.Print_Area" localSheetId="9">'No3-④'!$A$1:$AR$55</definedName>
    <definedName name="_xlnm.Print_Area" localSheetId="10">'No4'!$A$1:$AK$62</definedName>
    <definedName name="_xlnm.Print_Area" localSheetId="11">'No5'!$A$1:$AP$61</definedName>
    <definedName name="_xlnm.Print_Area" localSheetId="12">'No6'!$A$1:$AM$60</definedName>
    <definedName name="_xlnm.Print_Area" localSheetId="13">'No7(別表)'!$A$1:$AR$43</definedName>
    <definedName name="_xlnm.Print_Area" localSheetId="14">'No8(別表1)'!$A$1:$AA$104</definedName>
    <definedName name="_xlnm.Print_Area" localSheetId="15">'No9(別表2)'!$A$1:$AA$104</definedName>
    <definedName name="_xlnm.Print_Area" localSheetId="4">元青No２!$A$1:$AZ$76</definedName>
    <definedName name="_xlnm.Print_Area" localSheetId="0">'表紙 '!$A$1:$AJ$37</definedName>
    <definedName name="_xlnm.Print_Area" localSheetId="1">留意事項※印刷不要!$A$1:$M$21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52" i="196" l="1"/>
  <c r="Z51" i="196"/>
  <c r="U52" i="196"/>
  <c r="U51" i="196"/>
  <c r="U50" i="196"/>
  <c r="U49" i="196"/>
  <c r="U48" i="196"/>
  <c r="U47" i="196"/>
  <c r="U46" i="196"/>
  <c r="J46" i="196"/>
  <c r="O52" i="196"/>
  <c r="O51" i="196"/>
  <c r="J52" i="196"/>
  <c r="J51" i="196"/>
  <c r="J48" i="196"/>
  <c r="J47" i="196"/>
  <c r="AS1" i="224"/>
  <c r="BZ29" i="245" l="1"/>
  <c r="BW29" i="245"/>
  <c r="CF29" i="245"/>
  <c r="CD29" i="245"/>
  <c r="CB29" i="245"/>
  <c r="CA29" i="245"/>
  <c r="BY29" i="245"/>
  <c r="X39" i="196"/>
  <c r="Q39" i="196"/>
  <c r="CH29" i="245" l="1"/>
  <c r="I34" i="196" l="1"/>
  <c r="Z49" i="196"/>
  <c r="Z47" i="196"/>
  <c r="O29" i="196"/>
  <c r="O30" i="196"/>
  <c r="O31" i="196"/>
  <c r="BW34" i="245"/>
  <c r="BY34" i="245"/>
  <c r="BZ34" i="245"/>
  <c r="CA34" i="245"/>
  <c r="CB34" i="245"/>
  <c r="CD34" i="245"/>
  <c r="CF34" i="245"/>
  <c r="BW36" i="245"/>
  <c r="BY36" i="245"/>
  <c r="BZ36" i="245"/>
  <c r="CA36" i="245"/>
  <c r="CB36" i="245"/>
  <c r="CD36" i="245"/>
  <c r="CF36" i="245"/>
  <c r="BW38" i="245"/>
  <c r="BY38" i="245"/>
  <c r="BZ38" i="245"/>
  <c r="CA38" i="245"/>
  <c r="CB38" i="245"/>
  <c r="CD38" i="245"/>
  <c r="CF38" i="245"/>
  <c r="BW40" i="245"/>
  <c r="BY40" i="245"/>
  <c r="BZ40" i="245"/>
  <c r="CA40" i="245"/>
  <c r="CB40" i="245"/>
  <c r="CD40" i="245"/>
  <c r="CF40" i="245"/>
  <c r="BW42" i="245"/>
  <c r="BY42" i="245"/>
  <c r="BZ42" i="245"/>
  <c r="CA42" i="245"/>
  <c r="CB42" i="245"/>
  <c r="CD42" i="245"/>
  <c r="CF42" i="245"/>
  <c r="BW44" i="245"/>
  <c r="BY44" i="245"/>
  <c r="BZ44" i="245"/>
  <c r="CA44" i="245"/>
  <c r="CB44" i="245"/>
  <c r="CD44" i="245"/>
  <c r="CF44" i="245"/>
  <c r="BW46" i="245"/>
  <c r="BY46" i="245"/>
  <c r="BZ46" i="245"/>
  <c r="CA46" i="245"/>
  <c r="CB46" i="245"/>
  <c r="CD46" i="245"/>
  <c r="CF46" i="245"/>
  <c r="X45" i="245"/>
  <c r="CF32" i="245"/>
  <c r="BW32" i="245"/>
  <c r="BZ32" i="245"/>
  <c r="BY32" i="245"/>
  <c r="CA32" i="245"/>
  <c r="CD32" i="245"/>
  <c r="CB32" i="245"/>
  <c r="Z48" i="196" l="1"/>
  <c r="CH42" i="245"/>
  <c r="CH32" i="245"/>
  <c r="CH46" i="245"/>
  <c r="CH36" i="245"/>
  <c r="CH40" i="245"/>
  <c r="CH44" i="245"/>
  <c r="CH34" i="245"/>
  <c r="CH38" i="245"/>
  <c r="AA49" i="245" l="1"/>
  <c r="AE48" i="245"/>
  <c r="T48" i="245"/>
  <c r="R48" i="245"/>
  <c r="P48" i="245"/>
  <c r="N48" i="245"/>
  <c r="L48" i="245"/>
  <c r="J48" i="245"/>
  <c r="H48" i="245"/>
  <c r="AE47" i="245"/>
  <c r="AD47" i="245"/>
  <c r="T47" i="245"/>
  <c r="R47" i="245"/>
  <c r="P47" i="245"/>
  <c r="N47" i="245"/>
  <c r="L47" i="245"/>
  <c r="J47" i="245"/>
  <c r="H47" i="245"/>
  <c r="E47" i="245"/>
  <c r="V46" i="245"/>
  <c r="AA45" i="245"/>
  <c r="V45" i="245"/>
  <c r="V44" i="245"/>
  <c r="X43" i="245" s="1"/>
  <c r="AA43" i="245"/>
  <c r="V43" i="245"/>
  <c r="V42" i="245"/>
  <c r="X41" i="245" s="1"/>
  <c r="AA41" i="245"/>
  <c r="V41" i="245"/>
  <c r="V40" i="245"/>
  <c r="X39" i="245" s="1"/>
  <c r="AA39" i="245"/>
  <c r="V39" i="245"/>
  <c r="V38" i="245"/>
  <c r="X37" i="245" s="1"/>
  <c r="AA37" i="245"/>
  <c r="V37" i="245"/>
  <c r="V36" i="245"/>
  <c r="X35" i="245" s="1"/>
  <c r="AA35" i="245"/>
  <c r="V35" i="245"/>
  <c r="V34" i="245"/>
  <c r="X33" i="245" s="1"/>
  <c r="AA33" i="245"/>
  <c r="V33" i="245"/>
  <c r="AY32" i="245"/>
  <c r="AY25" i="245" s="1"/>
  <c r="AY27" i="245" s="1"/>
  <c r="AT32" i="245"/>
  <c r="V32" i="245"/>
  <c r="X31" i="245" s="1"/>
  <c r="AA31" i="245"/>
  <c r="V31" i="245"/>
  <c r="AA29" i="245"/>
  <c r="V29" i="245"/>
  <c r="X29" i="245" s="1"/>
  <c r="V28" i="245"/>
  <c r="U148" i="241"/>
  <c r="U144" i="241"/>
  <c r="U140" i="241"/>
  <c r="U136" i="241"/>
  <c r="U132" i="241"/>
  <c r="U128" i="241"/>
  <c r="U124" i="241"/>
  <c r="U120" i="241"/>
  <c r="U116" i="241"/>
  <c r="U112" i="241"/>
  <c r="U96" i="241"/>
  <c r="U92" i="241"/>
  <c r="U88" i="241"/>
  <c r="U84" i="241"/>
  <c r="U80" i="241"/>
  <c r="U76" i="241"/>
  <c r="U72" i="241"/>
  <c r="U68" i="241"/>
  <c r="U64" i="241"/>
  <c r="U60" i="241"/>
  <c r="U44" i="241"/>
  <c r="U40" i="241"/>
  <c r="U36" i="241"/>
  <c r="U32" i="241"/>
  <c r="U28" i="241"/>
  <c r="U24" i="241"/>
  <c r="U20" i="241"/>
  <c r="U16" i="241"/>
  <c r="U12" i="241"/>
  <c r="U8" i="241"/>
  <c r="U148" i="240"/>
  <c r="U144" i="240"/>
  <c r="U140" i="240"/>
  <c r="U136" i="240"/>
  <c r="U132" i="240"/>
  <c r="U128" i="240"/>
  <c r="U124" i="240"/>
  <c r="U120" i="240"/>
  <c r="U116" i="240"/>
  <c r="U112" i="240"/>
  <c r="U96" i="240"/>
  <c r="U92" i="240"/>
  <c r="U88" i="240"/>
  <c r="U84" i="240"/>
  <c r="U80" i="240"/>
  <c r="U76" i="240"/>
  <c r="U72" i="240"/>
  <c r="U68" i="240"/>
  <c r="U64" i="240"/>
  <c r="U60" i="240"/>
  <c r="U44" i="240"/>
  <c r="U40" i="240"/>
  <c r="U36" i="240"/>
  <c r="U32" i="240"/>
  <c r="U28" i="240"/>
  <c r="U24" i="240"/>
  <c r="U20" i="240"/>
  <c r="U16" i="240"/>
  <c r="U12" i="240"/>
  <c r="U8" i="240"/>
  <c r="X47" i="245" l="1"/>
  <c r="V47" i="245"/>
  <c r="AA47" i="245"/>
  <c r="V48" i="245"/>
  <c r="AD43" i="182"/>
  <c r="S43" i="182"/>
  <c r="Q43" i="182"/>
  <c r="O43" i="182"/>
  <c r="M43" i="182"/>
  <c r="K43" i="182"/>
  <c r="I43" i="182"/>
  <c r="AD42" i="182"/>
  <c r="S42" i="182"/>
  <c r="Q42" i="182"/>
  <c r="O42" i="182"/>
  <c r="M42" i="182"/>
  <c r="K42" i="182"/>
  <c r="I42" i="182"/>
  <c r="AD43" i="181"/>
  <c r="S43" i="181"/>
  <c r="Q43" i="181"/>
  <c r="O43" i="181"/>
  <c r="M43" i="181"/>
  <c r="K43" i="181"/>
  <c r="I43" i="181"/>
  <c r="AD42" i="181"/>
  <c r="S42" i="181"/>
  <c r="Q42" i="181"/>
  <c r="O42" i="181"/>
  <c r="M42" i="181"/>
  <c r="K42" i="181"/>
  <c r="I42" i="181"/>
  <c r="AE43" i="180"/>
  <c r="T43" i="180"/>
  <c r="R43" i="180"/>
  <c r="P43" i="180"/>
  <c r="N43" i="180"/>
  <c r="L43" i="180"/>
  <c r="J43" i="180"/>
  <c r="H43" i="180"/>
  <c r="AE42" i="180"/>
  <c r="T42" i="180"/>
  <c r="R42" i="180"/>
  <c r="P42" i="180"/>
  <c r="N42" i="180"/>
  <c r="L42" i="180"/>
  <c r="H42" i="180"/>
  <c r="J42" i="180"/>
  <c r="T43" i="179" l="1"/>
  <c r="R43" i="179"/>
  <c r="P43" i="179"/>
  <c r="N43" i="179"/>
  <c r="L43" i="179"/>
  <c r="T42" i="179"/>
  <c r="R42" i="179"/>
  <c r="P42" i="179"/>
  <c r="N42" i="179"/>
  <c r="L42" i="179"/>
  <c r="AE43" i="179"/>
  <c r="J43" i="179"/>
  <c r="H43" i="179"/>
  <c r="H42" i="179"/>
  <c r="J42" i="179"/>
  <c r="AE42" i="179"/>
  <c r="AW20" i="196" l="1"/>
  <c r="Y42" i="224" l="1"/>
  <c r="Y41" i="224"/>
  <c r="Y40" i="224"/>
  <c r="Y39" i="224"/>
  <c r="Y38" i="224"/>
  <c r="Y37" i="224"/>
  <c r="Y36" i="224"/>
  <c r="Y35" i="224"/>
  <c r="Y34" i="224"/>
  <c r="Y33" i="224"/>
  <c r="Y32" i="224"/>
  <c r="Y31" i="224"/>
  <c r="Y30" i="224"/>
  <c r="Y29" i="224"/>
  <c r="Y28" i="224"/>
  <c r="K3" i="224"/>
  <c r="K4" i="224" l="1"/>
  <c r="K5" i="224" s="1"/>
  <c r="L3" i="224"/>
  <c r="L4" i="224" l="1"/>
  <c r="L5" i="224" s="1"/>
  <c r="M3" i="224"/>
  <c r="M4" i="224" l="1"/>
  <c r="M5" i="224" s="1"/>
  <c r="N3" i="224"/>
  <c r="N4" i="224" l="1"/>
  <c r="N5" i="224" s="1"/>
  <c r="O3" i="224"/>
  <c r="O4" i="224" l="1"/>
  <c r="O5" i="224" s="1"/>
  <c r="P3" i="224"/>
  <c r="P4" i="224" l="1"/>
  <c r="P5" i="224" s="1"/>
  <c r="Q3" i="224"/>
  <c r="Q4" i="224" l="1"/>
  <c r="Q5" i="224" s="1"/>
  <c r="R3" i="224"/>
  <c r="S3" i="224" l="1"/>
  <c r="R4" i="224"/>
  <c r="R5" i="224" s="1"/>
  <c r="S4" i="224" l="1"/>
  <c r="S5" i="224" s="1"/>
  <c r="T3" i="224"/>
  <c r="T4" i="224" l="1"/>
  <c r="T5" i="224" s="1"/>
  <c r="U3" i="224"/>
  <c r="U4" i="224" l="1"/>
  <c r="U5" i="224" s="1"/>
  <c r="V3" i="224"/>
  <c r="V4" i="224" l="1"/>
  <c r="V5" i="224" s="1"/>
  <c r="W3" i="224"/>
  <c r="W4" i="224" l="1"/>
  <c r="W5" i="224" s="1"/>
  <c r="X3" i="224"/>
  <c r="Y3" i="224" l="1"/>
  <c r="X4" i="224"/>
  <c r="X5" i="224" s="1"/>
  <c r="Y4" i="224" l="1"/>
  <c r="Y5" i="224" s="1"/>
  <c r="Z3" i="224"/>
  <c r="Z4" i="224" l="1"/>
  <c r="Z5" i="224" s="1"/>
  <c r="AA3" i="224"/>
  <c r="AA4" i="224" l="1"/>
  <c r="AA5" i="224" s="1"/>
  <c r="AB3" i="224"/>
  <c r="AB4" i="224" l="1"/>
  <c r="AB5" i="224" s="1"/>
  <c r="AC3" i="224"/>
  <c r="AC4" i="224" l="1"/>
  <c r="AC5" i="224" s="1"/>
  <c r="AD3" i="224"/>
  <c r="AD4" i="224" l="1"/>
  <c r="AD5" i="224" s="1"/>
  <c r="AE3" i="224"/>
  <c r="AE4" i="224" l="1"/>
  <c r="AE5" i="224" s="1"/>
  <c r="AF3" i="224"/>
  <c r="AF4" i="224" l="1"/>
  <c r="AF5" i="224" s="1"/>
  <c r="AG3" i="224"/>
  <c r="AG4" i="224" l="1"/>
  <c r="AG5" i="224" s="1"/>
  <c r="AH3" i="224"/>
  <c r="AH4" i="224" l="1"/>
  <c r="AH5" i="224" s="1"/>
  <c r="AI3" i="224"/>
  <c r="AI4" i="224" l="1"/>
  <c r="AI5" i="224" s="1"/>
  <c r="AJ3" i="224"/>
  <c r="AK3" i="224" l="1"/>
  <c r="AJ4" i="224"/>
  <c r="AJ5" i="224" s="1"/>
  <c r="AK4" i="224" l="1"/>
  <c r="AK5" i="224" s="1"/>
  <c r="AL3" i="224"/>
  <c r="AL4" i="224" l="1"/>
  <c r="AL5" i="224" s="1"/>
  <c r="AM3" i="224"/>
  <c r="AM4" i="224" l="1"/>
  <c r="AM5" i="224" s="1"/>
  <c r="AN3" i="224"/>
  <c r="AN4" i="224" l="1"/>
  <c r="AN5" i="224" s="1"/>
  <c r="AO3" i="224"/>
  <c r="AO4" i="224" s="1"/>
  <c r="AO5" i="224" s="1"/>
  <c r="AK49" i="197" l="1"/>
  <c r="T49" i="197"/>
  <c r="AK48" i="197"/>
  <c r="T48" i="197"/>
  <c r="AK47" i="197"/>
  <c r="T47" i="197"/>
  <c r="AK46" i="197"/>
  <c r="T46" i="197"/>
  <c r="AK45" i="197"/>
  <c r="T45" i="197"/>
  <c r="AK44" i="197"/>
  <c r="T44" i="197"/>
  <c r="AK43" i="197"/>
  <c r="T43" i="197"/>
  <c r="AK42" i="197"/>
  <c r="T42" i="197"/>
  <c r="AK41" i="197"/>
  <c r="T41" i="197"/>
  <c r="AK40" i="197"/>
  <c r="T40" i="197"/>
  <c r="BB10" i="196" l="1"/>
  <c r="T54" i="196" s="1"/>
  <c r="BZ54" i="196" l="1"/>
  <c r="BN54" i="196"/>
  <c r="BN47" i="196" s="1"/>
  <c r="AB9" i="176" l="1"/>
  <c r="L34" i="196" l="1"/>
  <c r="I17" i="176"/>
  <c r="O17" i="176"/>
  <c r="L17" i="176"/>
  <c r="Z44" i="182" l="1"/>
  <c r="Z44" i="181"/>
  <c r="E42" i="180" l="1"/>
  <c r="AA44" i="180"/>
  <c r="AA30" i="180"/>
  <c r="Y30" i="170"/>
  <c r="Q30" i="170"/>
  <c r="O33" i="196"/>
  <c r="O32" i="196"/>
  <c r="O28" i="196"/>
  <c r="Z46" i="196" l="1"/>
  <c r="Z53" i="196" s="1"/>
  <c r="Z64" i="196" s="1"/>
  <c r="O34" i="196"/>
  <c r="BZ47" i="196"/>
  <c r="BZ49" i="196" s="1"/>
  <c r="X40" i="196" s="1"/>
  <c r="BV54" i="196"/>
  <c r="BJ54" i="196"/>
  <c r="J49" i="196" l="1"/>
  <c r="O49" i="196" s="1"/>
  <c r="O48" i="196"/>
  <c r="O47" i="196"/>
  <c r="O46" i="196"/>
  <c r="U53" i="196"/>
  <c r="BN49" i="196"/>
  <c r="Q40" i="196" s="1"/>
  <c r="O40" i="170"/>
  <c r="O41" i="170"/>
  <c r="O42" i="170"/>
  <c r="O43" i="170"/>
  <c r="J54" i="170" s="1"/>
  <c r="J57" i="170" s="1"/>
  <c r="O44" i="170"/>
  <c r="I45" i="170"/>
  <c r="L45" i="170"/>
  <c r="J51" i="170"/>
  <c r="O51" i="170" s="1"/>
  <c r="U51" i="170"/>
  <c r="Z51" i="170" s="1"/>
  <c r="Z57" i="170" s="1"/>
  <c r="Z65" i="170" s="1"/>
  <c r="J52" i="170"/>
  <c r="O52" i="170" s="1"/>
  <c r="U52" i="170"/>
  <c r="Z52" i="170" s="1"/>
  <c r="U53" i="170"/>
  <c r="O54" i="170"/>
  <c r="U54" i="170"/>
  <c r="Z54" i="170"/>
  <c r="J55" i="170"/>
  <c r="O55" i="170"/>
  <c r="U55" i="170"/>
  <c r="Z55" i="170"/>
  <c r="J56" i="170"/>
  <c r="O56" i="170"/>
  <c r="U56" i="170"/>
  <c r="Z56" i="170"/>
  <c r="U57" i="170"/>
  <c r="U65" i="170" s="1"/>
  <c r="J58" i="170"/>
  <c r="U58" i="170"/>
  <c r="U66" i="170" s="1"/>
  <c r="Z60" i="170"/>
  <c r="Z62" i="170"/>
  <c r="J66" i="170"/>
  <c r="J70" i="170"/>
  <c r="J53" i="196" l="1"/>
  <c r="J64" i="196" s="1"/>
  <c r="U64" i="196"/>
  <c r="O53" i="196"/>
  <c r="O64" i="196" s="1"/>
  <c r="X38" i="196"/>
  <c r="O45" i="170"/>
  <c r="J65" i="170"/>
  <c r="J69" i="170"/>
  <c r="O57" i="170"/>
  <c r="O58" i="170"/>
  <c r="U70" i="170"/>
  <c r="U69" i="170"/>
  <c r="Z58" i="170"/>
  <c r="AA44" i="179"/>
  <c r="AA30" i="179"/>
  <c r="V29" i="179"/>
  <c r="X28" i="179" s="1"/>
  <c r="AA26" i="179"/>
  <c r="V27" i="179"/>
  <c r="X26" i="179" s="1"/>
  <c r="V26" i="179"/>
  <c r="AY27" i="179"/>
  <c r="AY20" i="179" s="1"/>
  <c r="AA24" i="179"/>
  <c r="Q38" i="196" l="1"/>
  <c r="O66" i="170"/>
  <c r="O70" i="170"/>
  <c r="O65" i="170"/>
  <c r="O69" i="170"/>
  <c r="Z66" i="170"/>
  <c r="Z69" i="170"/>
  <c r="Z70" i="170"/>
  <c r="BB10" i="170"/>
  <c r="AB13" i="176"/>
  <c r="AB17" i="176" l="1"/>
  <c r="N42" i="149" l="1"/>
  <c r="V44" i="149" l="1"/>
  <c r="X44" i="149"/>
  <c r="Z44" i="149"/>
  <c r="AF44" i="149"/>
  <c r="AD44" i="149"/>
  <c r="AB44" i="149"/>
  <c r="AB42" i="149"/>
  <c r="N44" i="149"/>
  <c r="R44" i="149"/>
  <c r="P44" i="149"/>
  <c r="R42" i="149"/>
  <c r="P42" i="149"/>
  <c r="L44" i="149"/>
  <c r="J44" i="149"/>
  <c r="H44" i="149"/>
  <c r="R17" i="176" l="1"/>
  <c r="AB11" i="176"/>
  <c r="AK9" i="176" s="1"/>
  <c r="AB16" i="176"/>
  <c r="AB15" i="176"/>
  <c r="AB12" i="176"/>
  <c r="AQ18" i="170" l="1"/>
  <c r="BE41" i="170" l="1"/>
  <c r="BE40" i="170"/>
  <c r="BX40" i="170" l="1"/>
  <c r="BX33" i="170" s="1"/>
  <c r="BT40" i="170"/>
  <c r="BL40" i="170"/>
  <c r="BH40" i="170"/>
  <c r="Y29" i="170" l="1"/>
  <c r="AK10" i="176" l="1"/>
  <c r="AC42" i="182" l="1"/>
  <c r="F42" i="182"/>
  <c r="U41" i="182"/>
  <c r="W40" i="182" s="1"/>
  <c r="Z40" i="182"/>
  <c r="U40" i="182"/>
  <c r="U39" i="182"/>
  <c r="W38" i="182" s="1"/>
  <c r="Z38" i="182"/>
  <c r="U38" i="182"/>
  <c r="U37" i="182"/>
  <c r="W36" i="182" s="1"/>
  <c r="Z36" i="182"/>
  <c r="U36" i="182"/>
  <c r="U35" i="182"/>
  <c r="W34" i="182" s="1"/>
  <c r="Z34" i="182"/>
  <c r="U34" i="182"/>
  <c r="U33" i="182"/>
  <c r="W32" i="182" s="1"/>
  <c r="Z32" i="182"/>
  <c r="U32" i="182"/>
  <c r="U31" i="182"/>
  <c r="W30" i="182" s="1"/>
  <c r="Z30" i="182"/>
  <c r="U30" i="182"/>
  <c r="U29" i="182"/>
  <c r="W28" i="182" s="1"/>
  <c r="Z28" i="182"/>
  <c r="U28" i="182"/>
  <c r="AX27" i="182"/>
  <c r="AX20" i="182" s="1"/>
  <c r="AX22" i="182" s="1"/>
  <c r="AT27" i="182"/>
  <c r="U27" i="182"/>
  <c r="W26" i="182" s="1"/>
  <c r="Z26" i="182"/>
  <c r="U26" i="182"/>
  <c r="Z24" i="182"/>
  <c r="U24" i="182"/>
  <c r="W24" i="182" s="1"/>
  <c r="U23" i="182"/>
  <c r="AC42" i="181"/>
  <c r="F42" i="181"/>
  <c r="U41" i="181"/>
  <c r="W40" i="181" s="1"/>
  <c r="Z40" i="181"/>
  <c r="U40" i="181"/>
  <c r="U39" i="181"/>
  <c r="W38" i="181" s="1"/>
  <c r="Z38" i="181"/>
  <c r="U38" i="181"/>
  <c r="U37" i="181"/>
  <c r="W36" i="181" s="1"/>
  <c r="Z36" i="181"/>
  <c r="U36" i="181"/>
  <c r="U35" i="181"/>
  <c r="W34" i="181" s="1"/>
  <c r="Z34" i="181"/>
  <c r="U34" i="181"/>
  <c r="U33" i="181"/>
  <c r="W32" i="181" s="1"/>
  <c r="Z32" i="181"/>
  <c r="U32" i="181"/>
  <c r="U31" i="181"/>
  <c r="W30" i="181" s="1"/>
  <c r="Z30" i="181"/>
  <c r="U30" i="181"/>
  <c r="U29" i="181"/>
  <c r="W28" i="181" s="1"/>
  <c r="Z28" i="181"/>
  <c r="U28" i="181"/>
  <c r="AX27" i="181"/>
  <c r="AX20" i="181" s="1"/>
  <c r="AX22" i="181" s="1"/>
  <c r="AT27" i="181"/>
  <c r="U27" i="181"/>
  <c r="W26" i="181" s="1"/>
  <c r="Z26" i="181"/>
  <c r="U26" i="181"/>
  <c r="Z24" i="181"/>
  <c r="U24" i="181"/>
  <c r="W24" i="181" s="1"/>
  <c r="U23" i="181"/>
  <c r="AD42" i="180"/>
  <c r="V41" i="180"/>
  <c r="X40" i="180" s="1"/>
  <c r="AA40" i="180"/>
  <c r="V40" i="180"/>
  <c r="V39" i="180"/>
  <c r="X38" i="180" s="1"/>
  <c r="AA38" i="180"/>
  <c r="V38" i="180"/>
  <c r="V37" i="180"/>
  <c r="X36" i="180" s="1"/>
  <c r="AA36" i="180"/>
  <c r="V36" i="180"/>
  <c r="V35" i="180"/>
  <c r="X34" i="180" s="1"/>
  <c r="AA34" i="180"/>
  <c r="V34" i="180"/>
  <c r="V33" i="180"/>
  <c r="X32" i="180" s="1"/>
  <c r="AA32" i="180"/>
  <c r="V32" i="180"/>
  <c r="V31" i="180"/>
  <c r="X30" i="180" s="1"/>
  <c r="V30" i="180"/>
  <c r="V29" i="180"/>
  <c r="X28" i="180" s="1"/>
  <c r="AA28" i="180"/>
  <c r="V28" i="180"/>
  <c r="AX27" i="180"/>
  <c r="AX20" i="180" s="1"/>
  <c r="AX22" i="180" s="1"/>
  <c r="AT27" i="180"/>
  <c r="V27" i="180"/>
  <c r="X26" i="180" s="1"/>
  <c r="AA26" i="180"/>
  <c r="V26" i="180"/>
  <c r="AA24" i="180"/>
  <c r="V24" i="180"/>
  <c r="X24" i="180" s="1"/>
  <c r="V23" i="180"/>
  <c r="AD42" i="179"/>
  <c r="E42" i="179"/>
  <c r="V41" i="179"/>
  <c r="X40" i="179" s="1"/>
  <c r="AA40" i="179"/>
  <c r="V40" i="179"/>
  <c r="V39" i="179"/>
  <c r="X38" i="179" s="1"/>
  <c r="AA38" i="179"/>
  <c r="V38" i="179"/>
  <c r="V37" i="179"/>
  <c r="X36" i="179" s="1"/>
  <c r="AA36" i="179"/>
  <c r="V36" i="179"/>
  <c r="V35" i="179"/>
  <c r="X34" i="179" s="1"/>
  <c r="AA34" i="179"/>
  <c r="V34" i="179"/>
  <c r="V33" i="179"/>
  <c r="X32" i="179" s="1"/>
  <c r="AA32" i="179"/>
  <c r="V32" i="179"/>
  <c r="V31" i="179"/>
  <c r="X30" i="179" s="1"/>
  <c r="V30" i="179"/>
  <c r="AA28" i="179"/>
  <c r="V28" i="179"/>
  <c r="AY22" i="179"/>
  <c r="AT27" i="179"/>
  <c r="V24" i="179"/>
  <c r="X24" i="179" s="1"/>
  <c r="V23" i="179"/>
  <c r="X42" i="179" l="1"/>
  <c r="W42" i="182"/>
  <c r="Z42" i="182"/>
  <c r="Z42" i="181"/>
  <c r="AA42" i="179"/>
  <c r="X42" i="180"/>
  <c r="U42" i="181"/>
  <c r="U42" i="182"/>
  <c r="V43" i="179"/>
  <c r="U43" i="181"/>
  <c r="AA42" i="180"/>
  <c r="V42" i="179"/>
  <c r="V42" i="180"/>
  <c r="V43" i="180"/>
  <c r="W42" i="181"/>
  <c r="U43" i="182"/>
  <c r="Y17" i="176"/>
  <c r="V17" i="176"/>
  <c r="AK13" i="176" l="1"/>
  <c r="AK14" i="176"/>
  <c r="BX35" i="170" l="1"/>
  <c r="Y31" i="170" s="1"/>
  <c r="BL33" i="170"/>
  <c r="BL35" i="170" s="1"/>
  <c r="Q31" i="170" s="1"/>
  <c r="AF42" i="149" l="1"/>
  <c r="AD42" i="149"/>
  <c r="AH41" i="149"/>
  <c r="T41" i="149"/>
  <c r="AH40" i="149"/>
  <c r="T40" i="149"/>
  <c r="AH39" i="149"/>
  <c r="T39" i="149"/>
  <c r="AH38" i="149"/>
  <c r="T38" i="149"/>
  <c r="AH37" i="149"/>
  <c r="T37" i="149"/>
  <c r="AH36" i="149"/>
  <c r="T36" i="149"/>
  <c r="AH35" i="149"/>
  <c r="T35" i="149"/>
  <c r="AH34" i="149"/>
  <c r="T34" i="149"/>
  <c r="AH33" i="149"/>
  <c r="T33" i="149"/>
  <c r="AH32" i="149"/>
  <c r="T32" i="149"/>
  <c r="AH31" i="149"/>
  <c r="T31" i="149"/>
  <c r="AH30" i="149"/>
  <c r="T30" i="149"/>
  <c r="AH29" i="149"/>
  <c r="T29" i="149"/>
  <c r="AH28" i="149"/>
  <c r="T28" i="149"/>
  <c r="AH27" i="149"/>
  <c r="T27" i="149"/>
  <c r="AH26" i="149"/>
  <c r="T26" i="149"/>
  <c r="AH25" i="149"/>
  <c r="T25" i="149"/>
  <c r="AH24" i="149"/>
  <c r="T24" i="149"/>
  <c r="AH23" i="149"/>
  <c r="T23" i="149"/>
  <c r="AH22" i="149"/>
  <c r="T22" i="149"/>
  <c r="AH21" i="149"/>
  <c r="T21" i="149"/>
  <c r="AH20" i="149"/>
  <c r="T20" i="149"/>
  <c r="AH19" i="149"/>
  <c r="T19" i="149"/>
  <c r="AH18" i="149"/>
  <c r="T18" i="149"/>
  <c r="Q29" i="170" l="1"/>
  <c r="T44" i="149"/>
  <c r="H49" i="149" s="1"/>
  <c r="R49" i="149" s="1"/>
  <c r="AH43" i="149"/>
  <c r="V48" i="149" s="1"/>
  <c r="AF48" i="149" s="1"/>
  <c r="AH44" i="149"/>
  <c r="V49" i="149" s="1"/>
  <c r="AF49" i="149" s="1"/>
  <c r="T43" i="149"/>
  <c r="H48" i="149" s="1"/>
  <c r="R48" i="149" s="1"/>
  <c r="H47" i="149" l="1"/>
  <c r="R47" i="149" s="1"/>
  <c r="V46" i="149"/>
  <c r="AF46" i="149" s="1"/>
  <c r="V47" i="149"/>
  <c r="AF47" i="149" s="1"/>
  <c r="H46" i="149"/>
  <c r="R46" i="14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kyoho-6</author>
  </authors>
  <commentList>
    <comment ref="T10" authorId="0" shapeId="0" xr:uid="{8B2264D7-A453-49AB-A40B-549D40E4121D}">
      <text>
        <r>
          <rPr>
            <sz val="9"/>
            <color indexed="81"/>
            <rFont val="ＭＳ Ｐ明朝"/>
            <family val="1"/>
            <charset val="128"/>
          </rPr>
          <t>満3歳児については、この欄に再掲</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soramimi69</author>
    <author>kyoho-6</author>
    <author>沖縄県</author>
    <author>中部広域</author>
  </authors>
  <commentList>
    <comment ref="C6" authorId="0" shapeId="0" xr:uid="{0D6D7DCA-C590-4C80-ADDC-C3986C4D3B7E}">
      <text>
        <r>
          <rPr>
            <sz val="9"/>
            <color indexed="81"/>
            <rFont val="ＭＳ Ｐ明朝"/>
            <family val="1"/>
            <charset val="128"/>
          </rPr>
          <t>リスト（産休、育休、介護休、病休）から選択。
手入力も可。</t>
        </r>
      </text>
    </comment>
    <comment ref="K6" authorId="1" shapeId="0" xr:uid="{5DFD43C1-9EE3-4D6D-9BED-9349A1A84F6F}">
      <text>
        <r>
          <rPr>
            <sz val="9"/>
            <color indexed="81"/>
            <rFont val="ＭＳ Ｐ明朝"/>
            <family val="1"/>
            <charset val="128"/>
          </rPr>
          <t>選択肢リストにない場合は、手入力してください。</t>
        </r>
      </text>
    </comment>
    <comment ref="N6" authorId="2" shapeId="0" xr:uid="{12354FFC-2439-47A0-BBC0-DA1BFBF319C2}">
      <text>
        <r>
          <rPr>
            <sz val="9"/>
            <color indexed="81"/>
            <rFont val="ＭＳ Ｐ明朝"/>
            <family val="1"/>
            <charset val="128"/>
          </rPr>
          <t>リストから選択（正規職員、常勤（非正規）、非常勤（非正規）</t>
        </r>
      </text>
    </comment>
    <comment ref="R6" authorId="0" shapeId="0" xr:uid="{A94A51BB-9D94-41DA-ABC2-071B29FE31AB}">
      <text>
        <r>
          <rPr>
            <sz val="9"/>
            <color indexed="81"/>
            <rFont val="ＭＳ Ｐ明朝"/>
            <family val="1"/>
            <charset val="128"/>
          </rPr>
          <t>（入力方法の例）
H25.4.17</t>
        </r>
      </text>
    </comment>
    <comment ref="C18" authorId="0" shapeId="0" xr:uid="{CF399131-D904-4A19-8A88-36FC9CDF8367}">
      <text>
        <r>
          <rPr>
            <sz val="9"/>
            <color indexed="81"/>
            <rFont val="ＭＳ Ｐ明朝"/>
            <family val="1"/>
            <charset val="128"/>
          </rPr>
          <t>リスト（退職、転出）から選択してください。</t>
        </r>
      </text>
    </comment>
    <comment ref="F18" authorId="3" shapeId="0" xr:uid="{75C9372D-A6D1-45EE-A4B1-873381E987CC}">
      <text>
        <r>
          <rPr>
            <sz val="9"/>
            <color indexed="81"/>
            <rFont val="ＭＳ Ｐ明朝"/>
            <family val="1"/>
            <charset val="128"/>
          </rPr>
          <t>（入力方法の例）
H31.3.31</t>
        </r>
      </text>
    </comment>
    <comment ref="Q18" authorId="1" shapeId="0" xr:uid="{4ED5C3B6-B3C4-4E94-9A89-FDEC5286CB70}">
      <text>
        <r>
          <rPr>
            <sz val="9"/>
            <color indexed="81"/>
            <rFont val="ＭＳ Ｐ明朝"/>
            <family val="1"/>
            <charset val="128"/>
          </rPr>
          <t>選択肢リストにない場合は、手入力してください。</t>
        </r>
      </text>
    </comment>
    <comment ref="W18" authorId="2" shapeId="0" xr:uid="{3A54B97D-F8CC-40CF-BBE8-C35D8516C521}">
      <text>
        <r>
          <rPr>
            <sz val="9"/>
            <color indexed="81"/>
            <rFont val="ＭＳ Ｐ明朝"/>
            <family val="1"/>
            <charset val="128"/>
          </rPr>
          <t>リストから選択（正規職員、常勤(正規)、非常勤（非正規）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kyoho-6</author>
    <author>沖縄県</author>
    <author>soramimi69</author>
    <author>中部広域</author>
  </authors>
  <commentList>
    <comment ref="BB10" authorId="0" shapeId="0" xr:uid="{5D4BE645-6C24-42C6-8A99-968683829220}">
      <text>
        <r>
          <rPr>
            <sz val="9"/>
            <color indexed="81"/>
            <rFont val="ＭＳ Ｐ明朝"/>
            <family val="1"/>
            <charset val="128"/>
          </rPr>
          <t>削除厳禁</t>
        </r>
      </text>
    </comment>
    <comment ref="O11" authorId="1" shapeId="0" xr:uid="{36DDF6BF-6D6B-4B82-A4F6-E1A6C45495CF}">
      <text>
        <r>
          <rPr>
            <sz val="9"/>
            <color indexed="81"/>
            <rFont val="ＭＳ Ｐ明朝"/>
            <family val="1"/>
            <charset val="128"/>
          </rPr>
          <t>産休・育休・病休等の代替職員は、正規職員に含め、再掲表示してください。</t>
        </r>
      </text>
    </comment>
    <comment ref="Z11" authorId="1" shapeId="0" xr:uid="{BE16DB13-1D74-4E7A-8BB3-7CB122957B73}">
      <text>
        <r>
          <rPr>
            <sz val="9"/>
            <color indexed="81"/>
            <rFont val="ＭＳ Ｐ明朝"/>
            <family val="1"/>
            <charset val="128"/>
          </rPr>
          <t>産休・育休・病休等の代替職員は、正規職員に含め、再掲表示してください。</t>
        </r>
      </text>
    </comment>
    <comment ref="AL11" authorId="1" shapeId="0" xr:uid="{F9EDA589-51E7-4915-B01E-A9D252917804}">
      <text>
        <r>
          <rPr>
            <sz val="9"/>
            <color indexed="81"/>
            <rFont val="ＭＳ Ｐ明朝"/>
            <family val="1"/>
            <charset val="128"/>
          </rPr>
          <t>産休・育休・病休等の代替職員は、正規職員に含め、再掲表示してください。</t>
        </r>
      </text>
    </comment>
    <comment ref="E31" authorId="2" shapeId="0" xr:uid="{02B8A1A8-CAF9-4A07-9A1C-68480D91F9FF}">
      <text>
        <r>
          <rPr>
            <sz val="9"/>
            <color indexed="81"/>
            <rFont val="ＭＳ Ｐ明朝"/>
            <family val="1"/>
            <charset val="128"/>
          </rPr>
          <t>3月31日時点で満2歳であって、入所時に満3歳児</t>
        </r>
      </text>
    </comment>
    <comment ref="Q40" authorId="3" shapeId="0" xr:uid="{2F540CD0-311A-4BD3-A729-280F18CBFFC8}">
      <text>
        <r>
          <rPr>
            <sz val="9"/>
            <color indexed="81"/>
            <rFont val="ＭＳ Ｐ明朝"/>
            <family val="1"/>
            <charset val="128"/>
          </rPr>
          <t>右の印刷不要ページの常勤換算計算表</t>
        </r>
        <r>
          <rPr>
            <b/>
            <sz val="9"/>
            <color indexed="81"/>
            <rFont val="ＭＳ Ｐ明朝"/>
            <family val="1"/>
            <charset val="128"/>
          </rPr>
          <t>Ⅰ.教育・保育従事者</t>
        </r>
        <r>
          <rPr>
            <sz val="9"/>
            <color indexed="81"/>
            <rFont val="ＭＳ Ｐ明朝"/>
            <family val="1"/>
            <charset val="128"/>
          </rPr>
          <t>に労働時間数を入力すると自動反映されます。</t>
        </r>
      </text>
    </comment>
    <comment ref="X40" authorId="3" shapeId="0" xr:uid="{907D9EB1-700B-44C9-90ED-6032F410C36C}">
      <text>
        <r>
          <rPr>
            <sz val="9"/>
            <color indexed="81"/>
            <rFont val="ＭＳ Ｐ明朝"/>
            <family val="1"/>
            <charset val="128"/>
          </rPr>
          <t>右の印刷不要ページの常勤換算計算表</t>
        </r>
        <r>
          <rPr>
            <b/>
            <sz val="9"/>
            <color indexed="81"/>
            <rFont val="ＭＳ Ｐ明朝"/>
            <family val="1"/>
            <charset val="128"/>
          </rPr>
          <t>Ⅱ.保育士のみ</t>
        </r>
        <r>
          <rPr>
            <sz val="9"/>
            <color indexed="81"/>
            <rFont val="ＭＳ Ｐ明朝"/>
            <family val="1"/>
            <charset val="128"/>
          </rPr>
          <t>に労働時間数を入力すると自動反映されます。</t>
        </r>
      </text>
    </comment>
    <comment ref="BN45" authorId="2" shapeId="0" xr:uid="{6283480B-A432-4832-9249-F96A0EF23437}">
      <text>
        <r>
          <rPr>
            <sz val="9"/>
            <color indexed="81"/>
            <rFont val="ＭＳ Ｐ明朝"/>
            <family val="1"/>
            <charset val="128"/>
          </rPr>
          <t>就業規則等で定めた常勤職員の所定労働時間を入力</t>
        </r>
      </text>
    </comment>
    <comment ref="BZ45" authorId="2" shapeId="0" xr:uid="{45030127-90F9-43B9-8D0A-9365273ED90D}">
      <text>
        <r>
          <rPr>
            <sz val="9"/>
            <color indexed="81"/>
            <rFont val="ＭＳ Ｐ明朝"/>
            <family val="1"/>
            <charset val="128"/>
          </rPr>
          <t>就業規則等で定めた常勤職員の所定労働時間を入力</t>
        </r>
      </text>
    </comment>
    <comment ref="D46" authorId="3" shapeId="0" xr:uid="{74D67FAB-59D5-4981-8D3B-431A9AAE177B}">
      <text>
        <r>
          <rPr>
            <sz val="9"/>
            <color indexed="81"/>
            <rFont val="ＭＳ Ｐ明朝"/>
            <family val="1"/>
            <charset val="128"/>
          </rPr>
          <t>※園児数に応じた職員数（年齢別配置基準）については自動計算されます。</t>
        </r>
      </text>
    </comment>
    <comment ref="BJ47" authorId="1" shapeId="0" xr:uid="{99E28AF8-4556-4DEA-BBCB-9DE8065E31DE}">
      <text>
        <r>
          <rPr>
            <sz val="9"/>
            <color indexed="81"/>
            <rFont val="ＭＳ Ｐ明朝"/>
            <family val="1"/>
            <charset val="128"/>
          </rPr>
          <t>保育士カウントのみなし保育士及び看護師等を含む</t>
        </r>
      </text>
    </comment>
    <comment ref="BV47" authorId="1" shapeId="0" xr:uid="{32B177C1-676D-4430-A461-441A6A422411}">
      <text>
        <r>
          <rPr>
            <sz val="9"/>
            <color indexed="81"/>
            <rFont val="ＭＳ Ｐ明朝"/>
            <family val="1"/>
            <charset val="128"/>
          </rPr>
          <t>保育士カウントのみなし保育士及び看護師等を含む</t>
        </r>
      </text>
    </comment>
    <comment ref="BN49" authorId="2" shapeId="0" xr:uid="{1CC8E383-031D-4CE1-A9D4-EAFCB4B411B8}">
      <text>
        <r>
          <rPr>
            <sz val="9"/>
            <color indexed="81"/>
            <rFont val="ＭＳ Ｐゴシック"/>
            <family val="3"/>
            <charset val="128"/>
          </rPr>
          <t>式が入っています。</t>
        </r>
      </text>
    </comment>
    <comment ref="BZ49" authorId="2" shapeId="0" xr:uid="{2BF864FE-3606-4CE6-9D08-FDE99220199C}">
      <text>
        <r>
          <rPr>
            <sz val="9"/>
            <color indexed="81"/>
            <rFont val="ＭＳ Ｐゴシック"/>
            <family val="3"/>
            <charset val="128"/>
          </rPr>
          <t>式が入っています。</t>
        </r>
      </text>
    </comment>
    <comment ref="V60" authorId="3" shapeId="0" xr:uid="{D1F2C515-C3A3-41B2-B0E3-4DC12EA0356B}">
      <text>
        <r>
          <rPr>
            <sz val="9"/>
            <color indexed="81"/>
            <rFont val="ＭＳ Ｐ明朝"/>
            <family val="1"/>
            <charset val="128"/>
          </rPr>
          <t>利用定員（1号及び2号）が36人以上300人以下の場合であって、全ての学級に専任の学級担任を配置するため、保育教諭等を1人加配する場合に加算</t>
        </r>
      </text>
    </comment>
    <comment ref="V61" authorId="2" shapeId="0" xr:uid="{DD82B826-39EC-4EDA-814D-F33025441136}">
      <text>
        <r>
          <rPr>
            <sz val="9"/>
            <color indexed="81"/>
            <rFont val="ＭＳ Ｐ明朝"/>
            <family val="1"/>
            <charset val="128"/>
          </rPr>
          <t>基本部分及び他の加算等の認定に当たって求められる「必要教員数」を超えて、非常勤講師を配置する教育標準時間認定子どもに係る利用定員が 35 人以下又は 121 人以上の施設に加算。</t>
        </r>
      </text>
    </comment>
    <comment ref="V62" authorId="1" shapeId="0" xr:uid="{2F3AC4A4-D3FE-4A72-8EA3-72C1245617AE}">
      <text>
        <r>
          <rPr>
            <sz val="9"/>
            <color indexed="81"/>
            <rFont val="ＭＳ Ｐ明朝"/>
            <family val="1"/>
            <charset val="128"/>
          </rPr>
          <t>チーム保育を担当する教員、保育士等を配置する場合に、年齢別配置基準等を超えて配置する加配人数の区分に応じた上限数の範囲内で配置するときに加算
1号及び2号の利用定員 45人以下  　　　　　　→上限1人
　　〃　　　　　 利用定員 46以上～150人以下→上限2人
    〃           利用定員151以上～240人以下→上限3人
    〃           利用定員241以上～270人以下→上限3.5人
    〃           利用定員271以上～300人以下→上限5人
    〃           利用定員301以上～450人以下→上限6人
    〃           利用定員451人以上　      　　  →上限8人</t>
        </r>
      </text>
    </comment>
    <comment ref="V63" authorId="3" shapeId="0" xr:uid="{6AB177CB-C4B3-478D-B24F-9BC0ED60F4B5}">
      <text>
        <r>
          <rPr>
            <sz val="9"/>
            <color indexed="81"/>
            <rFont val="ＭＳ Ｐ明朝"/>
            <family val="1"/>
            <charset val="128"/>
          </rPr>
          <t>利用定員（1号及び2号）が271人以上の施設で、基本部分及び及び他の加算等の認定に当たって求められる必要保育教諭等を超えて、非常勤講師を配置する施設に加算する。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soramimi69</author>
    <author>沖縄県</author>
  </authors>
  <commentList>
    <comment ref="V4" authorId="0" shapeId="0" xr:uid="{00000000-0006-0000-0600-000001000000}">
      <text>
        <r>
          <rPr>
            <sz val="9"/>
            <color indexed="81"/>
            <rFont val="ＭＳ Ｐ明朝"/>
            <family val="1"/>
            <charset val="128"/>
          </rPr>
          <t>色のついたセルには数式が入っています。色なしセルに入力してください。
入力前に「記入例No５」をお読みください。</t>
        </r>
      </text>
    </comment>
    <comment ref="AV9" authorId="0" shapeId="0" xr:uid="{00000000-0006-0000-0600-000002000000}">
      <text>
        <r>
          <rPr>
            <sz val="9"/>
            <color indexed="81"/>
            <rFont val="ＭＳ Ｐ明朝"/>
            <family val="1"/>
            <charset val="128"/>
          </rPr>
          <t>1日6時間以上かつ月20日以上勤務の者（常勤＋常勤的非常勤）</t>
        </r>
      </text>
    </comment>
    <comment ref="O10" authorId="1" shapeId="0" xr:uid="{00000000-0006-0000-0600-000003000000}">
      <text>
        <r>
          <rPr>
            <sz val="9"/>
            <color indexed="81"/>
            <rFont val="ＭＳ Ｐゴシック"/>
            <family val="3"/>
            <charset val="128"/>
          </rPr>
          <t>産休・育休・病休等の代替職員は、正規職員に含め、再掲表示してください。</t>
        </r>
      </text>
    </comment>
    <comment ref="Q10" authorId="0" shapeId="0" xr:uid="{00000000-0006-0000-0600-000004000000}">
      <text>
        <r>
          <rPr>
            <sz val="9"/>
            <color indexed="81"/>
            <rFont val="ＭＳ Ｐ明朝"/>
            <family val="1"/>
            <charset val="128"/>
          </rPr>
          <t>1日6時間以上かつ月20日以上勤務の者（常勤＋常勤的非常勤）</t>
        </r>
      </text>
    </comment>
    <comment ref="Z10" authorId="1" shapeId="0" xr:uid="{00000000-0006-0000-0600-000005000000}">
      <text>
        <r>
          <rPr>
            <sz val="9"/>
            <color indexed="81"/>
            <rFont val="ＭＳ Ｐゴシック"/>
            <family val="3"/>
            <charset val="128"/>
          </rPr>
          <t>産休・育休・病休等の代替職員は、正規職員に含め、再掲表示してください。</t>
        </r>
      </text>
    </comment>
    <comment ref="AB10" authorId="0" shapeId="0" xr:uid="{00000000-0006-0000-0600-000006000000}">
      <text>
        <r>
          <rPr>
            <sz val="9"/>
            <color indexed="81"/>
            <rFont val="ＭＳ Ｐ明朝"/>
            <family val="1"/>
            <charset val="128"/>
          </rPr>
          <t>1日6時間以上かつ月20日以上勤務の者（常勤＋常勤的非常勤）</t>
        </r>
      </text>
    </comment>
    <comment ref="AL10" authorId="1" shapeId="0" xr:uid="{00000000-0006-0000-0600-000007000000}">
      <text>
        <r>
          <rPr>
            <sz val="9"/>
            <color indexed="81"/>
            <rFont val="ＭＳ Ｐゴシック"/>
            <family val="3"/>
            <charset val="128"/>
          </rPr>
          <t>産休・育休・病休等の代替職員は、正規職員に含め、再掲表示してください。</t>
        </r>
      </text>
    </comment>
    <comment ref="AN10" authorId="0" shapeId="0" xr:uid="{00000000-0006-0000-0600-000008000000}">
      <text>
        <r>
          <rPr>
            <sz val="9"/>
            <color indexed="81"/>
            <rFont val="ＭＳ Ｐ明朝"/>
            <family val="1"/>
            <charset val="128"/>
          </rPr>
          <t>1日6時間以上かつ月20日以上勤務の者（常勤＋常勤的非常勤）</t>
        </r>
      </text>
    </comment>
    <comment ref="L15" authorId="0" shapeId="0" xr:uid="{00000000-0006-0000-0600-000009000000}">
      <text>
        <r>
          <rPr>
            <sz val="9"/>
            <color indexed="81"/>
            <rFont val="ＭＳ Ｐ明朝"/>
            <family val="1"/>
            <charset val="128"/>
          </rPr>
          <t>1日6時間以上かつ月20日以上勤務の者（常勤＋常勤的非常勤）</t>
        </r>
      </text>
    </comment>
    <comment ref="U15" authorId="0" shapeId="0" xr:uid="{00000000-0006-0000-0600-00000A000000}">
      <text>
        <r>
          <rPr>
            <sz val="9"/>
            <color indexed="81"/>
            <rFont val="ＭＳ Ｐ明朝"/>
            <family val="1"/>
            <charset val="128"/>
          </rPr>
          <t>1日6時間以上かつ月20日以上勤務の者（常勤＋常勤的非常勤）</t>
        </r>
      </text>
    </comment>
    <comment ref="E16" authorId="0" shapeId="0" xr:uid="{00000000-0006-0000-0600-00000B000000}">
      <text>
        <r>
          <rPr>
            <sz val="9"/>
            <color indexed="81"/>
            <rFont val="ＭＳ Ｐ明朝"/>
            <family val="1"/>
            <charset val="128"/>
          </rPr>
          <t>1日6時間以上かつ月20日以上勤務の者（常勤＋常勤的非常勤）</t>
        </r>
      </text>
    </comment>
    <comment ref="BL31" authorId="0" shapeId="0" xr:uid="{00000000-0006-0000-0600-00000C000000}">
      <text>
        <r>
          <rPr>
            <sz val="9"/>
            <color indexed="81"/>
            <rFont val="ＭＳ Ｐ明朝"/>
            <family val="1"/>
            <charset val="128"/>
          </rPr>
          <t>正規職員就業規則に定める所定労働時間を入力</t>
        </r>
      </text>
    </comment>
    <comment ref="BH33" authorId="1" shapeId="0" xr:uid="{00000000-0006-0000-0600-00000D000000}">
      <text>
        <r>
          <rPr>
            <sz val="9"/>
            <color indexed="81"/>
            <rFont val="ＭＳ Ｐ明朝"/>
            <family val="1"/>
            <charset val="128"/>
          </rPr>
          <t>保育士カウントの看護師等を含む</t>
        </r>
      </text>
    </comment>
    <comment ref="BT33" authorId="1" shapeId="0" xr:uid="{00000000-0006-0000-0600-00000E000000}">
      <text>
        <r>
          <rPr>
            <sz val="9"/>
            <color indexed="81"/>
            <rFont val="ＭＳ Ｐ明朝"/>
            <family val="1"/>
            <charset val="128"/>
          </rPr>
          <t>保育士カウントの看護師等を含む</t>
        </r>
      </text>
    </comment>
    <comment ref="BL35" authorId="0" shapeId="0" xr:uid="{00000000-0006-0000-0600-00000F000000}">
      <text>
        <r>
          <rPr>
            <sz val="9"/>
            <color indexed="81"/>
            <rFont val="ＭＳ Ｐゴシック"/>
            <family val="3"/>
            <charset val="128"/>
          </rPr>
          <t>式が入っています。</t>
        </r>
      </text>
    </comment>
    <comment ref="BX35" authorId="0" shapeId="0" xr:uid="{00000000-0006-0000-0600-000010000000}">
      <text>
        <r>
          <rPr>
            <sz val="9"/>
            <color indexed="81"/>
            <rFont val="ＭＳ Ｐゴシック"/>
            <family val="3"/>
            <charset val="128"/>
          </rPr>
          <t>式が入っています。</t>
        </r>
      </text>
    </comment>
    <comment ref="E42" authorId="0" shapeId="0" xr:uid="{00000000-0006-0000-0600-000011000000}">
      <text>
        <r>
          <rPr>
            <sz val="9"/>
            <color indexed="81"/>
            <rFont val="ＭＳ Ｐ明朝"/>
            <family val="1"/>
            <charset val="128"/>
          </rPr>
          <t>3月31日時点で満2歳であって、入所時に満3歳児</t>
        </r>
      </text>
    </comment>
    <comment ref="V63" authorId="0" shapeId="0" xr:uid="{00000000-0006-0000-0600-000012000000}">
      <text>
        <r>
          <rPr>
            <sz val="9"/>
            <color indexed="81"/>
            <rFont val="ＭＳ Ｐ明朝"/>
            <family val="1"/>
            <charset val="128"/>
          </rPr>
          <t>チーム保育を担当する教員、保育士等を配置する場合に、年齢別配置基準等を超えて配置する加配人数の区分に応じた上限数の範囲内で配置するときに加算
1号及び2号の利用定員 45人以下  　　　　　　→上限1人
　　〃　　　　　 利用定員 46以上～150人以下→上限2人
    〃           利用定員151以上～240人以下→上限3人
    〃           利用定員241以上～270人以下→上限3.5人
    〃           利用定員271以上～300人以下→上限5人
    〃           利用定員301以上～450人以下→上限6人
    〃           利用定員451人以上　      　　  →上限8人</t>
        </r>
      </text>
    </comment>
    <comment ref="V64" authorId="1" shapeId="0" xr:uid="{00000000-0006-0000-0600-000013000000}">
      <text>
        <r>
          <rPr>
            <sz val="9"/>
            <color indexed="81"/>
            <rFont val="ＭＳ Ｐ明朝"/>
            <family val="1"/>
            <charset val="128"/>
          </rPr>
          <t>利用定員（1号及び2号）36人以上300人以下の場合であって、全ての学級に専任の学級担任を配置するため、保育教諭等を1人加配する場合に加算</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kyoho-6</author>
    <author>kyoiku-1</author>
    <author>soramimi69</author>
    <author>沖縄県</author>
  </authors>
  <commentList>
    <comment ref="D7" authorId="0" shapeId="0" xr:uid="{02CE1A9B-7C94-4F55-A88E-446FA2C5AB04}">
      <text>
        <r>
          <rPr>
            <sz val="9"/>
            <color indexed="81"/>
            <rFont val="ＭＳ Ｐ明朝"/>
            <family val="1"/>
            <charset val="128"/>
          </rPr>
          <t>特別児童扶養手当支給対象児童受入施設</t>
        </r>
      </text>
    </comment>
    <comment ref="D8" authorId="0" shapeId="0" xr:uid="{9C127BCE-25FD-4CAE-99A5-A97CAAE9E5AB}">
      <text>
        <r>
          <rPr>
            <sz val="9"/>
            <color indexed="81"/>
            <rFont val="ＭＳ Ｐ明朝"/>
            <family val="1"/>
            <charset val="128"/>
          </rPr>
          <t>(A)以外の障害児受入施設</t>
        </r>
      </text>
    </comment>
    <comment ref="J13" authorId="1" shapeId="0" xr:uid="{D805650D-CDEA-433A-AF70-DC5016685699}">
      <text>
        <r>
          <rPr>
            <sz val="9"/>
            <color indexed="81"/>
            <rFont val="ＭＳ Ｐ明朝"/>
            <family val="1"/>
            <charset val="128"/>
          </rPr>
          <t>適用されている栄養士の配置の形態を選択すること。</t>
        </r>
      </text>
    </comment>
    <comment ref="AD25" authorId="2" shapeId="0" xr:uid="{E5BDB4E4-98E7-4C12-B18D-BC02E183DA36}">
      <text>
        <r>
          <rPr>
            <sz val="9"/>
            <color indexed="81"/>
            <rFont val="ＭＳ Ｐ明朝"/>
            <family val="1"/>
            <charset val="128"/>
          </rPr>
          <t>各施設・事業所の就業規則等で定めた常勤職員（フルタイム労働者）</t>
        </r>
      </text>
    </comment>
    <comment ref="AE25" authorId="2" shapeId="0" xr:uid="{409BC6A6-6417-4857-8415-0FEB375199D9}">
      <text>
        <r>
          <rPr>
            <sz val="9"/>
            <color indexed="81"/>
            <rFont val="ＭＳ Ｐ明朝"/>
            <family val="1"/>
            <charset val="128"/>
          </rPr>
          <t>※非常勤職員とは、各施設・事業所の就業規則等で定めた常勤職員（フルタイム労働者）</t>
        </r>
        <r>
          <rPr>
            <b/>
            <u/>
            <sz val="9"/>
            <color indexed="81"/>
            <rFont val="ＭＳ Ｐ明朝"/>
            <family val="1"/>
            <charset val="128"/>
          </rPr>
          <t>以外</t>
        </r>
        <r>
          <rPr>
            <sz val="9"/>
            <color indexed="81"/>
            <rFont val="ＭＳ Ｐ明朝"/>
            <family val="1"/>
            <charset val="128"/>
          </rPr>
          <t xml:space="preserve">の者をいう。
</t>
        </r>
        <r>
          <rPr>
            <u/>
            <sz val="9"/>
            <color indexed="81"/>
            <rFont val="ＭＳ Ｐ明朝"/>
            <family val="1"/>
            <charset val="128"/>
          </rPr>
          <t>正規・非正規を問わず、雇用契約による労働時間数で区分。</t>
        </r>
        <r>
          <rPr>
            <sz val="9"/>
            <color indexed="81"/>
            <rFont val="ＭＳ Ｐ明朝"/>
            <family val="1"/>
            <charset val="128"/>
          </rPr>
          <t xml:space="preserve">
</t>
        </r>
      </text>
    </comment>
    <comment ref="AT25" authorId="3" shapeId="0" xr:uid="{655AAEE2-73FA-4436-BD4C-F264606E638A}">
      <text>
        <r>
          <rPr>
            <sz val="9"/>
            <color indexed="81"/>
            <rFont val="ＭＳ Ｐ明朝"/>
            <family val="1"/>
            <charset val="128"/>
          </rPr>
          <t>保育士カウントの看護師等を含む</t>
        </r>
      </text>
    </comment>
    <comment ref="AY27" authorId="2" shapeId="0" xr:uid="{045C8F21-31F0-4730-BF0A-9379E24095FF}">
      <text>
        <r>
          <rPr>
            <sz val="9"/>
            <color indexed="81"/>
            <rFont val="ＭＳ Ｐ明朝"/>
            <family val="1"/>
            <charset val="128"/>
          </rPr>
          <t>式が入っています。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kyoho-6</author>
    <author>kyoiku-1</author>
    <author>soramimi69</author>
    <author>沖縄県</author>
  </authors>
  <commentList>
    <comment ref="D8" authorId="0" shapeId="0" xr:uid="{BD35D125-FDD7-4AEC-AD4C-C9B15FCC76CC}">
      <text>
        <r>
          <rPr>
            <sz val="9"/>
            <color indexed="81"/>
            <rFont val="ＭＳ Ｐ明朝"/>
            <family val="1"/>
            <charset val="128"/>
          </rPr>
          <t>特別児童扶養手当支給対象児童受入施設</t>
        </r>
      </text>
    </comment>
    <comment ref="D9" authorId="0" shapeId="0" xr:uid="{34ECFB69-EF58-4090-80E8-7390A032FB9D}">
      <text>
        <r>
          <rPr>
            <sz val="9"/>
            <color indexed="81"/>
            <rFont val="ＭＳ Ｐ明朝"/>
            <family val="1"/>
            <charset val="128"/>
          </rPr>
          <t>(A)以外の障害児受入施設</t>
        </r>
      </text>
    </comment>
    <comment ref="J14" authorId="1" shapeId="0" xr:uid="{26034FFC-2CFA-4384-BACC-C6EA4F861B72}">
      <text>
        <r>
          <rPr>
            <sz val="9"/>
            <color indexed="81"/>
            <rFont val="ＭＳ Ｐ明朝"/>
            <family val="1"/>
            <charset val="128"/>
          </rPr>
          <t>適用されている栄養士の配置の形態を選択すること。</t>
        </r>
      </text>
    </comment>
    <comment ref="AD20" authorId="2" shapeId="0" xr:uid="{00000000-0006-0000-0800-000003000000}">
      <text>
        <r>
          <rPr>
            <sz val="9"/>
            <color indexed="81"/>
            <rFont val="ＭＳ Ｐ明朝"/>
            <family val="1"/>
            <charset val="128"/>
          </rPr>
          <t>各施設・事業所の就業規則等で定めた常勤職員（フルタイム労働者）</t>
        </r>
      </text>
    </comment>
    <comment ref="AE20" authorId="2" shapeId="0" xr:uid="{00000000-0006-0000-0800-000004000000}">
      <text>
        <r>
          <rPr>
            <sz val="9"/>
            <color indexed="81"/>
            <rFont val="ＭＳ Ｐ明朝"/>
            <family val="1"/>
            <charset val="128"/>
          </rPr>
          <t>※非常勤職員とは、各施設・事業所の就業規則等で定めた常勤職員（フルタイム労働者）</t>
        </r>
        <r>
          <rPr>
            <b/>
            <u/>
            <sz val="9"/>
            <color indexed="81"/>
            <rFont val="ＭＳ Ｐ明朝"/>
            <family val="1"/>
            <charset val="128"/>
          </rPr>
          <t>以外</t>
        </r>
        <r>
          <rPr>
            <sz val="9"/>
            <color indexed="81"/>
            <rFont val="ＭＳ Ｐ明朝"/>
            <family val="1"/>
            <charset val="128"/>
          </rPr>
          <t xml:space="preserve">の者をいう。
</t>
        </r>
        <r>
          <rPr>
            <u/>
            <sz val="9"/>
            <color indexed="81"/>
            <rFont val="ＭＳ Ｐ明朝"/>
            <family val="1"/>
            <charset val="128"/>
          </rPr>
          <t>正規・非正規を問わず、雇用契約による労働時間数で区分。</t>
        </r>
        <r>
          <rPr>
            <sz val="9"/>
            <color indexed="81"/>
            <rFont val="ＭＳ Ｐ明朝"/>
            <family val="1"/>
            <charset val="128"/>
          </rPr>
          <t xml:space="preserve">
</t>
        </r>
      </text>
    </comment>
    <comment ref="AT20" authorId="3" shapeId="0" xr:uid="{00000000-0006-0000-0800-000005000000}">
      <text>
        <r>
          <rPr>
            <sz val="9"/>
            <color indexed="81"/>
            <rFont val="ＭＳ Ｐ明朝"/>
            <family val="1"/>
            <charset val="128"/>
          </rPr>
          <t>保育士カウントの看護師等を含む</t>
        </r>
      </text>
    </comment>
    <comment ref="AY22" authorId="2" shapeId="0" xr:uid="{00000000-0006-0000-0800-000007000000}">
      <text>
        <r>
          <rPr>
            <sz val="9"/>
            <color indexed="81"/>
            <rFont val="ＭＳ Ｐ明朝"/>
            <family val="1"/>
            <charset val="128"/>
          </rPr>
          <t>式が入っています。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kyoho-6</author>
    <author>kyoiku-1</author>
    <author>soramimi69</author>
    <author>沖縄県</author>
  </authors>
  <commentList>
    <comment ref="D8" authorId="0" shapeId="0" xr:uid="{FA37980F-E810-4D8C-B0E9-16BB63374FAC}">
      <text>
        <r>
          <rPr>
            <sz val="9"/>
            <color indexed="81"/>
            <rFont val="ＭＳ Ｐ明朝"/>
            <family val="1"/>
            <charset val="128"/>
          </rPr>
          <t>特別児童扶養手当支給対象児童受入施設</t>
        </r>
      </text>
    </comment>
    <comment ref="D9" authorId="0" shapeId="0" xr:uid="{0AD7B9FD-DA26-4F29-BAD1-56D50009818D}">
      <text>
        <r>
          <rPr>
            <sz val="9"/>
            <color indexed="81"/>
            <rFont val="ＭＳ Ｐ明朝"/>
            <family val="1"/>
            <charset val="128"/>
          </rPr>
          <t>(A)以外の障害児受入施設</t>
        </r>
      </text>
    </comment>
    <comment ref="J14" authorId="1" shapeId="0" xr:uid="{0841231B-4AA7-47FB-BE86-EC80A693E4B9}">
      <text>
        <r>
          <rPr>
            <sz val="9"/>
            <color indexed="81"/>
            <rFont val="ＭＳ Ｐ明朝"/>
            <family val="1"/>
            <charset val="128"/>
          </rPr>
          <t>適用されている栄養士の配置の形態を選択すること。</t>
        </r>
      </text>
    </comment>
    <comment ref="AD20" authorId="2" shapeId="0" xr:uid="{00000000-0006-0000-0900-000003000000}">
      <text>
        <r>
          <rPr>
            <sz val="9"/>
            <color indexed="81"/>
            <rFont val="ＭＳ Ｐ明朝"/>
            <family val="1"/>
            <charset val="128"/>
          </rPr>
          <t>各施設・事業所の就業規則等で定めた常勤職員（フルタイム労働者）</t>
        </r>
      </text>
    </comment>
    <comment ref="AE20" authorId="2" shapeId="0" xr:uid="{00000000-0006-0000-0900-000004000000}">
      <text>
        <r>
          <rPr>
            <sz val="9"/>
            <color indexed="81"/>
            <rFont val="ＭＳ Ｐ明朝"/>
            <family val="1"/>
            <charset val="128"/>
          </rPr>
          <t>※非常勤職員とは、各施設・事業所の就業規則等で定めた常勤職員（フルタイム労働者）</t>
        </r>
        <r>
          <rPr>
            <b/>
            <sz val="9"/>
            <color indexed="81"/>
            <rFont val="ＭＳ Ｐ明朝"/>
            <family val="1"/>
            <charset val="128"/>
          </rPr>
          <t>以外</t>
        </r>
        <r>
          <rPr>
            <sz val="9"/>
            <color indexed="81"/>
            <rFont val="ＭＳ Ｐ明朝"/>
            <family val="1"/>
            <charset val="128"/>
          </rPr>
          <t xml:space="preserve">の者をいう。
</t>
        </r>
        <r>
          <rPr>
            <u/>
            <sz val="9"/>
            <color indexed="81"/>
            <rFont val="ＭＳ Ｐ明朝"/>
            <family val="1"/>
            <charset val="128"/>
          </rPr>
          <t>正規・非正規を問わず、雇用契約による労働時間数で区分。</t>
        </r>
        <r>
          <rPr>
            <sz val="9"/>
            <color indexed="81"/>
            <rFont val="ＭＳ Ｐ明朝"/>
            <family val="1"/>
            <charset val="128"/>
          </rPr>
          <t xml:space="preserve">
</t>
        </r>
      </text>
    </comment>
    <comment ref="AT20" authorId="3" shapeId="0" xr:uid="{00000000-0006-0000-0900-000005000000}">
      <text>
        <r>
          <rPr>
            <sz val="9"/>
            <color indexed="81"/>
            <rFont val="ＭＳ Ｐ明朝"/>
            <family val="1"/>
            <charset val="128"/>
          </rPr>
          <t>保育士カウントの看護師等を含む</t>
        </r>
      </text>
    </comment>
    <comment ref="AX22" authorId="2" shapeId="0" xr:uid="{00000000-0006-0000-0900-000007000000}">
      <text>
        <r>
          <rPr>
            <sz val="9"/>
            <color indexed="81"/>
            <rFont val="ＭＳ Ｐ明朝"/>
            <family val="1"/>
            <charset val="128"/>
          </rPr>
          <t>式が入っています。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kyoho-6</author>
    <author>kyoiku-1</author>
    <author>soramimi69</author>
    <author>沖縄県</author>
  </authors>
  <commentList>
    <comment ref="D8" authorId="0" shapeId="0" xr:uid="{7B7DDF8A-8033-4761-A575-DB0E255C317E}">
      <text>
        <r>
          <rPr>
            <sz val="9"/>
            <color indexed="81"/>
            <rFont val="ＭＳ Ｐ明朝"/>
            <family val="1"/>
            <charset val="128"/>
          </rPr>
          <t>特別児童扶養手当支給対象児童受入施設</t>
        </r>
      </text>
    </comment>
    <comment ref="D9" authorId="0" shapeId="0" xr:uid="{C85876C3-5ACE-45F2-B160-0EAA42D01804}">
      <text>
        <r>
          <rPr>
            <sz val="9"/>
            <color indexed="81"/>
            <rFont val="ＭＳ Ｐ明朝"/>
            <family val="1"/>
            <charset val="128"/>
          </rPr>
          <t>(A)以外の障害児受入施設</t>
        </r>
      </text>
    </comment>
    <comment ref="J14" authorId="1" shapeId="0" xr:uid="{69A26F4F-6801-4A68-BA2A-985523D79B69}">
      <text>
        <r>
          <rPr>
            <sz val="9"/>
            <color indexed="81"/>
            <rFont val="ＭＳ Ｐ明朝"/>
            <family val="1"/>
            <charset val="128"/>
          </rPr>
          <t>適用されている栄養士の配置の形態を選択すること。</t>
        </r>
      </text>
    </comment>
    <comment ref="AC20" authorId="2" shapeId="0" xr:uid="{00000000-0006-0000-0A00-000003000000}">
      <text>
        <r>
          <rPr>
            <sz val="9"/>
            <color indexed="81"/>
            <rFont val="ＭＳ Ｐ明朝"/>
            <family val="1"/>
            <charset val="128"/>
          </rPr>
          <t>各施設・事業所の就業規則等で定めた常勤職員（フルタイム労働者）</t>
        </r>
      </text>
    </comment>
    <comment ref="AD20" authorId="2" shapeId="0" xr:uid="{00000000-0006-0000-0A00-000004000000}">
      <text>
        <r>
          <rPr>
            <sz val="9"/>
            <color indexed="81"/>
            <rFont val="ＭＳ Ｐ明朝"/>
            <family val="1"/>
            <charset val="128"/>
          </rPr>
          <t>※非常勤職員とは、各施設・事業所の就業規則等で定めた常勤職員（フルタイム労働者）</t>
        </r>
        <r>
          <rPr>
            <b/>
            <sz val="9"/>
            <color indexed="81"/>
            <rFont val="ＭＳ Ｐ明朝"/>
            <family val="1"/>
            <charset val="128"/>
          </rPr>
          <t>以外</t>
        </r>
        <r>
          <rPr>
            <sz val="9"/>
            <color indexed="81"/>
            <rFont val="ＭＳ Ｐ明朝"/>
            <family val="1"/>
            <charset val="128"/>
          </rPr>
          <t xml:space="preserve">の者をいう。
</t>
        </r>
        <r>
          <rPr>
            <u/>
            <sz val="9"/>
            <color indexed="81"/>
            <rFont val="ＭＳ Ｐ明朝"/>
            <family val="1"/>
            <charset val="128"/>
          </rPr>
          <t>正規・非正規を問わず、雇用契約による労働時間数で区分。</t>
        </r>
      </text>
    </comment>
    <comment ref="AT20" authorId="3" shapeId="0" xr:uid="{00000000-0006-0000-0A00-000005000000}">
      <text>
        <r>
          <rPr>
            <sz val="9"/>
            <color indexed="81"/>
            <rFont val="ＭＳ Ｐ明朝"/>
            <family val="1"/>
            <charset val="128"/>
          </rPr>
          <t>保育士カウントの看護師等を含む</t>
        </r>
      </text>
    </comment>
    <comment ref="AX22" authorId="2" shapeId="0" xr:uid="{00000000-0006-0000-0A00-000007000000}">
      <text>
        <r>
          <rPr>
            <sz val="9"/>
            <color indexed="81"/>
            <rFont val="ＭＳ Ｐ明朝"/>
            <family val="1"/>
            <charset val="128"/>
          </rPr>
          <t>式が入っています。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kyoho-6</author>
    <author>kyoiku-1</author>
    <author>soramimi69</author>
    <author>沖縄県</author>
  </authors>
  <commentList>
    <comment ref="D8" authorId="0" shapeId="0" xr:uid="{0EBECB7E-2265-415D-89B1-E1BB865AD0B1}">
      <text>
        <r>
          <rPr>
            <sz val="9"/>
            <color indexed="81"/>
            <rFont val="ＭＳ Ｐ明朝"/>
            <family val="1"/>
            <charset val="128"/>
          </rPr>
          <t>特別児童扶養手当支給対象児童受入施設</t>
        </r>
      </text>
    </comment>
    <comment ref="D9" authorId="0" shapeId="0" xr:uid="{DDC07049-6E7D-4887-BD28-47A8ECBED790}">
      <text>
        <r>
          <rPr>
            <sz val="9"/>
            <color indexed="81"/>
            <rFont val="ＭＳ Ｐ明朝"/>
            <family val="1"/>
            <charset val="128"/>
          </rPr>
          <t>(A)以外の障害児受入施設</t>
        </r>
      </text>
    </comment>
    <comment ref="J14" authorId="1" shapeId="0" xr:uid="{7F913D3B-7273-4FBF-9F21-C4998DC3D35B}">
      <text>
        <r>
          <rPr>
            <sz val="9"/>
            <color indexed="81"/>
            <rFont val="ＭＳ Ｐ明朝"/>
            <family val="1"/>
            <charset val="128"/>
          </rPr>
          <t>適用されている栄養士の配置の形態を選択すること。</t>
        </r>
      </text>
    </comment>
    <comment ref="AC20" authorId="2" shapeId="0" xr:uid="{00000000-0006-0000-0B00-000003000000}">
      <text>
        <r>
          <rPr>
            <sz val="9"/>
            <color indexed="81"/>
            <rFont val="ＭＳ Ｐ明朝"/>
            <family val="1"/>
            <charset val="128"/>
          </rPr>
          <t>各施設・事業所の就業規則等で定めた常勤職員（フルタイム労働者）</t>
        </r>
      </text>
    </comment>
    <comment ref="AD20" authorId="2" shapeId="0" xr:uid="{00000000-0006-0000-0B00-000004000000}">
      <text>
        <r>
          <rPr>
            <sz val="9"/>
            <color indexed="81"/>
            <rFont val="ＭＳ Ｐ明朝"/>
            <family val="1"/>
            <charset val="128"/>
          </rPr>
          <t>※非常勤職員とは、各施設・事業所の就業規則等で定めた常勤職員（フルタイム労働者）</t>
        </r>
        <r>
          <rPr>
            <b/>
            <sz val="9"/>
            <color indexed="81"/>
            <rFont val="ＭＳ Ｐ明朝"/>
            <family val="1"/>
            <charset val="128"/>
          </rPr>
          <t>以外</t>
        </r>
        <r>
          <rPr>
            <sz val="9"/>
            <color indexed="81"/>
            <rFont val="ＭＳ Ｐ明朝"/>
            <family val="1"/>
            <charset val="128"/>
          </rPr>
          <t xml:space="preserve">の者をいう。
</t>
        </r>
        <r>
          <rPr>
            <u/>
            <sz val="9"/>
            <color indexed="81"/>
            <rFont val="ＭＳ Ｐ明朝"/>
            <family val="1"/>
            <charset val="128"/>
          </rPr>
          <t>正規・非正規を問わず、雇用契約による労働時間数で区分。</t>
        </r>
      </text>
    </comment>
    <comment ref="AT20" authorId="3" shapeId="0" xr:uid="{00000000-0006-0000-0B00-000005000000}">
      <text>
        <r>
          <rPr>
            <sz val="9"/>
            <color indexed="81"/>
            <rFont val="ＭＳ Ｐ明朝"/>
            <family val="1"/>
            <charset val="128"/>
          </rPr>
          <t>保育士カウントの看護師等を含む</t>
        </r>
      </text>
    </comment>
    <comment ref="AX22" authorId="2" shapeId="0" xr:uid="{00000000-0006-0000-0B00-000007000000}">
      <text>
        <r>
          <rPr>
            <sz val="9"/>
            <color indexed="81"/>
            <rFont val="ＭＳ Ｐ明朝"/>
            <family val="1"/>
            <charset val="128"/>
          </rPr>
          <t>式が入っています。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中部広域</author>
  </authors>
  <commentList>
    <comment ref="AL2" authorId="0" shapeId="0" xr:uid="{6BDE4998-0E7F-4618-97A7-939738AF5A0C}">
      <text>
        <r>
          <rPr>
            <sz val="9"/>
            <color indexed="81"/>
            <rFont val="ＭＳ Ｐ明朝"/>
            <family val="1"/>
            <charset val="128"/>
          </rPr>
          <t>監査調書提出月を選択すると、日及び曜日が自動入力されます。</t>
        </r>
      </text>
    </comment>
  </commentList>
</comments>
</file>

<file path=xl/sharedStrings.xml><?xml version="1.0" encoding="utf-8"?>
<sst xmlns="http://schemas.openxmlformats.org/spreadsheetml/2006/main" count="3806" uniqueCount="1222">
  <si>
    <t>実地監査年月日</t>
    <rPh sb="0" eb="2">
      <t>ジッチ</t>
    </rPh>
    <rPh sb="2" eb="4">
      <t>カンサ</t>
    </rPh>
    <rPh sb="4" eb="7">
      <t>ネンガッピ</t>
    </rPh>
    <phoneticPr fontId="3"/>
  </si>
  <si>
    <t>※この欄は、記入しないこと。</t>
    <rPh sb="3" eb="4">
      <t>ラン</t>
    </rPh>
    <rPh sb="6" eb="8">
      <t>キニュウ</t>
    </rPh>
    <phoneticPr fontId="3"/>
  </si>
  <si>
    <t>特　記　事　項</t>
    <rPh sb="0" eb="1">
      <t>トク</t>
    </rPh>
    <rPh sb="2" eb="3">
      <t>キ</t>
    </rPh>
    <rPh sb="4" eb="5">
      <t>コト</t>
    </rPh>
    <rPh sb="6" eb="7">
      <t>コウ</t>
    </rPh>
    <phoneticPr fontId="5"/>
  </si>
  <si>
    <t>：</t>
    <phoneticPr fontId="5"/>
  </si>
  <si>
    <t>～</t>
    <phoneticPr fontId="5"/>
  </si>
  <si>
    <t>人</t>
  </si>
  <si>
    <t>・</t>
    <phoneticPr fontId="5"/>
  </si>
  <si>
    <t>）</t>
    <phoneticPr fontId="5"/>
  </si>
  <si>
    <t>短時間</t>
    <rPh sb="0" eb="3">
      <t>タンジカン</t>
    </rPh>
    <phoneticPr fontId="5"/>
  </si>
  <si>
    <t>年</t>
    <rPh sb="0" eb="1">
      <t>ネン</t>
    </rPh>
    <phoneticPr fontId="3"/>
  </si>
  <si>
    <t>月</t>
    <rPh sb="0" eb="1">
      <t>ツキ</t>
    </rPh>
    <phoneticPr fontId="3"/>
  </si>
  <si>
    <t>月</t>
    <rPh sb="0" eb="1">
      <t>ツキ</t>
    </rPh>
    <phoneticPr fontId="5"/>
  </si>
  <si>
    <t>職員配置関係</t>
    <rPh sb="0" eb="2">
      <t>ショクイン</t>
    </rPh>
    <rPh sb="2" eb="4">
      <t>ハイチ</t>
    </rPh>
    <phoneticPr fontId="5"/>
  </si>
  <si>
    <t>※</t>
    <phoneticPr fontId="5"/>
  </si>
  <si>
    <t>事　　業　　名</t>
    <rPh sb="0" eb="1">
      <t>コト</t>
    </rPh>
    <rPh sb="3" eb="4">
      <t>ギョウ</t>
    </rPh>
    <rPh sb="6" eb="7">
      <t>メイ</t>
    </rPh>
    <phoneticPr fontId="5"/>
  </si>
  <si>
    <t>クラス名</t>
    <rPh sb="3" eb="4">
      <t>メイ</t>
    </rPh>
    <phoneticPr fontId="5"/>
  </si>
  <si>
    <t>平　　　日</t>
  </si>
  <si>
    <t>常勤</t>
    <rPh sb="0" eb="2">
      <t>ジョウキン</t>
    </rPh>
    <phoneticPr fontId="5"/>
  </si>
  <si>
    <t>年</t>
    <rPh sb="0" eb="1">
      <t>ネン</t>
    </rPh>
    <phoneticPr fontId="5"/>
  </si>
  <si>
    <t>現員</t>
    <rPh sb="0" eb="2">
      <t>ゲンイン</t>
    </rPh>
    <phoneticPr fontId="3"/>
  </si>
  <si>
    <t>人</t>
    <rPh sb="0" eb="1">
      <t>ヒト</t>
    </rPh>
    <phoneticPr fontId="3"/>
  </si>
  <si>
    <t>A</t>
    <phoneticPr fontId="3"/>
  </si>
  <si>
    <t>B</t>
    <phoneticPr fontId="3"/>
  </si>
  <si>
    <t>C</t>
    <phoneticPr fontId="3"/>
  </si>
  <si>
    <t>人</t>
    <rPh sb="0" eb="1">
      <t>ヒト</t>
    </rPh>
    <phoneticPr fontId="5"/>
  </si>
  <si>
    <t>（</t>
    <phoneticPr fontId="3"/>
  </si>
  <si>
    <t>計</t>
    <rPh sb="0" eb="1">
      <t>ケイ</t>
    </rPh>
    <phoneticPr fontId="3"/>
  </si>
  <si>
    <t>特　記　事　項</t>
    <phoneticPr fontId="5"/>
  </si>
  <si>
    <t>特　記　事　項</t>
    <phoneticPr fontId="3"/>
  </si>
  <si>
    <t>日</t>
    <rPh sb="0" eb="1">
      <t>ニチ</t>
    </rPh>
    <phoneticPr fontId="3"/>
  </si>
  <si>
    <t>・</t>
    <phoneticPr fontId="3"/>
  </si>
  <si>
    <t>日現在）</t>
    <rPh sb="0" eb="1">
      <t>ニチ</t>
    </rPh>
    <rPh sb="1" eb="3">
      <t>ゲンザイ</t>
    </rPh>
    <phoneticPr fontId="5"/>
  </si>
  <si>
    <t>認可定員</t>
    <rPh sb="0" eb="2">
      <t>ニンカ</t>
    </rPh>
    <rPh sb="2" eb="3">
      <t>サダム</t>
    </rPh>
    <rPh sb="3" eb="4">
      <t>イン</t>
    </rPh>
    <phoneticPr fontId="3"/>
  </si>
  <si>
    <t>利用定員</t>
    <rPh sb="0" eb="2">
      <t>リヨウ</t>
    </rPh>
    <rPh sb="2" eb="4">
      <t>テイイン</t>
    </rPh>
    <rPh sb="3" eb="4">
      <t>イン</t>
    </rPh>
    <phoneticPr fontId="3"/>
  </si>
  <si>
    <t>利用定員</t>
    <rPh sb="0" eb="2">
      <t>リヨウ</t>
    </rPh>
    <rPh sb="2" eb="4">
      <t>テイイン</t>
    </rPh>
    <phoneticPr fontId="3"/>
  </si>
  <si>
    <t>認可定員</t>
    <rPh sb="0" eb="2">
      <t>ニンカ</t>
    </rPh>
    <rPh sb="2" eb="4">
      <t>テイイン</t>
    </rPh>
    <phoneticPr fontId="3"/>
  </si>
  <si>
    <t>名</t>
    <rPh sb="0" eb="1">
      <t>メイ</t>
    </rPh>
    <phoneticPr fontId="3"/>
  </si>
  <si>
    <t>）</t>
    <phoneticPr fontId="3"/>
  </si>
  <si>
    <t>（変更年月日）</t>
    <rPh sb="1" eb="3">
      <t>ヘンコウ</t>
    </rPh>
    <rPh sb="3" eb="6">
      <t>ネンガッピ</t>
    </rPh>
    <phoneticPr fontId="3"/>
  </si>
  <si>
    <t>法人</t>
    <rPh sb="0" eb="2">
      <t>ホウジン</t>
    </rPh>
    <phoneticPr fontId="3"/>
  </si>
  <si>
    <t>合計</t>
    <rPh sb="0" eb="2">
      <t>ゴウケイ</t>
    </rPh>
    <phoneticPr fontId="3"/>
  </si>
  <si>
    <t>㎡</t>
    <phoneticPr fontId="3"/>
  </si>
  <si>
    <t>※</t>
    <phoneticPr fontId="3"/>
  </si>
  <si>
    <t>合計</t>
    <rPh sb="0" eb="2">
      <t>ゴウケイ</t>
    </rPh>
    <phoneticPr fontId="5"/>
  </si>
  <si>
    <t>＜記入要領＞</t>
    <rPh sb="1" eb="3">
      <t>キニュウ</t>
    </rPh>
    <rPh sb="3" eb="5">
      <t>ヨウリョウ</t>
    </rPh>
    <phoneticPr fontId="5"/>
  </si>
  <si>
    <t>区分</t>
    <rPh sb="0" eb="2">
      <t>クブン</t>
    </rPh>
    <phoneticPr fontId="5"/>
  </si>
  <si>
    <t>配置基準</t>
    <rPh sb="0" eb="2">
      <t>ハイチ</t>
    </rPh>
    <rPh sb="2" eb="4">
      <t>キジュン</t>
    </rPh>
    <phoneticPr fontId="5"/>
  </si>
  <si>
    <t>0歳児</t>
    <phoneticPr fontId="5"/>
  </si>
  <si>
    <t>4歳以上児30人につき1人、3歳児20人につき1人、1～2歳児6人につき1人、乳児3人につき1人配置</t>
    <rPh sb="48" eb="50">
      <t>ハイチ</t>
    </rPh>
    <phoneticPr fontId="5"/>
  </si>
  <si>
    <t>1～2歳児</t>
    <phoneticPr fontId="5"/>
  </si>
  <si>
    <t>保育標準時間認定を受ける子どもを受け入れる施設は1人加配</t>
    <phoneticPr fontId="5"/>
  </si>
  <si>
    <t>4歳以上児</t>
    <phoneticPr fontId="5"/>
  </si>
  <si>
    <t>（注）3歳児配置改善加算</t>
    <rPh sb="1" eb="2">
      <t>チュウ</t>
    </rPh>
    <rPh sb="4" eb="6">
      <t>サイジ</t>
    </rPh>
    <rPh sb="6" eb="8">
      <t>ハイチ</t>
    </rPh>
    <rPh sb="8" eb="10">
      <t>カイゼン</t>
    </rPh>
    <rPh sb="10" eb="12">
      <t>カサン</t>
    </rPh>
    <phoneticPr fontId="5"/>
  </si>
  <si>
    <t>職員配置関係</t>
    <phoneticPr fontId="5"/>
  </si>
  <si>
    <t>対象職員名</t>
    <rPh sb="0" eb="2">
      <t>タイショウ</t>
    </rPh>
    <rPh sb="2" eb="4">
      <t>ショクイン</t>
    </rPh>
    <rPh sb="4" eb="5">
      <t>メイ</t>
    </rPh>
    <phoneticPr fontId="3"/>
  </si>
  <si>
    <t>対象職員名</t>
  </si>
  <si>
    <t>療育支援加算（A）</t>
    <rPh sb="0" eb="2">
      <t>リョウイク</t>
    </rPh>
    <rPh sb="2" eb="4">
      <t>シエン</t>
    </rPh>
    <rPh sb="4" eb="6">
      <t>カサン</t>
    </rPh>
    <phoneticPr fontId="3"/>
  </si>
  <si>
    <t>療育支援加算（B)</t>
    <rPh sb="0" eb="2">
      <t>リョウイク</t>
    </rPh>
    <rPh sb="2" eb="4">
      <t>シエン</t>
    </rPh>
    <rPh sb="4" eb="6">
      <t>カサン</t>
    </rPh>
    <phoneticPr fontId="3"/>
  </si>
  <si>
    <t>その他</t>
    <rPh sb="2" eb="3">
      <t>タ</t>
    </rPh>
    <phoneticPr fontId="3"/>
  </si>
  <si>
    <t>面積</t>
    <rPh sb="0" eb="2">
      <t>メンセキ</t>
    </rPh>
    <phoneticPr fontId="3"/>
  </si>
  <si>
    <t>0歳</t>
    <rPh sb="1" eb="2">
      <t>サイ</t>
    </rPh>
    <phoneticPr fontId="3"/>
  </si>
  <si>
    <t>1歳</t>
    <rPh sb="1" eb="2">
      <t>サイ</t>
    </rPh>
    <phoneticPr fontId="3"/>
  </si>
  <si>
    <t>2歳</t>
    <rPh sb="1" eb="2">
      <t>サイ</t>
    </rPh>
    <phoneticPr fontId="3"/>
  </si>
  <si>
    <t>3歳</t>
    <rPh sb="1" eb="2">
      <t>サイ</t>
    </rPh>
    <phoneticPr fontId="3"/>
  </si>
  <si>
    <t>4歳</t>
    <rPh sb="1" eb="2">
      <t>サイ</t>
    </rPh>
    <phoneticPr fontId="3"/>
  </si>
  <si>
    <t>5歳</t>
    <rPh sb="1" eb="2">
      <t>サイ</t>
    </rPh>
    <phoneticPr fontId="3"/>
  </si>
  <si>
    <t>常勤換算</t>
    <rPh sb="0" eb="2">
      <t>ジョウキン</t>
    </rPh>
    <rPh sb="2" eb="4">
      <t>カンサン</t>
    </rPh>
    <phoneticPr fontId="3"/>
  </si>
  <si>
    <t>（常勤換算計算表）</t>
    <rPh sb="1" eb="3">
      <t>ジョウキン</t>
    </rPh>
    <rPh sb="3" eb="5">
      <t>カンサン</t>
    </rPh>
    <rPh sb="5" eb="8">
      <t>ケイサンヒョウ</t>
    </rPh>
    <phoneticPr fontId="3"/>
  </si>
  <si>
    <t>正規職員所定労働時間</t>
    <rPh sb="0" eb="2">
      <t>セイキ</t>
    </rPh>
    <rPh sb="2" eb="4">
      <t>ショクイン</t>
    </rPh>
    <rPh sb="4" eb="6">
      <t>ショテイ</t>
    </rPh>
    <rPh sb="6" eb="8">
      <t>ロウドウ</t>
    </rPh>
    <rPh sb="8" eb="10">
      <t>ジカン</t>
    </rPh>
    <phoneticPr fontId="3"/>
  </si>
  <si>
    <t>時間/月</t>
    <rPh sb="0" eb="2">
      <t>ジカン</t>
    </rPh>
    <rPh sb="3" eb="4">
      <t>ツキ</t>
    </rPh>
    <phoneticPr fontId="3"/>
  </si>
  <si>
    <t>365日÷7日≒52週/年</t>
    <rPh sb="3" eb="4">
      <t>ニチ</t>
    </rPh>
    <rPh sb="6" eb="7">
      <t>ニチ</t>
    </rPh>
    <rPh sb="10" eb="11">
      <t>シュウ</t>
    </rPh>
    <rPh sb="12" eb="13">
      <t>ネン</t>
    </rPh>
    <phoneticPr fontId="3"/>
  </si>
  <si>
    <t>40時間×52週＝2,080時間/年</t>
    <rPh sb="2" eb="4">
      <t>ジカン</t>
    </rPh>
    <rPh sb="7" eb="8">
      <t>シュウ</t>
    </rPh>
    <rPh sb="14" eb="16">
      <t>ジカン</t>
    </rPh>
    <rPh sb="17" eb="18">
      <t>ネン</t>
    </rPh>
    <phoneticPr fontId="3"/>
  </si>
  <si>
    <t>2,080時間÷12月≒173時間/月</t>
    <rPh sb="5" eb="7">
      <t>ジカン</t>
    </rPh>
    <rPh sb="10" eb="11">
      <t>ツキ</t>
    </rPh>
    <rPh sb="15" eb="17">
      <t>ジカン</t>
    </rPh>
    <rPh sb="18" eb="19">
      <t>ツキ</t>
    </rPh>
    <phoneticPr fontId="3"/>
  </si>
  <si>
    <t>施設運営管理関係</t>
    <phoneticPr fontId="5"/>
  </si>
  <si>
    <t>％</t>
    <phoneticPr fontId="5"/>
  </si>
  <si>
    <t>特記事項</t>
    <rPh sb="0" eb="2">
      <t>トッキ</t>
    </rPh>
    <rPh sb="2" eb="4">
      <t>ジコウ</t>
    </rPh>
    <phoneticPr fontId="3"/>
  </si>
  <si>
    <t>利用可能時間範囲</t>
    <rPh sb="0" eb="2">
      <t>リヨウ</t>
    </rPh>
    <rPh sb="2" eb="4">
      <t>カノウ</t>
    </rPh>
    <rPh sb="4" eb="6">
      <t>ジカン</t>
    </rPh>
    <rPh sb="6" eb="8">
      <t>ハンイ</t>
    </rPh>
    <phoneticPr fontId="5"/>
  </si>
  <si>
    <t>延長保育</t>
    <rPh sb="0" eb="2">
      <t>エンチョウ</t>
    </rPh>
    <rPh sb="2" eb="4">
      <t>ホイク</t>
    </rPh>
    <phoneticPr fontId="5"/>
  </si>
  <si>
    <t>早朝</t>
    <phoneticPr fontId="5"/>
  </si>
  <si>
    <t>夕方</t>
    <phoneticPr fontId="5"/>
  </si>
  <si>
    <t>＜記入方法＞</t>
    <rPh sb="1" eb="3">
      <t>キニュウ</t>
    </rPh>
    <rPh sb="3" eb="5">
      <t>ホウホウ</t>
    </rPh>
    <phoneticPr fontId="5"/>
  </si>
  <si>
    <t>土曜日閉園をしている場合、該当するものにチェックすること。</t>
    <rPh sb="0" eb="3">
      <t>ドヨウビ</t>
    </rPh>
    <rPh sb="3" eb="5">
      <t>ヘイエン</t>
    </rPh>
    <rPh sb="10" eb="12">
      <t>バアイ</t>
    </rPh>
    <rPh sb="13" eb="15">
      <t>ガイトウ</t>
    </rPh>
    <phoneticPr fontId="5"/>
  </si>
  <si>
    <t>A．</t>
    <phoneticPr fontId="5"/>
  </si>
  <si>
    <t>C．</t>
    <phoneticPr fontId="5"/>
  </si>
  <si>
    <t>区分</t>
    <rPh sb="0" eb="2">
      <t>クブン</t>
    </rPh>
    <phoneticPr fontId="3"/>
  </si>
  <si>
    <t>非正規</t>
    <rPh sb="0" eb="3">
      <t>ヒセイキ</t>
    </rPh>
    <phoneticPr fontId="3"/>
  </si>
  <si>
    <t>短時間</t>
    <rPh sb="0" eb="3">
      <t>タンジカン</t>
    </rPh>
    <phoneticPr fontId="3"/>
  </si>
  <si>
    <t>正規職員</t>
    <rPh sb="0" eb="2">
      <t>セイキ</t>
    </rPh>
    <rPh sb="2" eb="4">
      <t>ショクイン</t>
    </rPh>
    <phoneticPr fontId="3"/>
  </si>
  <si>
    <t>B．</t>
    <phoneticPr fontId="5"/>
  </si>
  <si>
    <t>～</t>
    <phoneticPr fontId="3"/>
  </si>
  <si>
    <t>人）</t>
    <rPh sb="0" eb="1">
      <t>ヒト</t>
    </rPh>
    <phoneticPr fontId="5"/>
  </si>
  <si>
    <t>0歳児</t>
    <rPh sb="1" eb="3">
      <t>サイジ</t>
    </rPh>
    <phoneticPr fontId="5"/>
  </si>
  <si>
    <t>日〕</t>
    <rPh sb="0" eb="1">
      <t>ニチ</t>
    </rPh>
    <phoneticPr fontId="5"/>
  </si>
  <si>
    <t>〔</t>
    <phoneticPr fontId="5"/>
  </si>
  <si>
    <t>正規職員</t>
    <rPh sb="0" eb="2">
      <t>セイキ</t>
    </rPh>
    <rPh sb="2" eb="4">
      <t>ショクイン</t>
    </rPh>
    <phoneticPr fontId="5"/>
  </si>
  <si>
    <t>代替</t>
    <phoneticPr fontId="3"/>
  </si>
  <si>
    <t>【参考】（印刷不要）</t>
    <rPh sb="1" eb="3">
      <t>サンコウ</t>
    </rPh>
    <rPh sb="5" eb="7">
      <t>インサツ</t>
    </rPh>
    <rPh sb="7" eb="9">
      <t>フヨウ</t>
    </rPh>
    <phoneticPr fontId="3"/>
  </si>
  <si>
    <t>1日6時間未満又は月20日未満勤務の者</t>
    <phoneticPr fontId="3"/>
  </si>
  <si>
    <t>1日6時間以上かつ月20日以上勤務で、正規職員就業規則で定める所定労働時間を通じて勤務する者</t>
    <phoneticPr fontId="3"/>
  </si>
  <si>
    <t>1日6時間以上かつ月20日以上勤務で、正規職員就業規則で定める所定労働時間数を下回る者</t>
    <phoneticPr fontId="3"/>
  </si>
  <si>
    <t>労働時間数による分類</t>
    <rPh sb="0" eb="1">
      <t>ロウドウ</t>
    </rPh>
    <rPh sb="1" eb="4">
      <t>ジカンスウ</t>
    </rPh>
    <rPh sb="6" eb="8">
      <t>ブンルイ</t>
    </rPh>
    <phoneticPr fontId="3"/>
  </si>
  <si>
    <t>※処遇改善等加算費の算定対象：A、B</t>
    <rPh sb="1" eb="3">
      <t>ショグウ</t>
    </rPh>
    <rPh sb="3" eb="5">
      <t>カイゼン</t>
    </rPh>
    <rPh sb="5" eb="6">
      <t>トウ</t>
    </rPh>
    <rPh sb="6" eb="8">
      <t>カサン</t>
    </rPh>
    <rPh sb="8" eb="9">
      <t>ヒ</t>
    </rPh>
    <rPh sb="10" eb="12">
      <t>サンテイ</t>
    </rPh>
    <rPh sb="12" eb="14">
      <t>タイショウ</t>
    </rPh>
    <phoneticPr fontId="3"/>
  </si>
  <si>
    <t>・代替職員がいない場合は、カウントしない。</t>
    <rPh sb="1" eb="3">
      <t>ダイタイ</t>
    </rPh>
    <rPh sb="3" eb="5">
      <t>ショクイン</t>
    </rPh>
    <rPh sb="9" eb="11">
      <t>バアイ</t>
    </rPh>
    <phoneticPr fontId="3"/>
  </si>
  <si>
    <t>・代替職員がいる場合は、正規職員の欄にカウントし、「代替」に再掲表示する。</t>
    <rPh sb="1" eb="3">
      <t>ダイタイ</t>
    </rPh>
    <rPh sb="3" eb="5">
      <t>ショクイン</t>
    </rPh>
    <rPh sb="8" eb="10">
      <t>バアイ</t>
    </rPh>
    <rPh sb="12" eb="14">
      <t>セイキ</t>
    </rPh>
    <rPh sb="14" eb="16">
      <t>ショクイン</t>
    </rPh>
    <rPh sb="17" eb="18">
      <t>ラン</t>
    </rPh>
    <rPh sb="26" eb="28">
      <t>ダイタイ</t>
    </rPh>
    <rPh sb="30" eb="32">
      <t>サイケイ</t>
    </rPh>
    <rPh sb="32" eb="34">
      <t>ヒョウジ</t>
    </rPh>
    <phoneticPr fontId="3"/>
  </si>
  <si>
    <t>代替職員がいない場合はカウントせず、いる場合は正規職員の欄にカウントする。</t>
    <phoneticPr fontId="3"/>
  </si>
  <si>
    <t>代替職員がいない場合はカウントせず、代替職員がいる場合は当該代替職員の雇用形態（勤務時間数）に応じて「非常勤」欄若しくは「短時間」欄にカウントする。</t>
    <phoneticPr fontId="3"/>
  </si>
  <si>
    <t xml:space="preserve"> ｳ)非正規職員</t>
    <rPh sb="3" eb="6">
      <t>ヒセイキ</t>
    </rPh>
    <rPh sb="6" eb="8">
      <t>ショクイン</t>
    </rPh>
    <phoneticPr fontId="3"/>
  </si>
  <si>
    <t>時間</t>
    <rPh sb="0" eb="2">
      <t>ジカン</t>
    </rPh>
    <phoneticPr fontId="3"/>
  </si>
  <si>
    <t>○週40時間労働の場合（参考例）</t>
    <rPh sb="1" eb="2">
      <t>シュウ</t>
    </rPh>
    <rPh sb="4" eb="6">
      <t>ジカン</t>
    </rPh>
    <rPh sb="6" eb="8">
      <t>ロウドウ</t>
    </rPh>
    <rPh sb="9" eb="11">
      <t>バアイ</t>
    </rPh>
    <rPh sb="12" eb="14">
      <t>サンコウ</t>
    </rPh>
    <rPh sb="14" eb="15">
      <t>レイ</t>
    </rPh>
    <phoneticPr fontId="3"/>
  </si>
  <si>
    <t>労働時間/月</t>
    <rPh sb="0" eb="2">
      <t>ロウドウ</t>
    </rPh>
    <rPh sb="2" eb="4">
      <t>ジカン</t>
    </rPh>
    <rPh sb="5" eb="6">
      <t>ツキ</t>
    </rPh>
    <phoneticPr fontId="3"/>
  </si>
  <si>
    <t xml:space="preserve"> ４　職員配置の状況（監査調書提出月初日現在）</t>
    <phoneticPr fontId="5"/>
  </si>
  <si>
    <t>＜参考※色つきセルには計算式が入っています。＞</t>
    <rPh sb="1" eb="3">
      <t>サンコウ</t>
    </rPh>
    <rPh sb="4" eb="5">
      <t>イロ</t>
    </rPh>
    <rPh sb="11" eb="14">
      <t>ケイサンシキ</t>
    </rPh>
    <rPh sb="15" eb="16">
      <t>ハイ</t>
    </rPh>
    <phoneticPr fontId="3"/>
  </si>
  <si>
    <t>○週40時間労働の場合</t>
    <rPh sb="1" eb="2">
      <t>シュウ</t>
    </rPh>
    <rPh sb="4" eb="6">
      <t>ジカン</t>
    </rPh>
    <rPh sb="6" eb="8">
      <t>ロウドウ</t>
    </rPh>
    <rPh sb="9" eb="11">
      <t>バアイ</t>
    </rPh>
    <phoneticPr fontId="3"/>
  </si>
  <si>
    <t>○週37.5時間労働の場合</t>
    <rPh sb="1" eb="2">
      <t>シュウ</t>
    </rPh>
    <rPh sb="6" eb="8">
      <t>ジカン</t>
    </rPh>
    <rPh sb="8" eb="10">
      <t>ロウドウ</t>
    </rPh>
    <rPh sb="11" eb="13">
      <t>バアイ</t>
    </rPh>
    <phoneticPr fontId="3"/>
  </si>
  <si>
    <t>37.5時間×52週＝1,950時間/年</t>
    <rPh sb="4" eb="6">
      <t>ジカン</t>
    </rPh>
    <rPh sb="9" eb="10">
      <t>シュウ</t>
    </rPh>
    <rPh sb="16" eb="18">
      <t>ジカン</t>
    </rPh>
    <rPh sb="19" eb="20">
      <t>ネン</t>
    </rPh>
    <phoneticPr fontId="3"/>
  </si>
  <si>
    <t>1,950時間÷12月≒163時間/月</t>
    <rPh sb="5" eb="7">
      <t>ジカン</t>
    </rPh>
    <phoneticPr fontId="3"/>
  </si>
  <si>
    <t>常勤的非常勤</t>
    <rPh sb="0" eb="2">
      <t>ジョウキン</t>
    </rPh>
    <rPh sb="2" eb="3">
      <t>テキ</t>
    </rPh>
    <rPh sb="3" eb="4">
      <t>ヒ</t>
    </rPh>
    <rPh sb="4" eb="6">
      <t>ジョウキン</t>
    </rPh>
    <phoneticPr fontId="5"/>
  </si>
  <si>
    <t>＜(2)①のC　常勤換算人数算出方法＞</t>
    <rPh sb="8" eb="10">
      <t>ジョウキン</t>
    </rPh>
    <rPh sb="10" eb="12">
      <t>カンサン</t>
    </rPh>
    <rPh sb="12" eb="14">
      <t>ニンズウ</t>
    </rPh>
    <rPh sb="14" eb="16">
      <t>サンシュツ</t>
    </rPh>
    <rPh sb="16" eb="18">
      <t>ホウホウ</t>
    </rPh>
    <phoneticPr fontId="5"/>
  </si>
  <si>
    <t>①現員/利用定員</t>
    <rPh sb="4" eb="6">
      <t>リヨウ</t>
    </rPh>
    <phoneticPr fontId="3"/>
  </si>
  <si>
    <t>②現員/認可定員</t>
    <rPh sb="4" eb="6">
      <t>ニンカ</t>
    </rPh>
    <rPh sb="6" eb="8">
      <t>テイイン</t>
    </rPh>
    <phoneticPr fontId="3"/>
  </si>
  <si>
    <t>入所率 ％</t>
    <rPh sb="0" eb="2">
      <t>ニュウショ</t>
    </rPh>
    <phoneticPr fontId="3"/>
  </si>
  <si>
    <t>1号</t>
    <rPh sb="1" eb="2">
      <t>ゴウ</t>
    </rPh>
    <phoneticPr fontId="3"/>
  </si>
  <si>
    <t>2歳児</t>
    <rPh sb="1" eb="3">
      <t>サイジ</t>
    </rPh>
    <phoneticPr fontId="5"/>
  </si>
  <si>
    <t>1歳児</t>
    <rPh sb="1" eb="3">
      <t>サイジ</t>
    </rPh>
    <phoneticPr fontId="3"/>
  </si>
  <si>
    <t>3歳児</t>
    <rPh sb="1" eb="3">
      <t>サイジ</t>
    </rPh>
    <phoneticPr fontId="3"/>
  </si>
  <si>
    <t>常勤</t>
    <rPh sb="0" eb="2">
      <t>ジョウキン</t>
    </rPh>
    <phoneticPr fontId="3"/>
  </si>
  <si>
    <t>非常勤</t>
    <rPh sb="0" eb="3">
      <t>ヒジョウキン</t>
    </rPh>
    <phoneticPr fontId="3"/>
  </si>
  <si>
    <t>2・3号</t>
    <rPh sb="3" eb="4">
      <t>ゴウ</t>
    </rPh>
    <phoneticPr fontId="3"/>
  </si>
  <si>
    <t>満3歳児</t>
    <rPh sb="0" eb="1">
      <t>マン</t>
    </rPh>
    <phoneticPr fontId="5"/>
  </si>
  <si>
    <t>満３歳児対応加配加算</t>
    <rPh sb="0" eb="1">
      <t>マン</t>
    </rPh>
    <rPh sb="4" eb="6">
      <t>タイオウ</t>
    </rPh>
    <rPh sb="6" eb="8">
      <t>カハイ</t>
    </rPh>
    <rPh sb="8" eb="10">
      <t>カサン</t>
    </rPh>
    <phoneticPr fontId="3"/>
  </si>
  <si>
    <t>３歳児配置改善加算</t>
    <rPh sb="3" eb="5">
      <t>ハイチ</t>
    </rPh>
    <rPh sb="5" eb="7">
      <t>カイゼン</t>
    </rPh>
    <rPh sb="7" eb="9">
      <t>カサン</t>
    </rPh>
    <phoneticPr fontId="3"/>
  </si>
  <si>
    <t>小計</t>
    <rPh sb="0" eb="2">
      <t>ショウケイ</t>
    </rPh>
    <phoneticPr fontId="3"/>
  </si>
  <si>
    <t>基本加算部分</t>
    <rPh sb="0" eb="2">
      <t>キホン</t>
    </rPh>
    <rPh sb="2" eb="4">
      <t>カサン</t>
    </rPh>
    <rPh sb="4" eb="6">
      <t>ブブン</t>
    </rPh>
    <phoneticPr fontId="3"/>
  </si>
  <si>
    <t xml:space="preserve"> 0歳児</t>
    <rPh sb="2" eb="4">
      <t>サイジ</t>
    </rPh>
    <phoneticPr fontId="3"/>
  </si>
  <si>
    <t xml:space="preserve"> 1～2歳児</t>
    <rPh sb="4" eb="6">
      <t>サイジ</t>
    </rPh>
    <phoneticPr fontId="3"/>
  </si>
  <si>
    <t xml:space="preserve"> 満3歳児</t>
    <rPh sb="1" eb="2">
      <t>マン</t>
    </rPh>
    <rPh sb="3" eb="5">
      <t>サイジ</t>
    </rPh>
    <phoneticPr fontId="3"/>
  </si>
  <si>
    <t xml:space="preserve"> 3歳児</t>
    <rPh sb="2" eb="4">
      <t>サイジ</t>
    </rPh>
    <phoneticPr fontId="3"/>
  </si>
  <si>
    <t xml:space="preserve"> 4歳以上児</t>
    <rPh sb="2" eb="3">
      <t>サイ</t>
    </rPh>
    <rPh sb="3" eb="5">
      <t>イジョウ</t>
    </rPh>
    <rPh sb="5" eb="6">
      <t>ジ</t>
    </rPh>
    <phoneticPr fontId="3"/>
  </si>
  <si>
    <t>加配職員</t>
    <phoneticPr fontId="3"/>
  </si>
  <si>
    <t>A:</t>
    <phoneticPr fontId="3"/>
  </si>
  <si>
    <t>B:</t>
    <phoneticPr fontId="3"/>
  </si>
  <si>
    <t>教育・保育従事者数には、無資格保育補助者を含めないこと。</t>
    <rPh sb="0" eb="2">
      <t>キョウイク</t>
    </rPh>
    <rPh sb="3" eb="5">
      <t>ホイク</t>
    </rPh>
    <rPh sb="5" eb="8">
      <t>ジュウジシャ</t>
    </rPh>
    <rPh sb="8" eb="9">
      <t>スウ</t>
    </rPh>
    <phoneticPr fontId="5"/>
  </si>
  <si>
    <t>2･3号の利用定員90人以下の施設は1人加配</t>
    <rPh sb="15" eb="17">
      <t>シセツ</t>
    </rPh>
    <rPh sb="19" eb="20">
      <t>ヒト</t>
    </rPh>
    <rPh sb="20" eb="22">
      <t>カハイ</t>
    </rPh>
    <phoneticPr fontId="3"/>
  </si>
  <si>
    <t>（保育教諭等）</t>
    <rPh sb="1" eb="3">
      <t>ホイク</t>
    </rPh>
    <rPh sb="3" eb="5">
      <t>キョウユ</t>
    </rPh>
    <rPh sb="5" eb="6">
      <t>トウ</t>
    </rPh>
    <phoneticPr fontId="3"/>
  </si>
  <si>
    <t xml:space="preserve"> ｲ)「教育及び保育に従事する者」以外の職の正規職員</t>
    <rPh sb="4" eb="6">
      <t>キョウイク</t>
    </rPh>
    <rPh sb="6" eb="7">
      <t>オヨ</t>
    </rPh>
    <rPh sb="8" eb="10">
      <t>ホイク</t>
    </rPh>
    <rPh sb="11" eb="13">
      <t>ジュウジ</t>
    </rPh>
    <rPh sb="15" eb="16">
      <t>モノ</t>
    </rPh>
    <rPh sb="17" eb="19">
      <t>イガイ</t>
    </rPh>
    <rPh sb="20" eb="21">
      <t>ショク</t>
    </rPh>
    <rPh sb="22" eb="24">
      <t>セイキ</t>
    </rPh>
    <rPh sb="24" eb="26">
      <t>ショクイン</t>
    </rPh>
    <phoneticPr fontId="3"/>
  </si>
  <si>
    <t>　ｱ) 正規職員の「教育及び保育に従事する者」</t>
    <rPh sb="4" eb="6">
      <t>セイキ</t>
    </rPh>
    <rPh sb="6" eb="8">
      <t>ショクイン</t>
    </rPh>
    <rPh sb="10" eb="12">
      <t>キョウイク</t>
    </rPh>
    <rPh sb="12" eb="13">
      <t>オヨ</t>
    </rPh>
    <rPh sb="14" eb="16">
      <t>ホイク</t>
    </rPh>
    <rPh sb="17" eb="19">
      <t>ジュウジ</t>
    </rPh>
    <rPh sb="21" eb="22">
      <t>モノ</t>
    </rPh>
    <phoneticPr fontId="3"/>
  </si>
  <si>
    <t>全教育・保育従事者働時間</t>
    <rPh sb="0" eb="1">
      <t>ゼン</t>
    </rPh>
    <rPh sb="1" eb="3">
      <t>キョウイク</t>
    </rPh>
    <rPh sb="4" eb="6">
      <t>ホイク</t>
    </rPh>
    <rPh sb="6" eb="9">
      <t>ジュウジシャ</t>
    </rPh>
    <rPh sb="9" eb="10">
      <t>ドウ</t>
    </rPh>
    <rPh sb="10" eb="12">
      <t>ジカン</t>
    </rPh>
    <phoneticPr fontId="3"/>
  </si>
  <si>
    <t>教育・保育従事者の月労働時間数(雇用契約による時間数）</t>
    <rPh sb="0" eb="2">
      <t>キョウイク</t>
    </rPh>
    <rPh sb="3" eb="5">
      <t>ホイク</t>
    </rPh>
    <rPh sb="5" eb="8">
      <t>ジュウジシャ</t>
    </rPh>
    <rPh sb="9" eb="10">
      <t>ツキ</t>
    </rPh>
    <rPh sb="10" eb="12">
      <t>ロウドウ</t>
    </rPh>
    <rPh sb="12" eb="15">
      <t>ジカンスウ</t>
    </rPh>
    <rPh sb="16" eb="18">
      <t>コヨウ</t>
    </rPh>
    <rPh sb="18" eb="20">
      <t>ケイヤク</t>
    </rPh>
    <rPh sb="23" eb="26">
      <t>ジカンスウ</t>
    </rPh>
    <phoneticPr fontId="3"/>
  </si>
  <si>
    <t>1号認定の満3歳児（本年3月31日時点で満2歳児）の配置基準を、6人につき1人とする場合に加算</t>
    <rPh sb="1" eb="2">
      <t>ゴウ</t>
    </rPh>
    <rPh sb="2" eb="4">
      <t>ニンテイ</t>
    </rPh>
    <rPh sb="5" eb="6">
      <t>マン</t>
    </rPh>
    <rPh sb="7" eb="9">
      <t>サイジ</t>
    </rPh>
    <rPh sb="10" eb="12">
      <t>ホンネン</t>
    </rPh>
    <rPh sb="13" eb="14">
      <t>ツキ</t>
    </rPh>
    <rPh sb="16" eb="17">
      <t>ニチ</t>
    </rPh>
    <rPh sb="17" eb="19">
      <t>ジテン</t>
    </rPh>
    <rPh sb="20" eb="21">
      <t>マン</t>
    </rPh>
    <rPh sb="22" eb="23">
      <t>サイ</t>
    </rPh>
    <rPh sb="23" eb="24">
      <t>ジ</t>
    </rPh>
    <rPh sb="26" eb="28">
      <t>ハイチ</t>
    </rPh>
    <rPh sb="28" eb="30">
      <t>キジュン</t>
    </rPh>
    <rPh sb="33" eb="34">
      <t>ヒト</t>
    </rPh>
    <rPh sb="38" eb="39">
      <t>ヒト</t>
    </rPh>
    <rPh sb="42" eb="44">
      <t>バアイ</t>
    </rPh>
    <rPh sb="45" eb="47">
      <t>カサン</t>
    </rPh>
    <phoneticPr fontId="3"/>
  </si>
  <si>
    <t>教育・保育従事者</t>
    <rPh sb="0" eb="2">
      <t>キョウイク</t>
    </rPh>
    <rPh sb="3" eb="5">
      <t>ホイク</t>
    </rPh>
    <rPh sb="5" eb="8">
      <t>ジュウジシャ</t>
    </rPh>
    <phoneticPr fontId="3"/>
  </si>
  <si>
    <t>（2・3号）</t>
    <rPh sb="4" eb="5">
      <t>ゴウ</t>
    </rPh>
    <phoneticPr fontId="3"/>
  </si>
  <si>
    <t>1号</t>
    <rPh sb="1" eb="2">
      <t>ゴウ</t>
    </rPh>
    <phoneticPr fontId="3"/>
  </si>
  <si>
    <t>2・3号</t>
    <rPh sb="3" eb="4">
      <t>ゴウ</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</si>
  <si>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</si>
  <si>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</si>
  <si>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</si>
  <si>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</si>
  <si>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</si>
  <si>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</si>
  <si>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</si>
  <si>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</si>
  <si>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</si>
  <si>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</si>
  <si>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</si>
  <si>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</si>
  <si>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計</t>
    <rPh sb="0" eb="1">
      <t>ケイ</t>
    </rPh>
    <phoneticPr fontId="3"/>
  </si>
  <si>
    <t>前年度</t>
    <rPh sb="0" eb="1">
      <t>マエ</t>
    </rPh>
    <rPh sb="1" eb="3">
      <t>ネンド</t>
    </rPh>
    <phoneticPr fontId="3"/>
  </si>
  <si>
    <t>本年度</t>
    <rPh sb="0" eb="3">
      <t>ホンネンド</t>
    </rPh>
    <phoneticPr fontId="3"/>
  </si>
  <si>
    <t>区分</t>
    <rPh sb="0" eb="2">
      <t>クブン</t>
    </rPh>
    <phoneticPr fontId="3"/>
  </si>
  <si>
    <t>月別</t>
    <rPh sb="0" eb="1">
      <t>ツキ</t>
    </rPh>
    <rPh sb="1" eb="2">
      <t>ベツ</t>
    </rPh>
    <phoneticPr fontId="3"/>
  </si>
  <si>
    <t>0歳</t>
    <rPh sb="1" eb="2">
      <t>サイ</t>
    </rPh>
    <phoneticPr fontId="3"/>
  </si>
  <si>
    <t>1歳</t>
    <rPh sb="1" eb="2">
      <t>サイ</t>
    </rPh>
    <phoneticPr fontId="3"/>
  </si>
  <si>
    <t>2歳</t>
    <rPh sb="1" eb="2">
      <t>サイ</t>
    </rPh>
    <phoneticPr fontId="3"/>
  </si>
  <si>
    <t>3歳</t>
    <rPh sb="1" eb="2">
      <t>サイ</t>
    </rPh>
    <phoneticPr fontId="3"/>
  </si>
  <si>
    <t>4歳</t>
    <rPh sb="1" eb="2">
      <t>サイ</t>
    </rPh>
    <phoneticPr fontId="3"/>
  </si>
  <si>
    <t>5歳</t>
    <rPh sb="1" eb="2">
      <t>サイ</t>
    </rPh>
    <phoneticPr fontId="3"/>
  </si>
  <si>
    <t>÷</t>
    <phoneticPr fontId="3"/>
  </si>
  <si>
    <t>×100＝</t>
    <phoneticPr fontId="3"/>
  </si>
  <si>
    <t>(A)</t>
    <phoneticPr fontId="3"/>
  </si>
  <si>
    <t>(B)</t>
    <phoneticPr fontId="3"/>
  </si>
  <si>
    <t>(ｳ)</t>
    <phoneticPr fontId="3"/>
  </si>
  <si>
    <t>(ｲ)</t>
    <phoneticPr fontId="3"/>
  </si>
  <si>
    <t>（Ａ）</t>
    <phoneticPr fontId="3"/>
  </si>
  <si>
    <t>÷(定員×月数)×100＝</t>
    <phoneticPr fontId="3"/>
  </si>
  <si>
    <t>（B）</t>
    <phoneticPr fontId="3"/>
  </si>
  <si>
    <t>＜記入要領＞</t>
    <phoneticPr fontId="3"/>
  </si>
  <si>
    <t>※</t>
  </si>
  <si>
    <t>施設の設備、職員数が定員を超えて入所した児童数に照らし、設備運営基準等を満たしていること。</t>
    <rPh sb="36" eb="37">
      <t>マン</t>
    </rPh>
    <phoneticPr fontId="3"/>
  </si>
  <si>
    <t>私的契約児の受け入れは、定員の範囲内であること。</t>
    <rPh sb="6" eb="7">
      <t>ウ</t>
    </rPh>
    <rPh sb="8" eb="9">
      <t>イ</t>
    </rPh>
    <rPh sb="12" eb="14">
      <t>テイイン</t>
    </rPh>
    <rPh sb="15" eb="18">
      <t>ハンイナイ</t>
    </rPh>
    <phoneticPr fontId="5"/>
  </si>
  <si>
    <t>保育</t>
    <rPh sb="0" eb="2">
      <t>ホイク</t>
    </rPh>
    <phoneticPr fontId="5"/>
  </si>
  <si>
    <t>標準
時間</t>
    <phoneticPr fontId="3"/>
  </si>
  <si>
    <t>短
時間</t>
    <phoneticPr fontId="3"/>
  </si>
  <si>
    <t>教育標準時間</t>
    <rPh sb="0" eb="2">
      <t>キョウイク</t>
    </rPh>
    <rPh sb="2" eb="4">
      <t>ヒョウジュン</t>
    </rPh>
    <rPh sb="4" eb="6">
      <t>ジカン</t>
    </rPh>
    <phoneticPr fontId="5"/>
  </si>
  <si>
    <t>土曜日</t>
    <rPh sb="0" eb="3">
      <t>ドヨウビ</t>
    </rPh>
    <phoneticPr fontId="3"/>
  </si>
  <si>
    <t>平　日</t>
    <rPh sb="0" eb="1">
      <t>ビラ</t>
    </rPh>
    <rPh sb="2" eb="3">
      <t>ニチ</t>
    </rPh>
    <phoneticPr fontId="3"/>
  </si>
  <si>
    <t>児童数</t>
    <rPh sb="0" eb="3">
      <t>ジドウスウ</t>
    </rPh>
    <phoneticPr fontId="3"/>
  </si>
  <si>
    <t>－</t>
    <phoneticPr fontId="3"/>
  </si>
  <si>
    <t>主幹保育教諭等専任化の代替要員</t>
    <rPh sb="0" eb="2">
      <t>シュカン</t>
    </rPh>
    <rPh sb="2" eb="4">
      <t>ホイク</t>
    </rPh>
    <rPh sb="4" eb="7">
      <t>キョウユナド</t>
    </rPh>
    <rPh sb="7" eb="9">
      <t>センニン</t>
    </rPh>
    <rPh sb="9" eb="10">
      <t>バ</t>
    </rPh>
    <rPh sb="11" eb="13">
      <t>ダイタイ</t>
    </rPh>
    <rPh sb="13" eb="15">
      <t>ヨウイン</t>
    </rPh>
    <phoneticPr fontId="3"/>
  </si>
  <si>
    <t>2･3号の利用定員90人以下</t>
    <rPh sb="3" eb="4">
      <t>ゴウ</t>
    </rPh>
    <rPh sb="5" eb="7">
      <t>リヨウ</t>
    </rPh>
    <rPh sb="7" eb="9">
      <t>テイイン</t>
    </rPh>
    <rPh sb="11" eb="12">
      <t>ヒト</t>
    </rPh>
    <rPh sb="12" eb="14">
      <t>イカ</t>
    </rPh>
    <phoneticPr fontId="3"/>
  </si>
  <si>
    <t>保育標準時間認定こどもを受入れる施設</t>
    <rPh sb="0" eb="2">
      <t>ホイク</t>
    </rPh>
    <rPh sb="2" eb="4">
      <t>ヒョウジュン</t>
    </rPh>
    <rPh sb="4" eb="6">
      <t>ジカン</t>
    </rPh>
    <rPh sb="6" eb="8">
      <t>ニンテイ</t>
    </rPh>
    <rPh sb="12" eb="14">
      <t>ウケイ</t>
    </rPh>
    <rPh sb="16" eb="18">
      <t>シセツ</t>
    </rPh>
    <phoneticPr fontId="3"/>
  </si>
  <si>
    <t>基本部分</t>
    <phoneticPr fontId="3"/>
  </si>
  <si>
    <t>＜基準配置教育及び保育従事者（うち保育士）の数算定表＞</t>
    <rPh sb="1" eb="3">
      <t>キジュン</t>
    </rPh>
    <rPh sb="3" eb="5">
      <t>ハイチ</t>
    </rPh>
    <rPh sb="5" eb="7">
      <t>キョウイク</t>
    </rPh>
    <rPh sb="7" eb="8">
      <t>オヨ</t>
    </rPh>
    <rPh sb="9" eb="11">
      <t>ホイク</t>
    </rPh>
    <rPh sb="11" eb="14">
      <t>ジュウジシャ</t>
    </rPh>
    <rPh sb="17" eb="20">
      <t>ホイクシ</t>
    </rPh>
    <rPh sb="22" eb="23">
      <t>スウ</t>
    </rPh>
    <rPh sb="23" eb="25">
      <t>サンテイ</t>
    </rPh>
    <rPh sb="25" eb="26">
      <t>ヒョウ</t>
    </rPh>
    <phoneticPr fontId="5"/>
  </si>
  <si>
    <t>(</t>
    <phoneticPr fontId="3"/>
  </si>
  <si>
    <t>(うち保育士</t>
    <rPh sb="3" eb="6">
      <t>ホイクシ</t>
    </rPh>
    <phoneticPr fontId="3"/>
  </si>
  <si>
    <t>フリー教育・保育従事者</t>
    <rPh sb="3" eb="5">
      <t>キョウイク</t>
    </rPh>
    <rPh sb="6" eb="8">
      <t>ホイク</t>
    </rPh>
    <rPh sb="8" eb="11">
      <t>ジュウジシャ</t>
    </rPh>
    <phoneticPr fontId="3"/>
  </si>
  <si>
    <t>閉園</t>
    <rPh sb="0" eb="2">
      <t>ヘイエン</t>
    </rPh>
    <phoneticPr fontId="3"/>
  </si>
  <si>
    <t>園長</t>
    <rPh sb="0" eb="2">
      <t>エンチョウ</t>
    </rPh>
    <phoneticPr fontId="3"/>
  </si>
  <si>
    <t>正規
職員</t>
    <rPh sb="0" eb="2">
      <t>セイキ</t>
    </rPh>
    <rPh sb="3" eb="5">
      <t>ショクイン</t>
    </rPh>
    <phoneticPr fontId="3"/>
  </si>
  <si>
    <t>：</t>
    <phoneticPr fontId="3"/>
  </si>
  <si>
    <t>常勤換算教育及び保育従事者数</t>
    <rPh sb="4" eb="6">
      <t>キョウイク</t>
    </rPh>
    <rPh sb="6" eb="7">
      <t>オヨ</t>
    </rPh>
    <rPh sb="8" eb="10">
      <t>ホイク</t>
    </rPh>
    <rPh sb="10" eb="13">
      <t>ジュウジシャ</t>
    </rPh>
    <phoneticPr fontId="3"/>
  </si>
  <si>
    <t>教育・保育従事者現員数</t>
    <rPh sb="0" eb="2">
      <t>キョウイク</t>
    </rPh>
    <rPh sb="3" eb="5">
      <t>ホイク</t>
    </rPh>
    <rPh sb="5" eb="8">
      <t>ジュウジシャ</t>
    </rPh>
    <rPh sb="8" eb="10">
      <t>ゲンイン</t>
    </rPh>
    <rPh sb="10" eb="11">
      <t>スウ</t>
    </rPh>
    <phoneticPr fontId="3"/>
  </si>
  <si>
    <t>基準配置教育・保育従事者数</t>
    <rPh sb="0" eb="2">
      <t>キジュン</t>
    </rPh>
    <rPh sb="2" eb="4">
      <t>ハイチ</t>
    </rPh>
    <rPh sb="4" eb="6">
      <t>キョウイク</t>
    </rPh>
    <rPh sb="7" eb="9">
      <t>ホイク</t>
    </rPh>
    <rPh sb="9" eb="12">
      <t>ジュウジシャ</t>
    </rPh>
    <rPh sb="12" eb="13">
      <t>スウ</t>
    </rPh>
    <phoneticPr fontId="3"/>
  </si>
  <si>
    <t>④乳児4人以上を受入れている場合、看護師・准看護師のうち1人を保育士としてｶｳﾝﾄする。</t>
    <rPh sb="17" eb="20">
      <t>カンゴシ</t>
    </rPh>
    <rPh sb="21" eb="25">
      <t>ジュンカンゴシ</t>
    </rPh>
    <rPh sb="29" eb="30">
      <t>ヒト</t>
    </rPh>
    <rPh sb="31" eb="34">
      <t>ホイクシ</t>
    </rPh>
    <phoneticPr fontId="3"/>
  </si>
  <si>
    <t>る職員(No5の(3))･･･｢その他｣に計上</t>
    <phoneticPr fontId="3"/>
  </si>
  <si>
    <t>⑤嘱託の学校医、学校医、学校薬剤師は計上しない。</t>
    <rPh sb="1" eb="3">
      <t>ショクタク</t>
    </rPh>
    <rPh sb="4" eb="7">
      <t>ガッコウイ</t>
    </rPh>
    <rPh sb="8" eb="11">
      <t>ガッコウイ</t>
    </rPh>
    <rPh sb="12" eb="14">
      <t>ガッコウ</t>
    </rPh>
    <rPh sb="14" eb="17">
      <t>ヤクザイシ</t>
    </rPh>
    <rPh sb="18" eb="20">
      <t>ケイジョウ</t>
    </rPh>
    <phoneticPr fontId="3"/>
  </si>
  <si>
    <t>2号
・
3号</t>
    <rPh sb="1" eb="2">
      <t>ゴウ</t>
    </rPh>
    <rPh sb="6" eb="7">
      <t>ゴウ</t>
    </rPh>
    <phoneticPr fontId="3"/>
  </si>
  <si>
    <t>①　教育及び保育従事者
　（うち保育士）</t>
    <phoneticPr fontId="3"/>
  </si>
  <si>
    <t>②　教育及び保育従事者
 　（うち保育士）</t>
    <phoneticPr fontId="3"/>
  </si>
  <si>
    <t xml:space="preserve"> (2)　教育・保育従事者の配置基準について</t>
    <rPh sb="5" eb="7">
      <t>キョウイク</t>
    </rPh>
    <rPh sb="8" eb="10">
      <t>ホイク</t>
    </rPh>
    <rPh sb="10" eb="13">
      <t>ジュウジシャ</t>
    </rPh>
    <rPh sb="14" eb="16">
      <t>ハイチ</t>
    </rPh>
    <rPh sb="16" eb="18">
      <t>キジュン</t>
    </rPh>
    <phoneticPr fontId="5"/>
  </si>
  <si>
    <t>※年度途中で3号から2号へ変更する事例は、変更前の認定（3号）に計上すること。</t>
    <rPh sb="17" eb="19">
      <t>ジレイ</t>
    </rPh>
    <phoneticPr fontId="3"/>
  </si>
  <si>
    <t xml:space="preserve"> 専</t>
    <rPh sb="1" eb="2">
      <t>セン</t>
    </rPh>
    <phoneticPr fontId="3"/>
  </si>
  <si>
    <t xml:space="preserve"> 兼</t>
    <rPh sb="1" eb="2">
      <t>ケン</t>
    </rPh>
    <phoneticPr fontId="3"/>
  </si>
  <si>
    <t>副園長</t>
    <phoneticPr fontId="3"/>
  </si>
  <si>
    <t>教頭</t>
    <phoneticPr fontId="3"/>
  </si>
  <si>
    <t>用務員、保育補助、子育て支援事業を担当する教育・保育従事者等事業で配置する職員等は「その他」に計上すること。</t>
  </si>
  <si>
    <t>(ウ)</t>
    <phoneticPr fontId="5"/>
  </si>
  <si>
    <t>(イ)</t>
    <phoneticPr fontId="5"/>
  </si>
  <si>
    <t>(ア)</t>
    <phoneticPr fontId="5"/>
  </si>
  <si>
    <t>保育教諭</t>
    <rPh sb="0" eb="2">
      <t>ホイク</t>
    </rPh>
    <rPh sb="2" eb="4">
      <t>キョウユ</t>
    </rPh>
    <phoneticPr fontId="3"/>
  </si>
  <si>
    <t>正規</t>
    <rPh sb="0" eb="2">
      <t>セイキ</t>
    </rPh>
    <phoneticPr fontId="3"/>
  </si>
  <si>
    <t xml:space="preserve"> ② 無資格者に「保育士」の名称を使用していないか。</t>
    <phoneticPr fontId="5"/>
  </si>
  <si>
    <t>園長が専任でない場合</t>
    <rPh sb="0" eb="2">
      <t>エンチョウ</t>
    </rPh>
    <rPh sb="3" eb="5">
      <t>センニン</t>
    </rPh>
    <rPh sb="8" eb="10">
      <t>バアイ</t>
    </rPh>
    <phoneticPr fontId="3"/>
  </si>
  <si>
    <t>県幼保連携型認定こども園規則第6条</t>
    <rPh sb="0" eb="1">
      <t>ケン</t>
    </rPh>
    <rPh sb="1" eb="3">
      <t>ヨウホ</t>
    </rPh>
    <rPh sb="3" eb="5">
      <t>レンケイ</t>
    </rPh>
    <rPh sb="5" eb="6">
      <t>ガタ</t>
    </rPh>
    <rPh sb="6" eb="8">
      <t>ニンテイ</t>
    </rPh>
    <rPh sb="11" eb="12">
      <t>ソノ</t>
    </rPh>
    <rPh sb="12" eb="14">
      <t>キソク</t>
    </rPh>
    <rPh sb="14" eb="15">
      <t>ダイ</t>
    </rPh>
    <rPh sb="16" eb="17">
      <t>ジョウ</t>
    </rPh>
    <phoneticPr fontId="5"/>
  </si>
  <si>
    <t>(例)</t>
    <phoneticPr fontId="3"/>
  </si>
  <si>
    <t>満
3歳</t>
    <rPh sb="0" eb="1">
      <t>マン</t>
    </rPh>
    <phoneticPr fontId="3"/>
  </si>
  <si>
    <t>虹</t>
    <rPh sb="0" eb="1">
      <t>ニジ</t>
    </rPh>
    <phoneticPr fontId="3"/>
  </si>
  <si>
    <t>◯山田</t>
    <rPh sb="1" eb="3">
      <t>ヤマダ</t>
    </rPh>
    <phoneticPr fontId="3"/>
  </si>
  <si>
    <t>大城</t>
    <rPh sb="0" eb="2">
      <t>オオシロ</t>
    </rPh>
    <phoneticPr fontId="3"/>
  </si>
  <si>
    <t>鈴木、平良</t>
    <rPh sb="0" eb="2">
      <t>スズキ</t>
    </rPh>
    <rPh sb="3" eb="5">
      <t>タイラ</t>
    </rPh>
    <phoneticPr fontId="3"/>
  </si>
  <si>
    <t>開所時間</t>
    <rPh sb="0" eb="2">
      <t>カイショ</t>
    </rPh>
    <rPh sb="2" eb="4">
      <t>ジカン</t>
    </rPh>
    <phoneticPr fontId="3"/>
  </si>
  <si>
    <t>期  間　(日　数)</t>
    <rPh sb="0" eb="1">
      <t>キ</t>
    </rPh>
    <rPh sb="3" eb="4">
      <t>アイダ</t>
    </rPh>
    <rPh sb="6" eb="7">
      <t>ニチ</t>
    </rPh>
    <rPh sb="8" eb="9">
      <t>スウ</t>
    </rPh>
    <phoneticPr fontId="3"/>
  </si>
  <si>
    <t>　</t>
    <phoneticPr fontId="3"/>
  </si>
  <si>
    <t>日（</t>
    <rPh sb="0" eb="1">
      <t>ニチ</t>
    </rPh>
    <phoneticPr fontId="3"/>
  </si>
  <si>
    <t>日）</t>
    <rPh sb="0" eb="1">
      <t>ニチ</t>
    </rPh>
    <phoneticPr fontId="3"/>
  </si>
  <si>
    <t>日～</t>
    <rPh sb="0" eb="1">
      <t>ニチ</t>
    </rPh>
    <phoneticPr fontId="3"/>
  </si>
  <si>
    <t>開所</t>
    <rPh sb="0" eb="2">
      <t>カイショ</t>
    </rPh>
    <phoneticPr fontId="3"/>
  </si>
  <si>
    <t>時間帯による児童数は、監査調書提出月前月の平均児童数（1号認定、2・3号（保育標準時間・保育短時間）認定を区別しない）を記入すること。</t>
    <rPh sb="28" eb="29">
      <t>ゴウ</t>
    </rPh>
    <rPh sb="29" eb="31">
      <t>ニンテイ</t>
    </rPh>
    <rPh sb="35" eb="36">
      <t>ゴウ</t>
    </rPh>
    <rPh sb="37" eb="39">
      <t>ホイク</t>
    </rPh>
    <phoneticPr fontId="5"/>
  </si>
  <si>
    <t>年月日・期間等</t>
  </si>
  <si>
    <t>理　　　由　　　等</t>
    <rPh sb="0" eb="1">
      <t>リ</t>
    </rPh>
    <rPh sb="4" eb="5">
      <t>ヨシ</t>
    </rPh>
    <rPh sb="8" eb="9">
      <t>トウ</t>
    </rPh>
    <phoneticPr fontId="3"/>
  </si>
  <si>
    <t>年末年始</t>
    <rPh sb="0" eb="2">
      <t>ネンマツ</t>
    </rPh>
    <rPh sb="2" eb="4">
      <t>ネンシ</t>
    </rPh>
    <phoneticPr fontId="3"/>
  </si>
  <si>
    <t>共通</t>
    <rPh sb="0" eb="2">
      <t>キョウツウ</t>
    </rPh>
    <phoneticPr fontId="3"/>
  </si>
  <si>
    <t>１号認定</t>
    <phoneticPr fontId="3"/>
  </si>
  <si>
    <t>2号3号認定利用区分においては、協力保育等の名目であっても、保護者に在宅保育を強要してはならない。保育を必要とする子どもがいる場合は、受入れること。</t>
    <rPh sb="1" eb="2">
      <t>ゴウ</t>
    </rPh>
    <rPh sb="3" eb="4">
      <t>ゴウ</t>
    </rPh>
    <rPh sb="4" eb="6">
      <t>ニンテイ</t>
    </rPh>
    <rPh sb="6" eb="8">
      <t>リヨウ</t>
    </rPh>
    <rPh sb="8" eb="10">
      <t>クブン</t>
    </rPh>
    <rPh sb="16" eb="18">
      <t>キョウリョク</t>
    </rPh>
    <rPh sb="18" eb="20">
      <t>ホイク</t>
    </rPh>
    <rPh sb="20" eb="21">
      <t>トウ</t>
    </rPh>
    <rPh sb="22" eb="24">
      <t>メイモク</t>
    </rPh>
    <rPh sb="30" eb="33">
      <t>ホゴシャ</t>
    </rPh>
    <rPh sb="34" eb="36">
      <t>ザイタク</t>
    </rPh>
    <rPh sb="36" eb="38">
      <t>ホイク</t>
    </rPh>
    <rPh sb="39" eb="41">
      <t>キョウヨウ</t>
    </rPh>
    <rPh sb="49" eb="51">
      <t>ホイク</t>
    </rPh>
    <rPh sb="52" eb="54">
      <t>ヒツヨウ</t>
    </rPh>
    <rPh sb="57" eb="58">
      <t>コ</t>
    </rPh>
    <rPh sb="63" eb="65">
      <t>バアイ</t>
    </rPh>
    <rPh sb="67" eb="69">
      <t>ウケイ</t>
    </rPh>
    <phoneticPr fontId="5"/>
  </si>
  <si>
    <t>「いる」場合、説明・連絡の方法</t>
    <rPh sb="4" eb="6">
      <t>バアイ</t>
    </rPh>
    <rPh sb="7" eb="9">
      <t>セツメイ</t>
    </rPh>
    <rPh sb="10" eb="12">
      <t>レンラク</t>
    </rPh>
    <rPh sb="13" eb="15">
      <t>ホウホウ</t>
    </rPh>
    <phoneticPr fontId="3"/>
  </si>
  <si>
    <t>「いない」場合、その理由</t>
    <rPh sb="5" eb="7">
      <t>バアイ</t>
    </rPh>
    <rPh sb="10" eb="12">
      <t>リユウ</t>
    </rPh>
    <phoneticPr fontId="3"/>
  </si>
  <si>
    <t>(ｱ)</t>
    <phoneticPr fontId="3"/>
  </si>
  <si>
    <t>主幹養護
教諭</t>
    <rPh sb="0" eb="2">
      <t>シュカン</t>
    </rPh>
    <rPh sb="2" eb="4">
      <t>ヨウゴ</t>
    </rPh>
    <rPh sb="5" eb="7">
      <t>キョウユ</t>
    </rPh>
    <phoneticPr fontId="3"/>
  </si>
  <si>
    <t>助保育教諭
又は講師</t>
    <rPh sb="6" eb="7">
      <t>マタ</t>
    </rPh>
    <phoneticPr fontId="3"/>
  </si>
  <si>
    <t>教育・保育従事者</t>
    <rPh sb="7" eb="8">
      <t>モノ</t>
    </rPh>
    <phoneticPr fontId="3"/>
  </si>
  <si>
    <t>教育・保育従事者</t>
    <rPh sb="0" eb="2">
      <t>キョウイク</t>
    </rPh>
    <rPh sb="3" eb="5">
      <t>ホイク</t>
    </rPh>
    <rPh sb="5" eb="7">
      <t>ジュウジ</t>
    </rPh>
    <rPh sb="7" eb="8">
      <t>モノ</t>
    </rPh>
    <phoneticPr fontId="3"/>
  </si>
  <si>
    <t>調理員</t>
    <rPh sb="0" eb="3">
      <t>チョウリイン</t>
    </rPh>
    <phoneticPr fontId="3"/>
  </si>
  <si>
    <t>栄養
教諭</t>
    <phoneticPr fontId="3"/>
  </si>
  <si>
    <t>クラス</t>
    <phoneticPr fontId="3"/>
  </si>
  <si>
    <t>4歳児</t>
    <phoneticPr fontId="3"/>
  </si>
  <si>
    <t>5歳児</t>
    <phoneticPr fontId="3"/>
  </si>
  <si>
    <t>※1</t>
    <phoneticPr fontId="3"/>
  </si>
  <si>
    <t>※2</t>
    <phoneticPr fontId="3"/>
  </si>
  <si>
    <t>A</t>
    <phoneticPr fontId="3"/>
  </si>
  <si>
    <t>B</t>
    <phoneticPr fontId="3"/>
  </si>
  <si>
    <t>人</t>
    <phoneticPr fontId="3"/>
  </si>
  <si>
    <t>A</t>
    <phoneticPr fontId="3"/>
  </si>
  <si>
    <t>B</t>
    <phoneticPr fontId="3"/>
  </si>
  <si>
    <t>A</t>
    <phoneticPr fontId="3"/>
  </si>
  <si>
    <t>A</t>
    <phoneticPr fontId="3"/>
  </si>
  <si>
    <t>B</t>
    <phoneticPr fontId="3"/>
  </si>
  <si>
    <t>①</t>
    <phoneticPr fontId="5"/>
  </si>
  <si>
    <t>②</t>
    <phoneticPr fontId="5"/>
  </si>
  <si>
    <t>(ｱ)</t>
    <phoneticPr fontId="3"/>
  </si>
  <si>
    <t>(ｲ)</t>
    <phoneticPr fontId="3"/>
  </si>
  <si>
    <t>(ｳ)</t>
    <phoneticPr fontId="3"/>
  </si>
  <si>
    <t>(ｴ)</t>
    <phoneticPr fontId="3"/>
  </si>
  <si>
    <t>(例)</t>
    <phoneticPr fontId="3"/>
  </si>
  <si>
    <t>㎡</t>
    <phoneticPr fontId="3"/>
  </si>
  <si>
    <t>うさぎ</t>
    <phoneticPr fontId="3"/>
  </si>
  <si>
    <t>B</t>
    <phoneticPr fontId="3"/>
  </si>
  <si>
    <t>主幹保育教諭及び指導保育教諭は「教育及び保育に従事する者」に計上すること。</t>
    <rPh sb="0" eb="2">
      <t>シュカン</t>
    </rPh>
    <rPh sb="2" eb="4">
      <t>ホイク</t>
    </rPh>
    <rPh sb="4" eb="6">
      <t>キョウユ</t>
    </rPh>
    <rPh sb="6" eb="7">
      <t>オヨ</t>
    </rPh>
    <rPh sb="8" eb="10">
      <t>シドウ</t>
    </rPh>
    <rPh sb="10" eb="12">
      <t>ホイク</t>
    </rPh>
    <rPh sb="12" eb="14">
      <t>キョウユ</t>
    </rPh>
    <rPh sb="16" eb="18">
      <t>キョウイク</t>
    </rPh>
    <rPh sb="18" eb="19">
      <t>オヨ</t>
    </rPh>
    <rPh sb="20" eb="22">
      <t>ホイク</t>
    </rPh>
    <rPh sb="23" eb="25">
      <t>ジュウジ</t>
    </rPh>
    <rPh sb="27" eb="28">
      <t>モノ</t>
    </rPh>
    <rPh sb="30" eb="32">
      <t>ケイジョウ</t>
    </rPh>
    <phoneticPr fontId="5"/>
  </si>
  <si>
    <t>（注）満3歳児対応加配加算</t>
    <rPh sb="1" eb="2">
      <t>チュウ</t>
    </rPh>
    <rPh sb="3" eb="4">
      <t>マン</t>
    </rPh>
    <rPh sb="5" eb="7">
      <t>サイジ</t>
    </rPh>
    <rPh sb="7" eb="9">
      <t>タイオウ</t>
    </rPh>
    <rPh sb="9" eb="11">
      <t>カハイ</t>
    </rPh>
    <rPh sb="11" eb="13">
      <t>カサン</t>
    </rPh>
    <phoneticPr fontId="5"/>
  </si>
  <si>
    <t>時間/週</t>
    <rPh sb="0" eb="2">
      <t>ジカン</t>
    </rPh>
    <rPh sb="3" eb="4">
      <t>シュウ</t>
    </rPh>
    <phoneticPr fontId="3"/>
  </si>
  <si>
    <t>（例：月労働時間の算出方法）</t>
    <rPh sb="1" eb="2">
      <t>レイ</t>
    </rPh>
    <rPh sb="3" eb="4">
      <t>ツキ</t>
    </rPh>
    <rPh sb="4" eb="6">
      <t>ロウドウ</t>
    </rPh>
    <rPh sb="6" eb="8">
      <t>ジカン</t>
    </rPh>
    <rPh sb="9" eb="11">
      <t>サンシュツ</t>
    </rPh>
    <rPh sb="11" eb="13">
      <t>ホウホウ</t>
    </rPh>
    <phoneticPr fontId="3"/>
  </si>
  <si>
    <t>月労働時間</t>
    <rPh sb="0" eb="1">
      <t>ツキ</t>
    </rPh>
    <rPh sb="1" eb="3">
      <t>ロウドウ</t>
    </rPh>
    <rPh sb="3" eb="5">
      <t>ジカン</t>
    </rPh>
    <phoneticPr fontId="3"/>
  </si>
  <si>
    <t>労働時間/週</t>
    <rPh sb="0" eb="2">
      <t>ロウドウ</t>
    </rPh>
    <rPh sb="2" eb="4">
      <t>ジカン</t>
    </rPh>
    <rPh sb="5" eb="6">
      <t>シュウ</t>
    </rPh>
    <phoneticPr fontId="3"/>
  </si>
  <si>
    <t>教育・保育従事者の週労働時間数(雇用契約による時間数）</t>
    <rPh sb="0" eb="2">
      <t>キョウイク</t>
    </rPh>
    <rPh sb="3" eb="5">
      <t>ホイク</t>
    </rPh>
    <rPh sb="5" eb="8">
      <t>ジュウジシャ</t>
    </rPh>
    <rPh sb="9" eb="10">
      <t>シュウ</t>
    </rPh>
    <rPh sb="10" eb="12">
      <t>ロウドウ</t>
    </rPh>
    <rPh sb="12" eb="15">
      <t>ジカンスウ</t>
    </rPh>
    <rPh sb="16" eb="18">
      <t>コヨウ</t>
    </rPh>
    <rPh sb="18" eb="20">
      <t>ケイヤク</t>
    </rPh>
    <rPh sb="23" eb="26">
      <t>ジカンスウ</t>
    </rPh>
    <phoneticPr fontId="3"/>
  </si>
  <si>
    <t>（常勤換算計算表）
週労働時間の場合</t>
    <rPh sb="1" eb="3">
      <t>ジョウキン</t>
    </rPh>
    <rPh sb="3" eb="5">
      <t>カンサン</t>
    </rPh>
    <rPh sb="5" eb="8">
      <t>ケイサンヒョウ</t>
    </rPh>
    <rPh sb="10" eb="11">
      <t>シュウ</t>
    </rPh>
    <phoneticPr fontId="3"/>
  </si>
  <si>
    <t>※保育士カウント看護師1含む</t>
    <rPh sb="1" eb="4">
      <t>ホイクシ</t>
    </rPh>
    <rPh sb="8" eb="11">
      <t>カンゴシ</t>
    </rPh>
    <rPh sb="12" eb="13">
      <t>フク</t>
    </rPh>
    <phoneticPr fontId="3"/>
  </si>
  <si>
    <t>削除厳禁</t>
    <rPh sb="0" eb="2">
      <t>サクジョ</t>
    </rPh>
    <rPh sb="2" eb="4">
      <t>ゲンキン</t>
    </rPh>
    <phoneticPr fontId="3"/>
  </si>
  <si>
    <t>所在地</t>
    <rPh sb="0" eb="3">
      <t>ショザイチ</t>
    </rPh>
    <phoneticPr fontId="3"/>
  </si>
  <si>
    <t>子育て支援員</t>
    <rPh sb="0" eb="2">
      <t>コソダ</t>
    </rPh>
    <rPh sb="3" eb="5">
      <t>シエン</t>
    </rPh>
    <rPh sb="5" eb="6">
      <t>イン</t>
    </rPh>
    <phoneticPr fontId="3"/>
  </si>
  <si>
    <t>正規
職員</t>
    <rPh sb="0" eb="2">
      <t>セイキ</t>
    </rPh>
    <rPh sb="3" eb="5">
      <t>ショクイン</t>
    </rPh>
    <phoneticPr fontId="3"/>
  </si>
  <si>
    <t>非正規</t>
    <rPh sb="0" eb="3">
      <t>ヒセイキ</t>
    </rPh>
    <phoneticPr fontId="3"/>
  </si>
  <si>
    <t>非常勤</t>
    <rPh sb="0" eb="3">
      <t>ヒジョウキン</t>
    </rPh>
    <phoneticPr fontId="3"/>
  </si>
  <si>
    <t>短時間</t>
    <rPh sb="0" eb="3">
      <t>タンジカン</t>
    </rPh>
    <phoneticPr fontId="3"/>
  </si>
  <si>
    <t>（再）
栄養士</t>
    <rPh sb="1" eb="2">
      <t>サイ</t>
    </rPh>
    <rPh sb="4" eb="7">
      <t>エイヨウシ</t>
    </rPh>
    <phoneticPr fontId="3"/>
  </si>
  <si>
    <t>－</t>
    <phoneticPr fontId="3"/>
  </si>
  <si>
    <t>月</t>
    <rPh sb="0" eb="1">
      <t>ガツ</t>
    </rPh>
    <phoneticPr fontId="3"/>
  </si>
  <si>
    <t>①このシートでは、「非常勤」とは、非正規職員の「常勤（A)」と「常勤的非常勤（B)」のこととします。</t>
    <rPh sb="17" eb="20">
      <t>ヒセイキ</t>
    </rPh>
    <rPh sb="20" eb="22">
      <t>ショクイン</t>
    </rPh>
    <rPh sb="24" eb="26">
      <t>ジョウキン</t>
    </rPh>
    <rPh sb="32" eb="34">
      <t>ジョウキン</t>
    </rPh>
    <rPh sb="34" eb="35">
      <t>テキ</t>
    </rPh>
    <rPh sb="35" eb="38">
      <t>ヒジョウキン</t>
    </rPh>
    <phoneticPr fontId="3"/>
  </si>
  <si>
    <t>②産休・育休、病休等で休職中の記入方法</t>
    <rPh sb="1" eb="3">
      <t>サンキュウ</t>
    </rPh>
    <rPh sb="4" eb="6">
      <t>イクキュウ</t>
    </rPh>
    <rPh sb="7" eb="10">
      <t>ビョウキュウナド</t>
    </rPh>
    <rPh sb="11" eb="14">
      <t>キュウショクチュウ</t>
    </rPh>
    <rPh sb="15" eb="17">
      <t>キニュウ</t>
    </rPh>
    <rPh sb="17" eb="19">
      <t>ホウホウ</t>
    </rPh>
    <phoneticPr fontId="3"/>
  </si>
  <si>
    <t>③保育補助、用務員、地域子ども・子育て支援交付金や市町村単独補助金等実施事業で人件費を賄ってい</t>
    <rPh sb="1" eb="3">
      <t>ホイク</t>
    </rPh>
    <rPh sb="3" eb="5">
      <t>ホジョ</t>
    </rPh>
    <rPh sb="6" eb="9">
      <t>ヨウムイン</t>
    </rPh>
    <rPh sb="33" eb="34">
      <t>トウ</t>
    </rPh>
    <phoneticPr fontId="3"/>
  </si>
  <si>
    <t>なし・・・①欄</t>
    <rPh sb="6" eb="7">
      <t>ラン</t>
    </rPh>
    <phoneticPr fontId="3"/>
  </si>
  <si>
    <t>あり・・・②欄</t>
    <rPh sb="6" eb="7">
      <t>ラン</t>
    </rPh>
    <phoneticPr fontId="3"/>
  </si>
  <si>
    <t>なし・・・3歳児A</t>
    <rPh sb="6" eb="8">
      <t>サイジ</t>
    </rPh>
    <phoneticPr fontId="3"/>
  </si>
  <si>
    <t>あり・・・3歳児B</t>
    <rPh sb="6" eb="8">
      <t>サイジ</t>
    </rPh>
    <phoneticPr fontId="3"/>
  </si>
  <si>
    <t>最低基準上の配置基準（3歳児20人につき1人配置）はAに、3歳児配置改善加算を受ける場合（3歳児の現員が15人以上であって、15人につき1人配置）は、Bに計上すること。</t>
    <rPh sb="0" eb="2">
      <t>サイテイ</t>
    </rPh>
    <rPh sb="2" eb="4">
      <t>キジュン</t>
    </rPh>
    <rPh sb="4" eb="5">
      <t>ジョウ</t>
    </rPh>
    <rPh sb="6" eb="8">
      <t>ハイチ</t>
    </rPh>
    <rPh sb="8" eb="10">
      <t>キジュン</t>
    </rPh>
    <rPh sb="12" eb="14">
      <t>サイジ</t>
    </rPh>
    <rPh sb="16" eb="17">
      <t>ヒト</t>
    </rPh>
    <rPh sb="21" eb="22">
      <t>ヒト</t>
    </rPh>
    <rPh sb="22" eb="24">
      <t>ハイチ</t>
    </rPh>
    <rPh sb="39" eb="40">
      <t>ウ</t>
    </rPh>
    <rPh sb="42" eb="44">
      <t>バアイ</t>
    </rPh>
    <rPh sb="49" eb="51">
      <t>ゲンイン</t>
    </rPh>
    <rPh sb="54" eb="57">
      <t>ニンイジョウ</t>
    </rPh>
    <rPh sb="70" eb="72">
      <t>ハイチ</t>
    </rPh>
    <phoneticPr fontId="5"/>
  </si>
  <si>
    <t>合計(参考含む)</t>
    <rPh sb="0" eb="2">
      <t>ゴウケイ</t>
    </rPh>
    <rPh sb="3" eb="5">
      <t>サンコウ</t>
    </rPh>
    <rPh sb="5" eb="6">
      <t>フク</t>
    </rPh>
    <phoneticPr fontId="5"/>
  </si>
  <si>
    <t>基本加算部分(参考)</t>
    <rPh sb="0" eb="2">
      <t>キホン</t>
    </rPh>
    <rPh sb="2" eb="4">
      <t>カサン</t>
    </rPh>
    <rPh sb="4" eb="6">
      <t>ブブン</t>
    </rPh>
    <rPh sb="7" eb="9">
      <t>サンコウ</t>
    </rPh>
    <phoneticPr fontId="3"/>
  </si>
  <si>
    <t>(再)保育士カウント看護師</t>
    <rPh sb="1" eb="2">
      <t>サイ</t>
    </rPh>
    <rPh sb="3" eb="6">
      <t>ホイクシ</t>
    </rPh>
    <rPh sb="10" eb="13">
      <t>カンゴシ</t>
    </rPh>
    <phoneticPr fontId="3"/>
  </si>
  <si>
    <t>(再)保育士カウント養護教諭・助教諭</t>
    <rPh sb="1" eb="2">
      <t>サイ</t>
    </rPh>
    <rPh sb="3" eb="6">
      <t>ホイクシ</t>
    </rPh>
    <rPh sb="10" eb="12">
      <t>ヨウゴ</t>
    </rPh>
    <rPh sb="12" eb="14">
      <t>キョウユ</t>
    </rPh>
    <rPh sb="15" eb="18">
      <t>ジョキョウユ</t>
    </rPh>
    <phoneticPr fontId="3"/>
  </si>
  <si>
    <t>非正規</t>
    <rPh sb="0" eb="1">
      <t>ヒ</t>
    </rPh>
    <rPh sb="1" eb="3">
      <t>セイキ</t>
    </rPh>
    <phoneticPr fontId="3"/>
  </si>
  <si>
    <t>非常勤</t>
    <rPh sb="0" eb="3">
      <t>ヒジョウキン</t>
    </rPh>
    <phoneticPr fontId="3"/>
  </si>
  <si>
    <t>短時間</t>
    <rPh sb="0" eb="3">
      <t>タンジカン</t>
    </rPh>
    <phoneticPr fontId="3"/>
  </si>
  <si>
    <t xml:space="preserve"> ③ 無資格者が補助的な業務を超えて保育・教育に従事していないか。</t>
    <rPh sb="21" eb="23">
      <t>キョウイク</t>
    </rPh>
    <phoneticPr fontId="5"/>
  </si>
  <si>
    <t xml:space="preserve"> 休職中（産休育休等）の正規職員は、代替職員がいる場合は正規職員欄に計上し、教育及び保育に従事する者のみ代替職員を再掲表示する。代替職員がいない場合は計上しない。休職中（産休育休等）の非正規職員は、代替職員がいる場合は当該代替職員の雇用条件に該当する欄に計上し、代替職員がいない場合は計上しない。</t>
    <rPh sb="1" eb="3">
      <t>キュウショク</t>
    </rPh>
    <rPh sb="3" eb="4">
      <t>チュウ</t>
    </rPh>
    <rPh sb="12" eb="14">
      <t>セイキ</t>
    </rPh>
    <rPh sb="18" eb="20">
      <t>ダイタイ</t>
    </rPh>
    <rPh sb="20" eb="22">
      <t>ショクイン</t>
    </rPh>
    <rPh sb="25" eb="27">
      <t>バアイ</t>
    </rPh>
    <rPh sb="28" eb="30">
      <t>セイキ</t>
    </rPh>
    <rPh sb="30" eb="32">
      <t>ショクイン</t>
    </rPh>
    <rPh sb="32" eb="33">
      <t>ラン</t>
    </rPh>
    <rPh sb="34" eb="36">
      <t>ケイジョウ</t>
    </rPh>
    <rPh sb="38" eb="40">
      <t>キョウイク</t>
    </rPh>
    <rPh sb="40" eb="41">
      <t>オヨ</t>
    </rPh>
    <rPh sb="42" eb="44">
      <t>ホイク</t>
    </rPh>
    <rPh sb="45" eb="47">
      <t>ジュウジ</t>
    </rPh>
    <rPh sb="49" eb="50">
      <t>モノ</t>
    </rPh>
    <rPh sb="52" eb="54">
      <t>ダイタイ</t>
    </rPh>
    <rPh sb="54" eb="56">
      <t>ショクイン</t>
    </rPh>
    <rPh sb="57" eb="59">
      <t>サイケイ</t>
    </rPh>
    <rPh sb="59" eb="61">
      <t>ヒョウジ</t>
    </rPh>
    <rPh sb="64" eb="66">
      <t>ダイタイ</t>
    </rPh>
    <rPh sb="66" eb="68">
      <t>ショクイン</t>
    </rPh>
    <rPh sb="72" eb="74">
      <t>バアイ</t>
    </rPh>
    <rPh sb="92" eb="95">
      <t>ヒセイキ</t>
    </rPh>
    <rPh sb="95" eb="97">
      <t>ショクイン</t>
    </rPh>
    <rPh sb="99" eb="101">
      <t>ダイタイ</t>
    </rPh>
    <rPh sb="101" eb="103">
      <t>ショクイン</t>
    </rPh>
    <rPh sb="106" eb="108">
      <t>バアイ</t>
    </rPh>
    <rPh sb="109" eb="111">
      <t>トウガイ</t>
    </rPh>
    <rPh sb="111" eb="113">
      <t>ダイタイ</t>
    </rPh>
    <rPh sb="113" eb="115">
      <t>ショクイン</t>
    </rPh>
    <rPh sb="116" eb="118">
      <t>コヨウ</t>
    </rPh>
    <rPh sb="118" eb="120">
      <t>ジョウケン</t>
    </rPh>
    <rPh sb="121" eb="123">
      <t>ガイトウ</t>
    </rPh>
    <rPh sb="125" eb="126">
      <t>ラン</t>
    </rPh>
    <rPh sb="127" eb="129">
      <t>ケイジョウ</t>
    </rPh>
    <rPh sb="131" eb="133">
      <t>ダイタイ</t>
    </rPh>
    <rPh sb="133" eb="135">
      <t>ショクイン</t>
    </rPh>
    <rPh sb="139" eb="141">
      <t>バアイ</t>
    </rPh>
    <rPh sb="142" eb="144">
      <t>ケイジョウ</t>
    </rPh>
    <phoneticPr fontId="5"/>
  </si>
  <si>
    <t>（令和</t>
    <rPh sb="1" eb="3">
      <t>レイワ</t>
    </rPh>
    <phoneticPr fontId="3"/>
  </si>
  <si>
    <t>学校教諭（養護教諭
・小学校教諭等）</t>
    <rPh sb="0" eb="2">
      <t>ガッコウ</t>
    </rPh>
    <rPh sb="2" eb="4">
      <t>キョウユ</t>
    </rPh>
    <rPh sb="5" eb="7">
      <t>ヨウゴ</t>
    </rPh>
    <rPh sb="7" eb="9">
      <t>キョウユ</t>
    </rPh>
    <rPh sb="11" eb="14">
      <t>ショウガッコウ</t>
    </rPh>
    <rPh sb="14" eb="16">
      <t>キョウユ</t>
    </rPh>
    <rPh sb="16" eb="17">
      <t>トウ</t>
    </rPh>
    <phoneticPr fontId="3"/>
  </si>
  <si>
    <t>＊</t>
    <phoneticPr fontId="5"/>
  </si>
  <si>
    <t>35人以下又は121名以上の施設</t>
    <rPh sb="14" eb="16">
      <t>シセツ</t>
    </rPh>
    <phoneticPr fontId="3"/>
  </si>
  <si>
    <t>基本部分(参考)</t>
    <rPh sb="0" eb="2">
      <t>キホン</t>
    </rPh>
    <rPh sb="2" eb="4">
      <t>ブブン</t>
    </rPh>
    <rPh sb="5" eb="7">
      <t>サンコウ</t>
    </rPh>
    <phoneticPr fontId="3"/>
  </si>
  <si>
    <t>主幹保育教諭等専任化の代替要員(非常勤)</t>
    <rPh sb="0" eb="2">
      <t>シュカン</t>
    </rPh>
    <rPh sb="2" eb="4">
      <t>ホイク</t>
    </rPh>
    <rPh sb="4" eb="7">
      <t>キョウユナド</t>
    </rPh>
    <rPh sb="7" eb="9">
      <t>センニン</t>
    </rPh>
    <rPh sb="9" eb="10">
      <t>バ</t>
    </rPh>
    <rPh sb="11" eb="13">
      <t>ダイタイ</t>
    </rPh>
    <rPh sb="13" eb="15">
      <t>ヨウイン</t>
    </rPh>
    <rPh sb="16" eb="19">
      <t>ヒジョウキン</t>
    </rPh>
    <phoneticPr fontId="3"/>
  </si>
  <si>
    <t xml:space="preserve">  ① 必要職員数を満たしているか。（A ＜ C )</t>
    <phoneticPr fontId="3"/>
  </si>
  <si>
    <t>代替職員のうち非常勤は表下参考(太枠外)に入力。</t>
    <rPh sb="0" eb="2">
      <t>ダイタイ</t>
    </rPh>
    <rPh sb="2" eb="4">
      <t>ショクイン</t>
    </rPh>
    <rPh sb="7" eb="8">
      <t>ヒ</t>
    </rPh>
    <rPh sb="8" eb="10">
      <t>ジョウキン</t>
    </rPh>
    <rPh sb="11" eb="12">
      <t>ヒョウ</t>
    </rPh>
    <rPh sb="12" eb="13">
      <t>シタ</t>
    </rPh>
    <rPh sb="13" eb="15">
      <t>サンコウ</t>
    </rPh>
    <rPh sb="16" eb="18">
      <t>フトワク</t>
    </rPh>
    <rPh sb="18" eb="19">
      <t>ガイ</t>
    </rPh>
    <rPh sb="21" eb="23">
      <t>ニュウリョク</t>
    </rPh>
    <phoneticPr fontId="3"/>
  </si>
  <si>
    <t>利用定員、認可定員は市町村・県へ届出ている定員を記載すること。</t>
    <rPh sb="14" eb="15">
      <t>ケン</t>
    </rPh>
    <phoneticPr fontId="3"/>
  </si>
  <si>
    <t>その他(事務員)</t>
    <rPh sb="2" eb="3">
      <t>タ</t>
    </rPh>
    <rPh sb="4" eb="7">
      <t>ジムイン</t>
    </rPh>
    <phoneticPr fontId="3"/>
  </si>
  <si>
    <t>常勤換算人数＝「(1)の表「教育及び保育に従事する者」及び「保育士ｶｳﾝﾄ看護師1名」の1ｶ月の労働時間数（雇用契約による）の合計」÷「正規職員就業規則で定めた1ｶ月の所定労働時間数」（小数点以下は端数処理しない）」</t>
    <rPh sb="12" eb="13">
      <t>ヒョウ</t>
    </rPh>
    <rPh sb="14" eb="16">
      <t>キョウイク</t>
    </rPh>
    <rPh sb="16" eb="17">
      <t>オヨ</t>
    </rPh>
    <rPh sb="18" eb="20">
      <t>ホイク</t>
    </rPh>
    <rPh sb="21" eb="23">
      <t>ジュウジ</t>
    </rPh>
    <rPh sb="25" eb="26">
      <t>モノ</t>
    </rPh>
    <rPh sb="27" eb="28">
      <t>オヨ</t>
    </rPh>
    <rPh sb="37" eb="40">
      <t>カンゴシ</t>
    </rPh>
    <rPh sb="41" eb="42">
      <t>ナ</t>
    </rPh>
    <rPh sb="46" eb="47">
      <t>ゲツ</t>
    </rPh>
    <rPh sb="48" eb="50">
      <t>ロウドウ</t>
    </rPh>
    <rPh sb="50" eb="53">
      <t>ジカンスウ</t>
    </rPh>
    <rPh sb="54" eb="56">
      <t>コヨウ</t>
    </rPh>
    <rPh sb="56" eb="58">
      <t>ケイヤク</t>
    </rPh>
    <rPh sb="63" eb="65">
      <t>ゴウケイ</t>
    </rPh>
    <rPh sb="84" eb="86">
      <t>ショテイ</t>
    </rPh>
    <rPh sb="86" eb="88">
      <t>ロウドウ</t>
    </rPh>
    <rPh sb="96" eb="98">
      <t>イカ</t>
    </rPh>
    <rPh sb="99" eb="101">
      <t>ハスウ</t>
    </rPh>
    <rPh sb="101" eb="103">
      <t>ショリ</t>
    </rPh>
    <phoneticPr fontId="3"/>
  </si>
  <si>
    <t>基本単価に含まれる職員構成（公定価格に関するFAQ_Ver.12_No.3）</t>
    <phoneticPr fontId="5"/>
  </si>
  <si>
    <t>学級編制調整加配加算</t>
    <rPh sb="0" eb="2">
      <t>ガッキュウ</t>
    </rPh>
    <rPh sb="2" eb="4">
      <t>ヘンセイ</t>
    </rPh>
    <rPh sb="4" eb="6">
      <t>チョウセイ</t>
    </rPh>
    <rPh sb="6" eb="8">
      <t>カハイ</t>
    </rPh>
    <rPh sb="8" eb="10">
      <t>カサン</t>
    </rPh>
    <phoneticPr fontId="3"/>
  </si>
  <si>
    <r>
      <t>講師配置加算(</t>
    </r>
    <r>
      <rPr>
        <b/>
        <sz val="9"/>
        <rFont val="HGｺﾞｼｯｸM"/>
        <family val="3"/>
        <charset val="128"/>
      </rPr>
      <t>＊</t>
    </r>
    <r>
      <rPr>
        <sz val="9"/>
        <rFont val="HGｺﾞｼｯｸM"/>
        <family val="3"/>
        <charset val="128"/>
      </rPr>
      <t>)（非常勤講師等）</t>
    </r>
    <rPh sb="0" eb="2">
      <t>コウシ</t>
    </rPh>
    <rPh sb="2" eb="4">
      <t>ハイチ</t>
    </rPh>
    <rPh sb="4" eb="6">
      <t>カサン</t>
    </rPh>
    <rPh sb="10" eb="13">
      <t>ヒジョウキン</t>
    </rPh>
    <rPh sb="13" eb="15">
      <t>コウシ</t>
    </rPh>
    <rPh sb="15" eb="16">
      <t>トウ</t>
    </rPh>
    <phoneticPr fontId="5"/>
  </si>
  <si>
    <t>令和 　　年 　　月 　　日</t>
    <rPh sb="0" eb="2">
      <t>レイワ</t>
    </rPh>
    <rPh sb="5" eb="6">
      <t>ネン</t>
    </rPh>
    <rPh sb="9" eb="10">
      <t>ガツ</t>
    </rPh>
    <rPh sb="13" eb="14">
      <t>ニチ</t>
    </rPh>
    <phoneticPr fontId="3"/>
  </si>
  <si>
    <t>満3歳児</t>
    <rPh sb="0" eb="1">
      <t>マン</t>
    </rPh>
    <rPh sb="2" eb="3">
      <t>サイ</t>
    </rPh>
    <rPh sb="3" eb="4">
      <t>ジ</t>
    </rPh>
    <phoneticPr fontId="3"/>
  </si>
  <si>
    <t>看護師・准看護師</t>
    <rPh sb="0" eb="3">
      <t>カンゴシ</t>
    </rPh>
    <rPh sb="4" eb="5">
      <t>ジュン</t>
    </rPh>
    <rPh sb="5" eb="8">
      <t>カンゴシ</t>
    </rPh>
    <phoneticPr fontId="3"/>
  </si>
  <si>
    <t>チーム保育加配加算</t>
    <rPh sb="3" eb="5">
      <t>ホイク</t>
    </rPh>
    <rPh sb="5" eb="7">
      <t>カハイ</t>
    </rPh>
    <rPh sb="7" eb="9">
      <t>カサン</t>
    </rPh>
    <phoneticPr fontId="3"/>
  </si>
  <si>
    <t>参考の部分については各市町村にて確認。</t>
    <phoneticPr fontId="3"/>
  </si>
  <si>
    <r>
      <t>主幹保育教諭等2人を専任化させるための代替要員を2人加配(</t>
    </r>
    <r>
      <rPr>
        <u/>
        <sz val="10"/>
        <rFont val="HGｺﾞｼｯｸM"/>
        <family val="3"/>
        <charset val="128"/>
      </rPr>
      <t>うち1人は非常勤講師等でも可とする</t>
    </r>
    <r>
      <rPr>
        <sz val="10"/>
        <rFont val="HGｺﾞｼｯｸM"/>
        <family val="3"/>
        <charset val="128"/>
      </rPr>
      <t>)</t>
    </r>
    <rPh sb="25" eb="26">
      <t>ヒト</t>
    </rPh>
    <rPh sb="26" eb="28">
      <t>カハイ</t>
    </rPh>
    <rPh sb="31" eb="33">
      <t>ヒトリ</t>
    </rPh>
    <rPh sb="34" eb="37">
      <t>ヒジョウキン</t>
    </rPh>
    <rPh sb="37" eb="39">
      <t>コウシ</t>
    </rPh>
    <rPh sb="39" eb="40">
      <t>トウ</t>
    </rPh>
    <rPh sb="42" eb="43">
      <t>カ</t>
    </rPh>
    <phoneticPr fontId="3"/>
  </si>
  <si>
    <t>入所率</t>
    <rPh sb="0" eb="2">
      <t>ニュウショ</t>
    </rPh>
    <rPh sb="2" eb="3">
      <t>リツ</t>
    </rPh>
    <phoneticPr fontId="3"/>
  </si>
  <si>
    <t>→制定（直近改定）年月日：</t>
    <rPh sb="1" eb="3">
      <t>セイテイ</t>
    </rPh>
    <rPh sb="4" eb="6">
      <t>チョッキン</t>
    </rPh>
    <rPh sb="6" eb="8">
      <t>カイテイ</t>
    </rPh>
    <rPh sb="9" eb="12">
      <t>ネンガッピ</t>
    </rPh>
    <phoneticPr fontId="5"/>
  </si>
  <si>
    <t>令和</t>
    <rPh sb="0" eb="2">
      <t>レイワ</t>
    </rPh>
    <phoneticPr fontId="3"/>
  </si>
  <si>
    <t>※以下削除厳禁</t>
  </si>
  <si>
    <t>講師配置加算</t>
    <rPh sb="0" eb="2">
      <t>コウシ</t>
    </rPh>
    <rPh sb="2" eb="4">
      <t>ハイチ</t>
    </rPh>
    <rPh sb="4" eb="6">
      <t>カサン</t>
    </rPh>
    <phoneticPr fontId="3"/>
  </si>
  <si>
    <t>金城、田中</t>
    <phoneticPr fontId="3"/>
  </si>
  <si>
    <t>保育
教諭等</t>
    <rPh sb="0" eb="2">
      <t>ホイク</t>
    </rPh>
    <rPh sb="3" eb="5">
      <t>キョウユ</t>
    </rPh>
    <rPh sb="5" eb="6">
      <t>トウ</t>
    </rPh>
    <phoneticPr fontId="3"/>
  </si>
  <si>
    <t>幼稚園型認定こども園　指導監査調書</t>
    <rPh sb="11" eb="13">
      <t>シドウ</t>
    </rPh>
    <rPh sb="13" eb="15">
      <t>カンサ</t>
    </rPh>
    <rPh sb="15" eb="17">
      <t>チョウショ</t>
    </rPh>
    <phoneticPr fontId="3"/>
  </si>
  <si>
    <t>本調書での表記</t>
    <rPh sb="0" eb="1">
      <t>ホン</t>
    </rPh>
    <rPh sb="1" eb="3">
      <t>チョウショ</t>
    </rPh>
    <rPh sb="5" eb="7">
      <t>ヒョウキ</t>
    </rPh>
    <phoneticPr fontId="3"/>
  </si>
  <si>
    <t>処遇改善等加算について</t>
    <rPh sb="0" eb="2">
      <t>ショグウ</t>
    </rPh>
    <rPh sb="2" eb="4">
      <t>カイゼン</t>
    </rPh>
    <rPh sb="4" eb="5">
      <t>トウ</t>
    </rPh>
    <rPh sb="5" eb="7">
      <t>カサン</t>
    </rPh>
    <phoneticPr fontId="3"/>
  </si>
  <si>
    <t>元となる法令通知等</t>
    <rPh sb="0" eb="1">
      <t>モト</t>
    </rPh>
    <rPh sb="4" eb="6">
      <t>ホウレイ</t>
    </rPh>
    <rPh sb="6" eb="8">
      <t>ツウチ</t>
    </rPh>
    <rPh sb="8" eb="9">
      <t>トウ</t>
    </rPh>
    <phoneticPr fontId="3"/>
  </si>
  <si>
    <t xml:space="preserve"> (1)　職員数を記入すること。※No11～No14(別表１～別表４)の人数と整合性を持たせること。</t>
    <rPh sb="39" eb="42">
      <t>セイゴウセイ</t>
    </rPh>
    <rPh sb="43" eb="44">
      <t>モ</t>
    </rPh>
    <phoneticPr fontId="3"/>
  </si>
  <si>
    <r>
      <t>代替職員のうち常勤は表の</t>
    </r>
    <r>
      <rPr>
        <b/>
        <sz val="10"/>
        <rFont val="HGｺﾞｼｯｸM"/>
        <family val="3"/>
        <charset val="128"/>
      </rPr>
      <t>太枠内</t>
    </r>
    <r>
      <rPr>
        <sz val="10"/>
        <rFont val="HGｺﾞｼｯｸM"/>
        <family val="3"/>
        <charset val="128"/>
      </rPr>
      <t>に入力。</t>
    </r>
    <rPh sb="0" eb="2">
      <t>ダイタイ</t>
    </rPh>
    <rPh sb="2" eb="4">
      <t>ショクイン</t>
    </rPh>
    <rPh sb="7" eb="9">
      <t>ジョウキン</t>
    </rPh>
    <rPh sb="10" eb="11">
      <t>ヒョウ</t>
    </rPh>
    <rPh sb="12" eb="15">
      <t>フトワクナイ</t>
    </rPh>
    <rPh sb="16" eb="18">
      <t>ニュウリョク</t>
    </rPh>
    <phoneticPr fontId="3"/>
  </si>
  <si>
    <r>
      <t>－幼稚園型認定こども園運営</t>
    </r>
    <r>
      <rPr>
        <b/>
        <sz val="10"/>
        <color rgb="FFFF0000"/>
        <rFont val="HGｺﾞｼｯｸM"/>
        <family val="3"/>
        <charset val="128"/>
      </rPr>
      <t>No.２</t>
    </r>
    <r>
      <rPr>
        <b/>
        <sz val="10"/>
        <rFont val="HGｺﾞｼｯｸM"/>
        <family val="3"/>
        <charset val="128"/>
      </rPr>
      <t>－</t>
    </r>
    <rPh sb="1" eb="4">
      <t>ヨウチエン</t>
    </rPh>
    <rPh sb="4" eb="6">
      <t>ニンテイ</t>
    </rPh>
    <rPh sb="9" eb="10">
      <t>ソノ</t>
    </rPh>
    <phoneticPr fontId="5"/>
  </si>
  <si>
    <t>幼稚園教諭免許状・保育士資格あり</t>
    <phoneticPr fontId="3"/>
  </si>
  <si>
    <t>幼稚園教諭免許状のみ</t>
    <phoneticPr fontId="5"/>
  </si>
  <si>
    <t>保育士資格のみ</t>
    <phoneticPr fontId="3"/>
  </si>
  <si>
    <t>延長保育事業</t>
    <phoneticPr fontId="3"/>
  </si>
  <si>
    <t>放課後児童健全育成事業</t>
    <phoneticPr fontId="3"/>
  </si>
  <si>
    <t>地域子育て支援・拠点事業</t>
    <phoneticPr fontId="3"/>
  </si>
  <si>
    <t>-</t>
    <phoneticPr fontId="3"/>
  </si>
  <si>
    <t>【 印刷不要 】</t>
    <rPh sb="2" eb="4">
      <t>インサツ</t>
    </rPh>
    <rPh sb="4" eb="6">
      <t>フヨウ</t>
    </rPh>
    <phoneticPr fontId="3"/>
  </si>
  <si>
    <t>留意事項通知</t>
    <rPh sb="0" eb="2">
      <t>リュウイ</t>
    </rPh>
    <rPh sb="2" eb="4">
      <t>ジコウ</t>
    </rPh>
    <rPh sb="4" eb="6">
      <t>ツウチ</t>
    </rPh>
    <phoneticPr fontId="3"/>
  </si>
  <si>
    <t>主幹保育教諭等専任化の代替要員</t>
    <phoneticPr fontId="3"/>
  </si>
  <si>
    <t>人</t>
    <rPh sb="0" eb="1">
      <t>ニン</t>
    </rPh>
    <phoneticPr fontId="3"/>
  </si>
  <si>
    <t>保育標準時間認定子どもを受入れる施設</t>
    <rPh sb="0" eb="2">
      <t>ホイク</t>
    </rPh>
    <rPh sb="2" eb="4">
      <t>ヒョウジュン</t>
    </rPh>
    <rPh sb="4" eb="6">
      <t>ジカン</t>
    </rPh>
    <rPh sb="6" eb="8">
      <t>ニンテイ</t>
    </rPh>
    <rPh sb="8" eb="9">
      <t>コ</t>
    </rPh>
    <rPh sb="12" eb="14">
      <t>ウケイ</t>
    </rPh>
    <rPh sb="16" eb="18">
      <t>シセツ</t>
    </rPh>
    <phoneticPr fontId="3"/>
  </si>
  <si>
    <t>＊</t>
    <phoneticPr fontId="3"/>
  </si>
  <si>
    <t>基本部分</t>
    <rPh sb="0" eb="2">
      <t>キホン</t>
    </rPh>
    <rPh sb="2" eb="4">
      <t>ブブン</t>
    </rPh>
    <phoneticPr fontId="3"/>
  </si>
  <si>
    <t>幼稚園教諭免許状を有し、教諭等の発令を受けている者</t>
    <rPh sb="0" eb="3">
      <t>ヨウチエン</t>
    </rPh>
    <rPh sb="3" eb="5">
      <t>キョウユ</t>
    </rPh>
    <rPh sb="5" eb="8">
      <t>メンキョジョウ</t>
    </rPh>
    <rPh sb="9" eb="10">
      <t>ユウ</t>
    </rPh>
    <rPh sb="12" eb="14">
      <t>キョウユ</t>
    </rPh>
    <rPh sb="14" eb="15">
      <t>トウ</t>
    </rPh>
    <rPh sb="16" eb="18">
      <t>ハツレイ</t>
    </rPh>
    <rPh sb="19" eb="20">
      <t>ウ</t>
    </rPh>
    <rPh sb="24" eb="25">
      <t>モノ</t>
    </rPh>
    <phoneticPr fontId="3"/>
  </si>
  <si>
    <t>教育・保育従事者数には、無資格保育補助者を含めないこと。</t>
    <phoneticPr fontId="3"/>
  </si>
  <si>
    <t>チーム保育加配加算</t>
    <phoneticPr fontId="3"/>
  </si>
  <si>
    <t>特定加算部分</t>
    <rPh sb="0" eb="2">
      <t>トクテイ</t>
    </rPh>
    <rPh sb="2" eb="4">
      <t>カサン</t>
    </rPh>
    <rPh sb="4" eb="6">
      <t>ブブン</t>
    </rPh>
    <phoneticPr fontId="3"/>
  </si>
  <si>
    <t>指導充実加配加算</t>
    <rPh sb="0" eb="2">
      <t>シドウ</t>
    </rPh>
    <rPh sb="2" eb="4">
      <t>ジュウジツ</t>
    </rPh>
    <rPh sb="4" eb="6">
      <t>カハイ</t>
    </rPh>
    <rPh sb="6" eb="8">
      <t>カサン</t>
    </rPh>
    <phoneticPr fontId="3"/>
  </si>
  <si>
    <t>加　　算　　名</t>
    <rPh sb="0" eb="1">
      <t>カ</t>
    </rPh>
    <rPh sb="3" eb="4">
      <t>サン</t>
    </rPh>
    <rPh sb="6" eb="7">
      <t>メイ</t>
    </rPh>
    <phoneticPr fontId="5"/>
  </si>
  <si>
    <t>幼稚園型一時預かり事業</t>
    <phoneticPr fontId="3"/>
  </si>
  <si>
    <t>病児保育事業</t>
    <rPh sb="0" eb="2">
      <t>ビョウジ</t>
    </rPh>
    <rPh sb="2" eb="4">
      <t>ホイク</t>
    </rPh>
    <rPh sb="4" eb="6">
      <t>ジギョウ</t>
    </rPh>
    <phoneticPr fontId="3"/>
  </si>
  <si>
    <t>指導充実加配加算</t>
    <phoneticPr fontId="3"/>
  </si>
  <si>
    <t>フリー教育・保育従事者</t>
    <phoneticPr fontId="3"/>
  </si>
  <si>
    <t>フリー教育・保育従事者</t>
    <phoneticPr fontId="3"/>
  </si>
  <si>
    <t>フリー教育・保育従事者</t>
    <phoneticPr fontId="3"/>
  </si>
  <si>
    <t>(5)</t>
    <phoneticPr fontId="3"/>
  </si>
  <si>
    <t>満3歳未満の子どもの教育及び保育に従事する者は、原則保育士資格を有しているか。</t>
    <rPh sb="0" eb="1">
      <t>マン</t>
    </rPh>
    <rPh sb="2" eb="5">
      <t>サイミマン</t>
    </rPh>
    <rPh sb="6" eb="7">
      <t>コ</t>
    </rPh>
    <rPh sb="10" eb="12">
      <t>キョウイク</t>
    </rPh>
    <rPh sb="12" eb="13">
      <t>オヨ</t>
    </rPh>
    <rPh sb="14" eb="16">
      <t>ホイク</t>
    </rPh>
    <rPh sb="17" eb="19">
      <t>ジュウジ</t>
    </rPh>
    <rPh sb="21" eb="22">
      <t>モノ</t>
    </rPh>
    <rPh sb="24" eb="26">
      <t>ゲンソク</t>
    </rPh>
    <rPh sb="26" eb="29">
      <t>ホイクシ</t>
    </rPh>
    <rPh sb="29" eb="31">
      <t>シカク</t>
    </rPh>
    <rPh sb="32" eb="33">
      <t>ユウ</t>
    </rPh>
    <phoneticPr fontId="3"/>
  </si>
  <si>
    <t>県幼保連携型認定こども園以外条例</t>
    <rPh sb="0" eb="1">
      <t>ケン</t>
    </rPh>
    <rPh sb="1" eb="3">
      <t>ヨウホ</t>
    </rPh>
    <rPh sb="3" eb="5">
      <t>レンケイ</t>
    </rPh>
    <rPh sb="5" eb="6">
      <t>ガタ</t>
    </rPh>
    <rPh sb="6" eb="8">
      <t>ニンテイ</t>
    </rPh>
    <rPh sb="11" eb="12">
      <t>エン</t>
    </rPh>
    <rPh sb="12" eb="14">
      <t>イガイ</t>
    </rPh>
    <rPh sb="14" eb="16">
      <t>ジョウレイ</t>
    </rPh>
    <phoneticPr fontId="3"/>
  </si>
  <si>
    <t>-</t>
    <phoneticPr fontId="3"/>
  </si>
  <si>
    <t>養護教諭・小学校教諭等</t>
    <phoneticPr fontId="3"/>
  </si>
  <si>
    <t>その他(事務員、用務員等)</t>
    <rPh sb="2" eb="3">
      <t>タ</t>
    </rPh>
    <rPh sb="4" eb="7">
      <t>ジムイン</t>
    </rPh>
    <rPh sb="8" eb="11">
      <t>ヨウムイン</t>
    </rPh>
    <rPh sb="11" eb="12">
      <t>トウ</t>
    </rPh>
    <phoneticPr fontId="3"/>
  </si>
  <si>
    <t>年齢別配置基準</t>
    <rPh sb="0" eb="2">
      <t>ネンレイ</t>
    </rPh>
    <rPh sb="2" eb="3">
      <t>ベツ</t>
    </rPh>
    <rPh sb="3" eb="5">
      <t>ハイチ</t>
    </rPh>
    <rPh sb="5" eb="7">
      <t>キジュン</t>
    </rPh>
    <phoneticPr fontId="5"/>
  </si>
  <si>
    <t>講師配置加算（非常勤講師等（＊））</t>
    <rPh sb="0" eb="2">
      <t>コウシ</t>
    </rPh>
    <rPh sb="2" eb="4">
      <t>ハイチ</t>
    </rPh>
    <rPh sb="4" eb="6">
      <t>カサン</t>
    </rPh>
    <rPh sb="7" eb="10">
      <t>ヒジョウキン</t>
    </rPh>
    <rPh sb="10" eb="12">
      <t>コウシ</t>
    </rPh>
    <rPh sb="12" eb="13">
      <t>トウ</t>
    </rPh>
    <phoneticPr fontId="5"/>
  </si>
  <si>
    <t>無資格者又は未登録の者（保母資格者）を保育士として配置していないか。</t>
    <phoneticPr fontId="3"/>
  </si>
  <si>
    <t>①</t>
    <phoneticPr fontId="3"/>
  </si>
  <si>
    <t>　</t>
  </si>
  <si>
    <t>3歳児配置改善加算</t>
    <rPh sb="3" eb="5">
      <t>ハイチ</t>
    </rPh>
    <rPh sb="5" eb="7">
      <t>カイゼン</t>
    </rPh>
    <rPh sb="7" eb="9">
      <t>カサン</t>
    </rPh>
    <phoneticPr fontId="3"/>
  </si>
  <si>
    <t>◆ 常勤換算の算出方法</t>
    <rPh sb="2" eb="4">
      <t>ジョウキン</t>
    </rPh>
    <rPh sb="4" eb="6">
      <t>カンサン</t>
    </rPh>
    <rPh sb="7" eb="9">
      <t>サンシュツ</t>
    </rPh>
    <rPh sb="9" eb="11">
      <t>ホウホウ</t>
    </rPh>
    <phoneticPr fontId="3"/>
  </si>
  <si>
    <t>1.</t>
    <phoneticPr fontId="3"/>
  </si>
  <si>
    <t>2.</t>
    <phoneticPr fontId="3"/>
  </si>
  <si>
    <t>②</t>
    <phoneticPr fontId="3"/>
  </si>
  <si>
    <t>③</t>
    <phoneticPr fontId="3"/>
  </si>
  <si>
    <t>非正規(常勤)</t>
    <rPh sb="0" eb="1">
      <t>ヒ</t>
    </rPh>
    <rPh sb="1" eb="3">
      <t>セイキ</t>
    </rPh>
    <rPh sb="4" eb="6">
      <t>ジョウキン</t>
    </rPh>
    <phoneticPr fontId="3"/>
  </si>
  <si>
    <t>④</t>
    <phoneticPr fontId="3"/>
  </si>
  <si>
    <t>⑤</t>
    <phoneticPr fontId="3"/>
  </si>
  <si>
    <t>常勤職員所定労働時間</t>
    <rPh sb="0" eb="2">
      <t>ジョウキン</t>
    </rPh>
    <rPh sb="2" eb="4">
      <t>ショクイン</t>
    </rPh>
    <rPh sb="4" eb="6">
      <t>ショテイ</t>
    </rPh>
    <rPh sb="6" eb="8">
      <t>ロウドウ</t>
    </rPh>
    <rPh sb="8" eb="10">
      <t>ジカン</t>
    </rPh>
    <phoneticPr fontId="3"/>
  </si>
  <si>
    <t>全保育士
労働時間</t>
    <rPh sb="0" eb="1">
      <t>ゼン</t>
    </rPh>
    <rPh sb="1" eb="4">
      <t>ホイクシ</t>
    </rPh>
    <rPh sb="5" eb="7">
      <t>ロウドウ</t>
    </rPh>
    <rPh sb="7" eb="9">
      <t>ジカン</t>
    </rPh>
    <phoneticPr fontId="3"/>
  </si>
  <si>
    <t>2･3号の利用定員90人以下の施設については1人加配</t>
    <rPh sb="15" eb="17">
      <t>シセツ</t>
    </rPh>
    <rPh sb="23" eb="24">
      <t>ヒト</t>
    </rPh>
    <rPh sb="24" eb="26">
      <t>カハイ</t>
    </rPh>
    <phoneticPr fontId="3"/>
  </si>
  <si>
    <t>【満3歳児対応加配加算あり・3歳児配置改善加算ありの施設】</t>
    <rPh sb="1" eb="2">
      <t>マン</t>
    </rPh>
    <rPh sb="26" eb="28">
      <t>シセツ</t>
    </rPh>
    <phoneticPr fontId="3"/>
  </si>
  <si>
    <t>「教育・保育従事者」のB欄「常勤換算」の算出方法</t>
    <rPh sb="1" eb="3">
      <t>キョウイク</t>
    </rPh>
    <rPh sb="4" eb="6">
      <t>ホイク</t>
    </rPh>
    <rPh sb="6" eb="9">
      <t>ジュウジシャ</t>
    </rPh>
    <rPh sb="12" eb="13">
      <t>ラン</t>
    </rPh>
    <rPh sb="14" eb="16">
      <t>ジョウキン</t>
    </rPh>
    <rPh sb="16" eb="18">
      <t>カンサン</t>
    </rPh>
    <rPh sb="20" eb="22">
      <t>サンシュツ</t>
    </rPh>
    <rPh sb="22" eb="24">
      <t>ホウホウ</t>
    </rPh>
    <phoneticPr fontId="3"/>
  </si>
  <si>
    <t>【満3歳児対応加配加算あり・3歳児配置改善加算なしの施設】</t>
    <rPh sb="1" eb="2">
      <t>マン</t>
    </rPh>
    <rPh sb="26" eb="28">
      <t>シセツ</t>
    </rPh>
    <phoneticPr fontId="3"/>
  </si>
  <si>
    <t>-</t>
    <phoneticPr fontId="3"/>
  </si>
  <si>
    <t>一時預かり事業及び私的契約の利用児童数は含まない。</t>
    <rPh sb="0" eb="2">
      <t>イチジ</t>
    </rPh>
    <rPh sb="2" eb="3">
      <t>アズ</t>
    </rPh>
    <rPh sb="5" eb="7">
      <t>ジギョウ</t>
    </rPh>
    <rPh sb="7" eb="8">
      <t>オヨ</t>
    </rPh>
    <rPh sb="9" eb="11">
      <t>シテキ</t>
    </rPh>
    <rPh sb="11" eb="13">
      <t>ケイヤク</t>
    </rPh>
    <rPh sb="14" eb="16">
      <t>リヨウ</t>
    </rPh>
    <rPh sb="16" eb="18">
      <t>ジドウ</t>
    </rPh>
    <rPh sb="18" eb="19">
      <t>スウ</t>
    </rPh>
    <rPh sb="20" eb="21">
      <t>フク</t>
    </rPh>
    <phoneticPr fontId="3"/>
  </si>
  <si>
    <t>この表の「保育教諭等」は教育・保育従事者とする。</t>
    <rPh sb="5" eb="7">
      <t>ホイク</t>
    </rPh>
    <rPh sb="7" eb="9">
      <t>キョウユ</t>
    </rPh>
    <rPh sb="9" eb="10">
      <t>トウ</t>
    </rPh>
    <rPh sb="12" eb="14">
      <t>キョウイク</t>
    </rPh>
    <rPh sb="15" eb="17">
      <t>ホイク</t>
    </rPh>
    <rPh sb="17" eb="20">
      <t>ジュウジシャ</t>
    </rPh>
    <phoneticPr fontId="5"/>
  </si>
  <si>
    <t>③</t>
    <phoneticPr fontId="5"/>
  </si>
  <si>
    <t>有効な状態の教員免許状を所持する者を配置しているか。</t>
    <rPh sb="0" eb="2">
      <t>ユウコウ</t>
    </rPh>
    <rPh sb="3" eb="5">
      <t>ジョウタイ</t>
    </rPh>
    <rPh sb="6" eb="8">
      <t>キョウイン</t>
    </rPh>
    <rPh sb="8" eb="11">
      <t>メンキョジョウ</t>
    </rPh>
    <rPh sb="12" eb="14">
      <t>ショジ</t>
    </rPh>
    <rPh sb="16" eb="17">
      <t>モノ</t>
    </rPh>
    <rPh sb="18" eb="20">
      <t>ハイチ</t>
    </rPh>
    <phoneticPr fontId="3"/>
  </si>
  <si>
    <t>留意事項通知第4(3) 常勤以外の職員配置について</t>
    <rPh sb="0" eb="2">
      <t>リュウイ</t>
    </rPh>
    <rPh sb="2" eb="4">
      <t>ジコウ</t>
    </rPh>
    <rPh sb="4" eb="6">
      <t>ツウチ</t>
    </rPh>
    <rPh sb="6" eb="7">
      <t>ダイ</t>
    </rPh>
    <rPh sb="12" eb="14">
      <t>ジョウキン</t>
    </rPh>
    <rPh sb="14" eb="16">
      <t>イガイ</t>
    </rPh>
    <rPh sb="17" eb="19">
      <t>ショクイン</t>
    </rPh>
    <rPh sb="19" eb="21">
      <t>ハイチ</t>
    </rPh>
    <phoneticPr fontId="3"/>
  </si>
  <si>
    <t>幼稚園型認定こども園
認定年月日</t>
    <rPh sb="0" eb="3">
      <t>ヨウチエン</t>
    </rPh>
    <rPh sb="3" eb="4">
      <t>ガタ</t>
    </rPh>
    <rPh sb="4" eb="6">
      <t>ニンテイ</t>
    </rPh>
    <rPh sb="9" eb="10">
      <t>エン</t>
    </rPh>
    <rPh sb="11" eb="13">
      <t>ニンテイ</t>
    </rPh>
    <rPh sb="13" eb="16">
      <t>ネンガッピ</t>
    </rPh>
    <phoneticPr fontId="3"/>
  </si>
  <si>
    <t>○</t>
    <phoneticPr fontId="3"/>
  </si>
  <si>
    <t>週40時間労働の場合（参考例）</t>
    <phoneticPr fontId="3"/>
  </si>
  <si>
    <t>教育・保育従事者の月労働時間数</t>
    <rPh sb="0" eb="2">
      <t>キョウイク</t>
    </rPh>
    <rPh sb="3" eb="5">
      <t>ホイク</t>
    </rPh>
    <rPh sb="5" eb="8">
      <t>ジュウジシャ</t>
    </rPh>
    <rPh sb="9" eb="10">
      <t>ツキ</t>
    </rPh>
    <rPh sb="10" eb="12">
      <t>ロウドウ</t>
    </rPh>
    <rPh sb="12" eb="15">
      <t>ジカンスウ</t>
    </rPh>
    <phoneticPr fontId="3"/>
  </si>
  <si>
    <t>保育士の月労働時間数</t>
    <rPh sb="0" eb="2">
      <t>ホイク</t>
    </rPh>
    <rPh sb="2" eb="3">
      <t>シ</t>
    </rPh>
    <rPh sb="4" eb="5">
      <t>ツキ</t>
    </rPh>
    <rPh sb="5" eb="7">
      <t>ロウドウ</t>
    </rPh>
    <rPh sb="7" eb="10">
      <t>ジカンスウ</t>
    </rPh>
    <phoneticPr fontId="3"/>
  </si>
  <si>
    <t>(常勤)</t>
    <rPh sb="1" eb="3">
      <t>ジョウキン</t>
    </rPh>
    <phoneticPr fontId="3"/>
  </si>
  <si>
    <t>(非常勤)</t>
    <rPh sb="1" eb="4">
      <t>ヒジョウキン</t>
    </rPh>
    <phoneticPr fontId="3"/>
  </si>
  <si>
    <t>（常勤換算計算表）</t>
    <phoneticPr fontId="3"/>
  </si>
  <si>
    <t>クラス毎の
Bの労働時間</t>
    <rPh sb="3" eb="4">
      <t>ゴト</t>
    </rPh>
    <rPh sb="8" eb="10">
      <t>ロウドウ</t>
    </rPh>
    <rPh sb="10" eb="12">
      <t>ジカン</t>
    </rPh>
    <phoneticPr fontId="3"/>
  </si>
  <si>
    <t>常勤職員所定労働時間…各施設・事業所の就業規則等で定めた常勤職員（フルタイム労働者）の月当たりの勤務（実働）時間数を入力。</t>
    <rPh sb="0" eb="2">
      <t>ジョウキン</t>
    </rPh>
    <rPh sb="2" eb="4">
      <t>ショクイン</t>
    </rPh>
    <rPh sb="4" eb="11">
      <t>ショテイロウドウジカン・・・</t>
    </rPh>
    <rPh sb="38" eb="41">
      <t>ロウドウシャ</t>
    </rPh>
    <rPh sb="43" eb="44">
      <t>ツキ</t>
    </rPh>
    <rPh sb="44" eb="45">
      <t>ア</t>
    </rPh>
    <rPh sb="48" eb="50">
      <t>キンム</t>
    </rPh>
    <rPh sb="51" eb="53">
      <t>ジツドウ</t>
    </rPh>
    <rPh sb="54" eb="56">
      <t>ジカン</t>
    </rPh>
    <rPh sb="56" eb="57">
      <t>スウ</t>
    </rPh>
    <rPh sb="58" eb="60">
      <t>ニュウリョク</t>
    </rPh>
    <phoneticPr fontId="3"/>
  </si>
  <si>
    <t>教育・保育従事者
Bごとの月労働時間数
(雇用契約による時間数)</t>
    <rPh sb="0" eb="2">
      <t>キョウイク</t>
    </rPh>
    <rPh sb="3" eb="8">
      <t>ホイクジュウジシャ</t>
    </rPh>
    <rPh sb="21" eb="23">
      <t>コヨウ</t>
    </rPh>
    <rPh sb="23" eb="25">
      <t>ケイヤク</t>
    </rPh>
    <rPh sb="28" eb="31">
      <t>ジカンスウ</t>
    </rPh>
    <phoneticPr fontId="3"/>
  </si>
  <si>
    <t>【満3歳児対応加配加算なし・3歳児配置改善加算ありの施設】</t>
    <rPh sb="1" eb="2">
      <t>マン</t>
    </rPh>
    <rPh sb="3" eb="5">
      <t>サイジ</t>
    </rPh>
    <rPh sb="5" eb="7">
      <t>タイオウ</t>
    </rPh>
    <rPh sb="7" eb="9">
      <t>カハイ</t>
    </rPh>
    <rPh sb="9" eb="11">
      <t>カサン</t>
    </rPh>
    <rPh sb="26" eb="28">
      <t>シセツ</t>
    </rPh>
    <phoneticPr fontId="3"/>
  </si>
  <si>
    <t>クラス毎のBの労働時間</t>
    <rPh sb="3" eb="4">
      <t>ゴト</t>
    </rPh>
    <rPh sb="7" eb="9">
      <t>ロウドウ</t>
    </rPh>
    <rPh sb="9" eb="11">
      <t>ジカン</t>
    </rPh>
    <phoneticPr fontId="3"/>
  </si>
  <si>
    <t>教育・保育従事者Bごとの
月労働時間数
(雇用契約による時間数)</t>
    <rPh sb="0" eb="2">
      <t>キョウイク</t>
    </rPh>
    <rPh sb="3" eb="8">
      <t>ホイクジュウジシャ</t>
    </rPh>
    <rPh sb="21" eb="23">
      <t>コヨウ</t>
    </rPh>
    <rPh sb="23" eb="25">
      <t>ケイヤク</t>
    </rPh>
    <rPh sb="28" eb="31">
      <t>ジカンスウ</t>
    </rPh>
    <phoneticPr fontId="3"/>
  </si>
  <si>
    <t>【満3歳児対応加配加算なし・3歳児配置改善加算なしの施設】</t>
    <rPh sb="1" eb="2">
      <t>マン</t>
    </rPh>
    <rPh sb="3" eb="5">
      <t>サイジ</t>
    </rPh>
    <rPh sb="5" eb="7">
      <t>タイオウ</t>
    </rPh>
    <rPh sb="7" eb="9">
      <t>カハイ</t>
    </rPh>
    <rPh sb="9" eb="11">
      <t>カサン</t>
    </rPh>
    <rPh sb="26" eb="28">
      <t>シセツ</t>
    </rPh>
    <phoneticPr fontId="3"/>
  </si>
  <si>
    <t>満3歳以上の子どもの学級担任は原則、幼稚園の教員免許状を有する者を配置しており、その他の者に関しては、幼稚園の教員免許状又は保育士資格を有しているか。</t>
    <rPh sb="0" eb="1">
      <t>マン</t>
    </rPh>
    <rPh sb="2" eb="3">
      <t>サイ</t>
    </rPh>
    <rPh sb="3" eb="5">
      <t>イジョウ</t>
    </rPh>
    <rPh sb="6" eb="7">
      <t>コ</t>
    </rPh>
    <rPh sb="10" eb="12">
      <t>ガッキュウ</t>
    </rPh>
    <rPh sb="12" eb="14">
      <t>タンニン</t>
    </rPh>
    <rPh sb="15" eb="17">
      <t>ゲンソク</t>
    </rPh>
    <rPh sb="18" eb="21">
      <t>ヨウチエン</t>
    </rPh>
    <rPh sb="22" eb="24">
      <t>キョウイン</t>
    </rPh>
    <rPh sb="24" eb="27">
      <t>メンキョジョウ</t>
    </rPh>
    <rPh sb="28" eb="29">
      <t>ユウ</t>
    </rPh>
    <rPh sb="31" eb="32">
      <t>モノ</t>
    </rPh>
    <rPh sb="33" eb="35">
      <t>ハイチ</t>
    </rPh>
    <rPh sb="42" eb="43">
      <t>タ</t>
    </rPh>
    <rPh sb="44" eb="45">
      <t>モノ</t>
    </rPh>
    <rPh sb="46" eb="47">
      <t>カン</t>
    </rPh>
    <rPh sb="51" eb="54">
      <t>ヨウチエン</t>
    </rPh>
    <rPh sb="55" eb="57">
      <t>キョウイン</t>
    </rPh>
    <rPh sb="57" eb="60">
      <t>メンキョジョウ</t>
    </rPh>
    <rPh sb="60" eb="61">
      <t>マタ</t>
    </rPh>
    <rPh sb="62" eb="64">
      <t>ホイク</t>
    </rPh>
    <rPh sb="64" eb="65">
      <t>シ</t>
    </rPh>
    <rPh sb="65" eb="67">
      <t>シカク</t>
    </rPh>
    <rPh sb="68" eb="69">
      <t>ユウ</t>
    </rPh>
    <phoneticPr fontId="3"/>
  </si>
  <si>
    <t>年度途中の利用定員変更の有無</t>
    <rPh sb="0" eb="2">
      <t>ネンド</t>
    </rPh>
    <rPh sb="2" eb="4">
      <t>トチュウ</t>
    </rPh>
    <rPh sb="5" eb="7">
      <t>リヨウ</t>
    </rPh>
    <rPh sb="7" eb="9">
      <t>テイイン</t>
    </rPh>
    <rPh sb="9" eb="11">
      <t>ヘンコウ</t>
    </rPh>
    <rPh sb="12" eb="14">
      <t>ウム</t>
    </rPh>
    <phoneticPr fontId="3"/>
  </si>
  <si>
    <t>前年度</t>
    <rPh sb="0" eb="3">
      <t>ゼンネンド</t>
    </rPh>
    <phoneticPr fontId="3"/>
  </si>
  <si>
    <t>前々年度</t>
    <rPh sb="0" eb="2">
      <t>マエマエ</t>
    </rPh>
    <rPh sb="2" eb="3">
      <t>ドシ</t>
    </rPh>
    <rPh sb="3" eb="4">
      <t>ド</t>
    </rPh>
    <phoneticPr fontId="3"/>
  </si>
  <si>
    <t>3年前</t>
    <rPh sb="1" eb="3">
      <t>ネンマエ</t>
    </rPh>
    <phoneticPr fontId="3"/>
  </si>
  <si>
    <t>％</t>
    <phoneticPr fontId="3"/>
  </si>
  <si>
    <t>有</t>
    <rPh sb="0" eb="1">
      <t>アリ</t>
    </rPh>
    <phoneticPr fontId="3"/>
  </si>
  <si>
    <t>無</t>
    <rPh sb="0" eb="1">
      <t>ナ</t>
    </rPh>
    <phoneticPr fontId="3"/>
  </si>
  <si>
    <t>年間平均在所率（※）</t>
    <rPh sb="0" eb="2">
      <t>ネンカン</t>
    </rPh>
    <rPh sb="2" eb="4">
      <t>ヘイキン</t>
    </rPh>
    <rPh sb="4" eb="6">
      <t>ザイショ</t>
    </rPh>
    <rPh sb="6" eb="7">
      <t>リツ</t>
    </rPh>
    <phoneticPr fontId="3"/>
  </si>
  <si>
    <t>（※）年間平均在所率</t>
    <rPh sb="3" eb="5">
      <t>ネンカン</t>
    </rPh>
    <rPh sb="5" eb="7">
      <t>ヘイキン</t>
    </rPh>
    <rPh sb="7" eb="9">
      <t>ザイショ</t>
    </rPh>
    <rPh sb="9" eb="10">
      <t>リツ</t>
    </rPh>
    <phoneticPr fontId="3"/>
  </si>
  <si>
    <t>4年前</t>
    <rPh sb="1" eb="3">
      <t>ネンマエ</t>
    </rPh>
    <phoneticPr fontId="3"/>
  </si>
  <si>
    <t>5年前</t>
    <rPh sb="1" eb="3">
      <t>ネンマエ</t>
    </rPh>
    <phoneticPr fontId="3"/>
  </si>
  <si>
    <t>当該年度内における各月の初日の教育標準時間認定・保育認定を受けた在籍子ども数の総和を各月の初日の教育標準時間認定・保育認定に係る利用定員の総和で除したものをいう。</t>
    <rPh sb="0" eb="2">
      <t>トウガイ</t>
    </rPh>
    <rPh sb="2" eb="4">
      <t>ネンド</t>
    </rPh>
    <rPh sb="4" eb="5">
      <t>ナイ</t>
    </rPh>
    <rPh sb="9" eb="11">
      <t>カクツキ</t>
    </rPh>
    <rPh sb="12" eb="14">
      <t>ショニチ</t>
    </rPh>
    <rPh sb="15" eb="17">
      <t>キョウイク</t>
    </rPh>
    <rPh sb="17" eb="19">
      <t>ヒョウジュン</t>
    </rPh>
    <rPh sb="19" eb="21">
      <t>ジカン</t>
    </rPh>
    <rPh sb="21" eb="23">
      <t>ニンテイ</t>
    </rPh>
    <rPh sb="24" eb="26">
      <t>ホイク</t>
    </rPh>
    <rPh sb="26" eb="28">
      <t>ニンテイ</t>
    </rPh>
    <rPh sb="29" eb="30">
      <t>ウ</t>
    </rPh>
    <rPh sb="32" eb="34">
      <t>ザイセキ</t>
    </rPh>
    <rPh sb="34" eb="35">
      <t>コ</t>
    </rPh>
    <rPh sb="37" eb="38">
      <t>スウ</t>
    </rPh>
    <rPh sb="39" eb="41">
      <t>ソウワ</t>
    </rPh>
    <rPh sb="42" eb="44">
      <t>カクツキ</t>
    </rPh>
    <rPh sb="45" eb="47">
      <t>ショニチ</t>
    </rPh>
    <rPh sb="48" eb="50">
      <t>キョウイク</t>
    </rPh>
    <rPh sb="49" eb="50">
      <t>イク</t>
    </rPh>
    <rPh sb="50" eb="52">
      <t>ヒョウジュン</t>
    </rPh>
    <rPh sb="52" eb="54">
      <t>ジカン</t>
    </rPh>
    <rPh sb="54" eb="56">
      <t>ニンテイ</t>
    </rPh>
    <rPh sb="57" eb="59">
      <t>ホイク</t>
    </rPh>
    <rPh sb="59" eb="61">
      <t>ニンテイ</t>
    </rPh>
    <rPh sb="62" eb="63">
      <t>カカ</t>
    </rPh>
    <rPh sb="64" eb="66">
      <t>リヨウ</t>
    </rPh>
    <rPh sb="66" eb="68">
      <t>テイイン</t>
    </rPh>
    <rPh sb="69" eb="71">
      <t>ソウワ</t>
    </rPh>
    <rPh sb="72" eb="73">
      <t>ジョ</t>
    </rPh>
    <phoneticPr fontId="3"/>
  </si>
  <si>
    <t>※年度途中で利用定員の変更があった場合は、年度末時点の利用定員を入力すること。</t>
    <phoneticPr fontId="3"/>
  </si>
  <si>
    <t>教育標準時間認定子ども(1号認定子ども)</t>
    <phoneticPr fontId="3"/>
  </si>
  <si>
    <t>保育認定子ども（2号・3号認定子ども)</t>
    <rPh sb="0" eb="2">
      <t>ホイク</t>
    </rPh>
    <phoneticPr fontId="3"/>
  </si>
  <si>
    <t>【算式】
常勤以外の職員の1か月の勤務時間数の合計÷各施設・事業所の就業規則等で定めた常勤職員の1か月の勤務時間数＝常勤換算値(※小数点以下は端数処理しない）</t>
    <rPh sb="1" eb="3">
      <t>サンシキ</t>
    </rPh>
    <rPh sb="5" eb="7">
      <t>ジョウキン</t>
    </rPh>
    <rPh sb="7" eb="9">
      <t>イガイ</t>
    </rPh>
    <rPh sb="10" eb="12">
      <t>ショクイン</t>
    </rPh>
    <rPh sb="15" eb="16">
      <t>ゲツ</t>
    </rPh>
    <rPh sb="17" eb="19">
      <t>キンム</t>
    </rPh>
    <rPh sb="19" eb="21">
      <t>ジカン</t>
    </rPh>
    <rPh sb="21" eb="22">
      <t>スウ</t>
    </rPh>
    <rPh sb="23" eb="25">
      <t>ゴウケイ</t>
    </rPh>
    <rPh sb="26" eb="29">
      <t>カクシセツ</t>
    </rPh>
    <rPh sb="30" eb="33">
      <t>ジギョウショ</t>
    </rPh>
    <rPh sb="34" eb="36">
      <t>シュウギョウ</t>
    </rPh>
    <rPh sb="36" eb="38">
      <t>キソク</t>
    </rPh>
    <rPh sb="38" eb="39">
      <t>トウ</t>
    </rPh>
    <rPh sb="40" eb="41">
      <t>サダ</t>
    </rPh>
    <rPh sb="43" eb="45">
      <t>ジョウキン</t>
    </rPh>
    <rPh sb="45" eb="47">
      <t>ショクイン</t>
    </rPh>
    <rPh sb="50" eb="51">
      <t>ゲツ</t>
    </rPh>
    <rPh sb="52" eb="54">
      <t>キンム</t>
    </rPh>
    <rPh sb="54" eb="56">
      <t>ジカン</t>
    </rPh>
    <rPh sb="56" eb="57">
      <t>スウ</t>
    </rPh>
    <rPh sb="58" eb="60">
      <t>ジョウキン</t>
    </rPh>
    <rPh sb="60" eb="62">
      <t>カンサン</t>
    </rPh>
    <rPh sb="62" eb="63">
      <t>チ</t>
    </rPh>
    <rPh sb="65" eb="68">
      <t>ショウスウテン</t>
    </rPh>
    <rPh sb="68" eb="70">
      <t>イカ</t>
    </rPh>
    <rPh sb="71" eb="73">
      <t>ハスウ</t>
    </rPh>
    <rPh sb="73" eb="75">
      <t>ショリ</t>
    </rPh>
    <phoneticPr fontId="3"/>
  </si>
  <si>
    <t>(8)</t>
    <phoneticPr fontId="5"/>
  </si>
  <si>
    <t>日</t>
    <rPh sb="0" eb="1">
      <t>ニチ</t>
    </rPh>
    <phoneticPr fontId="5"/>
  </si>
  <si>
    <t>(3)</t>
    <phoneticPr fontId="3"/>
  </si>
  <si>
    <t>(4)</t>
    <phoneticPr fontId="3"/>
  </si>
  <si>
    <t>幼稚園型認定こども園運営No.2で記入した職員数と整合性を持たせること。</t>
    <phoneticPr fontId="3"/>
  </si>
  <si>
    <t>氏名</t>
    <rPh sb="0" eb="2">
      <t>シメイ</t>
    </rPh>
    <phoneticPr fontId="3"/>
  </si>
  <si>
    <t>職種</t>
    <rPh sb="0" eb="2">
      <t>ショクシュ</t>
    </rPh>
    <phoneticPr fontId="5"/>
  </si>
  <si>
    <t>雇用形態</t>
    <rPh sb="0" eb="2">
      <t>コヨウ</t>
    </rPh>
    <rPh sb="2" eb="4">
      <t>ケイタイ</t>
    </rPh>
    <phoneticPr fontId="5"/>
  </si>
  <si>
    <t xml:space="preserve"> 期 　　　間</t>
  </si>
  <si>
    <t>代替職員</t>
    <rPh sb="0" eb="2">
      <t>ダイタイ</t>
    </rPh>
    <rPh sb="2" eb="4">
      <t>ショクイン</t>
    </rPh>
    <phoneticPr fontId="3"/>
  </si>
  <si>
    <t>備考</t>
    <rPh sb="0" eb="2">
      <t>ビコウ</t>
    </rPh>
    <phoneticPr fontId="3"/>
  </si>
  <si>
    <t>◯「雇用形態」の選択肢について</t>
    <rPh sb="2" eb="4">
      <t>コヨウ</t>
    </rPh>
    <rPh sb="4" eb="6">
      <t>ケイタイ</t>
    </rPh>
    <rPh sb="8" eb="11">
      <t>センタクシ</t>
    </rPh>
    <phoneticPr fontId="3"/>
  </si>
  <si>
    <t>有無</t>
    <rPh sb="0" eb="2">
      <t>ウム</t>
    </rPh>
    <phoneticPr fontId="3"/>
  </si>
  <si>
    <t>氏名</t>
    <rPh sb="0" eb="1">
      <t>ウジ</t>
    </rPh>
    <phoneticPr fontId="3"/>
  </si>
  <si>
    <t>氏　　名</t>
    <rPh sb="0" eb="1">
      <t>シ</t>
    </rPh>
    <rPh sb="3" eb="4">
      <t>メイ</t>
    </rPh>
    <phoneticPr fontId="5"/>
  </si>
  <si>
    <t>勤務
年数</t>
    <rPh sb="0" eb="2">
      <t>キンム</t>
    </rPh>
    <rPh sb="3" eb="5">
      <t>ネンスウ</t>
    </rPh>
    <phoneticPr fontId="5"/>
  </si>
  <si>
    <t>退職（転出）の理由</t>
    <rPh sb="0" eb="2">
      <t>タイショク</t>
    </rPh>
    <rPh sb="3" eb="5">
      <t>テンシュツ</t>
    </rPh>
    <rPh sb="7" eb="9">
      <t>リユウ</t>
    </rPh>
    <phoneticPr fontId="5"/>
  </si>
  <si>
    <t>氏　名</t>
    <rPh sb="0" eb="1">
      <t>シ</t>
    </rPh>
    <rPh sb="2" eb="3">
      <t>メイ</t>
    </rPh>
    <phoneticPr fontId="5"/>
  </si>
  <si>
    <t>職　名</t>
    <rPh sb="0" eb="1">
      <t>ショク</t>
    </rPh>
    <rPh sb="2" eb="3">
      <t>メイ</t>
    </rPh>
    <phoneticPr fontId="5"/>
  </si>
  <si>
    <t>実働
時間</t>
    <rPh sb="0" eb="2">
      <t>ジツドウ</t>
    </rPh>
    <rPh sb="3" eb="5">
      <t>ジカン</t>
    </rPh>
    <phoneticPr fontId="5"/>
  </si>
  <si>
    <t>曜日</t>
    <rPh sb="0" eb="2">
      <t>ヨウビ</t>
    </rPh>
    <phoneticPr fontId="5"/>
  </si>
  <si>
    <t>園長</t>
    <rPh sb="0" eb="2">
      <t>エンチョウ</t>
    </rPh>
    <phoneticPr fontId="5"/>
  </si>
  <si>
    <t>副園長又は教頭</t>
    <rPh sb="0" eb="3">
      <t>フクエンチョウ</t>
    </rPh>
    <rPh sb="3" eb="4">
      <t>マタ</t>
    </rPh>
    <rPh sb="5" eb="7">
      <t>キョウトウ</t>
    </rPh>
    <phoneticPr fontId="5"/>
  </si>
  <si>
    <t>主幹保育教諭</t>
    <rPh sb="0" eb="2">
      <t>シュカン</t>
    </rPh>
    <rPh sb="2" eb="4">
      <t>ホイク</t>
    </rPh>
    <rPh sb="4" eb="6">
      <t>キョウユ</t>
    </rPh>
    <phoneticPr fontId="5"/>
  </si>
  <si>
    <t>〃</t>
    <phoneticPr fontId="5"/>
  </si>
  <si>
    <t>主幹養護教諭</t>
    <rPh sb="0" eb="2">
      <t>シュカン</t>
    </rPh>
    <rPh sb="2" eb="4">
      <t>ヨウゴ</t>
    </rPh>
    <rPh sb="4" eb="6">
      <t>キョウユ</t>
    </rPh>
    <phoneticPr fontId="5"/>
  </si>
  <si>
    <t>養護教諭</t>
    <rPh sb="0" eb="2">
      <t>ヨウゴ</t>
    </rPh>
    <rPh sb="2" eb="4">
      <t>キョウユ</t>
    </rPh>
    <phoneticPr fontId="5"/>
  </si>
  <si>
    <t>調理員</t>
    <rPh sb="0" eb="3">
      <t>チョウリイン</t>
    </rPh>
    <phoneticPr fontId="5"/>
  </si>
  <si>
    <t>事務職員</t>
    <rPh sb="0" eb="2">
      <t>ジム</t>
    </rPh>
    <rPh sb="2" eb="4">
      <t>ショクイン</t>
    </rPh>
    <phoneticPr fontId="5"/>
  </si>
  <si>
    <t>記号</t>
    <rPh sb="0" eb="2">
      <t>キゴウ</t>
    </rPh>
    <phoneticPr fontId="5"/>
  </si>
  <si>
    <t>勤務形態</t>
    <rPh sb="0" eb="2">
      <t>キンム</t>
    </rPh>
    <rPh sb="2" eb="4">
      <t>ケイタイ</t>
    </rPh>
    <phoneticPr fontId="5"/>
  </si>
  <si>
    <t>時　　間　　帯</t>
    <rPh sb="0" eb="1">
      <t>トキ</t>
    </rPh>
    <rPh sb="3" eb="4">
      <t>アイダ</t>
    </rPh>
    <rPh sb="6" eb="7">
      <t>オビ</t>
    </rPh>
    <phoneticPr fontId="5"/>
  </si>
  <si>
    <t>実働時間</t>
    <rPh sb="0" eb="2">
      <t>ジツドウ</t>
    </rPh>
    <rPh sb="2" eb="4">
      <t>ジカン</t>
    </rPh>
    <phoneticPr fontId="5"/>
  </si>
  <si>
    <t>（</t>
    <phoneticPr fontId="5"/>
  </si>
  <si>
    <t>平常</t>
    <rPh sb="0" eb="2">
      <t>ヘイジョウ</t>
    </rPh>
    <phoneticPr fontId="5"/>
  </si>
  <si>
    <t>勤務</t>
    <rPh sb="0" eb="2">
      <t>キンム</t>
    </rPh>
    <phoneticPr fontId="5"/>
  </si>
  <si>
    <t>番号</t>
    <rPh sb="0" eb="2">
      <t>バンゴウ</t>
    </rPh>
    <phoneticPr fontId="5"/>
  </si>
  <si>
    <t>職名</t>
    <rPh sb="0" eb="2">
      <t>ショクメイ</t>
    </rPh>
    <phoneticPr fontId="5"/>
  </si>
  <si>
    <t>雇用
形態</t>
    <rPh sb="0" eb="2">
      <t>コヨウ</t>
    </rPh>
    <rPh sb="3" eb="5">
      <t>ケイタイ</t>
    </rPh>
    <phoneticPr fontId="30"/>
  </si>
  <si>
    <t>年齢</t>
    <rPh sb="0" eb="2">
      <t>ネンレイ</t>
    </rPh>
    <phoneticPr fontId="30"/>
  </si>
  <si>
    <t>担任
年齢</t>
    <rPh sb="0" eb="2">
      <t>タンニン</t>
    </rPh>
    <rPh sb="3" eb="5">
      <t>ネンレイ</t>
    </rPh>
    <phoneticPr fontId="30"/>
  </si>
  <si>
    <t>週あたりの平均勤務時間</t>
    <rPh sb="0" eb="1">
      <t>シュウ</t>
    </rPh>
    <rPh sb="5" eb="7">
      <t>ヘイキン</t>
    </rPh>
    <rPh sb="7" eb="9">
      <t>キンム</t>
    </rPh>
    <rPh sb="9" eb="11">
      <t>ジカン</t>
    </rPh>
    <phoneticPr fontId="30"/>
  </si>
  <si>
    <t>保育士資格</t>
    <rPh sb="0" eb="2">
      <t>ホイク</t>
    </rPh>
    <rPh sb="2" eb="3">
      <t>シ</t>
    </rPh>
    <rPh sb="3" eb="5">
      <t>シカク</t>
    </rPh>
    <phoneticPr fontId="30"/>
  </si>
  <si>
    <t>経　験　年　数</t>
    <rPh sb="0" eb="1">
      <t>キョウ</t>
    </rPh>
    <rPh sb="2" eb="3">
      <t>シルシ</t>
    </rPh>
    <rPh sb="4" eb="5">
      <t>トシ</t>
    </rPh>
    <rPh sb="6" eb="7">
      <t>カズ</t>
    </rPh>
    <phoneticPr fontId="5"/>
  </si>
  <si>
    <t>備考</t>
    <rPh sb="0" eb="2">
      <t>ビコウ</t>
    </rPh>
    <phoneticPr fontId="30"/>
  </si>
  <si>
    <t>現施設経験</t>
    <rPh sb="0" eb="1">
      <t>ゲン</t>
    </rPh>
    <rPh sb="1" eb="3">
      <t>シセツ</t>
    </rPh>
    <rPh sb="3" eb="5">
      <t>ケイケン</t>
    </rPh>
    <phoneticPr fontId="5"/>
  </si>
  <si>
    <t>その他の施設の経験年数B</t>
    <rPh sb="2" eb="3">
      <t>タ</t>
    </rPh>
    <rPh sb="4" eb="6">
      <t>シセツ</t>
    </rPh>
    <rPh sb="7" eb="9">
      <t>ケイケン</t>
    </rPh>
    <rPh sb="9" eb="11">
      <t>ネンスウ</t>
    </rPh>
    <phoneticPr fontId="5"/>
  </si>
  <si>
    <t>計
A＋B</t>
    <rPh sb="0" eb="1">
      <t>ケイ</t>
    </rPh>
    <phoneticPr fontId="5"/>
  </si>
  <si>
    <t>兼務している職・事業</t>
    <rPh sb="0" eb="2">
      <t>ケンム</t>
    </rPh>
    <rPh sb="6" eb="7">
      <t>ショク</t>
    </rPh>
    <rPh sb="8" eb="10">
      <t>ジギョウ</t>
    </rPh>
    <phoneticPr fontId="30"/>
  </si>
  <si>
    <t>採　 用
年月日</t>
    <rPh sb="0" eb="1">
      <t>サイ</t>
    </rPh>
    <rPh sb="3" eb="4">
      <t>ヨウ</t>
    </rPh>
    <rPh sb="5" eb="8">
      <t>ネンガッピ</t>
    </rPh>
    <phoneticPr fontId="5"/>
  </si>
  <si>
    <t>勤　続
年数A</t>
    <rPh sb="0" eb="1">
      <t>ツトム</t>
    </rPh>
    <rPh sb="2" eb="3">
      <t>ゾク</t>
    </rPh>
    <rPh sb="4" eb="6">
      <t>ネンスウ</t>
    </rPh>
    <phoneticPr fontId="5"/>
  </si>
  <si>
    <t>産休、育休等休職</t>
    <rPh sb="0" eb="2">
      <t>サンキュウ</t>
    </rPh>
    <rPh sb="3" eb="4">
      <t>イク</t>
    </rPh>
    <rPh sb="4" eb="5">
      <t>キュウ</t>
    </rPh>
    <rPh sb="5" eb="6">
      <t>トウ</t>
    </rPh>
    <rPh sb="6" eb="8">
      <t>キュウショク</t>
    </rPh>
    <phoneticPr fontId="30"/>
  </si>
  <si>
    <t>退職年月日等</t>
    <rPh sb="0" eb="2">
      <t>タイショク</t>
    </rPh>
    <rPh sb="2" eb="5">
      <t>ネンガッピ</t>
    </rPh>
    <rPh sb="5" eb="6">
      <t>トウ</t>
    </rPh>
    <phoneticPr fontId="30"/>
  </si>
  <si>
    <t>例1</t>
    <rPh sb="0" eb="1">
      <t>レイ</t>
    </rPh>
    <phoneticPr fontId="30"/>
  </si>
  <si>
    <t>正規</t>
    <rPh sb="0" eb="2">
      <t>セイキ</t>
    </rPh>
    <phoneticPr fontId="30"/>
  </si>
  <si>
    <t>○</t>
  </si>
  <si>
    <t>例2</t>
    <rPh sb="0" eb="1">
      <t>レイ</t>
    </rPh>
    <phoneticPr fontId="30"/>
  </si>
  <si>
    <t>5</t>
    <phoneticPr fontId="30"/>
  </si>
  <si>
    <t>うさぎ</t>
    <phoneticPr fontId="30"/>
  </si>
  <si>
    <t>H</t>
    <phoneticPr fontId="30"/>
  </si>
  <si>
    <t>円</t>
    <rPh sb="0" eb="1">
      <t>エン</t>
    </rPh>
    <phoneticPr fontId="30"/>
  </si>
  <si>
    <t>(注)</t>
    <rPh sb="1" eb="2">
      <t>チュウ</t>
    </rPh>
    <phoneticPr fontId="3"/>
  </si>
  <si>
    <t>2.雇用形態が変更になった場合（非正規職員⇔正規職員）は、監査当該月の状況を記入し、変更になった月を備考欄に記入すること。</t>
    <rPh sb="16" eb="17">
      <t>ヒ</t>
    </rPh>
    <rPh sb="17" eb="19">
      <t>セイキ</t>
    </rPh>
    <rPh sb="29" eb="31">
      <t>カンサ</t>
    </rPh>
    <rPh sb="31" eb="33">
      <t>トウガイ</t>
    </rPh>
    <rPh sb="33" eb="34">
      <t>ツキ</t>
    </rPh>
    <rPh sb="35" eb="37">
      <t>ジョウキョウ</t>
    </rPh>
    <rPh sb="42" eb="44">
      <t>ヘンコウ</t>
    </rPh>
    <rPh sb="48" eb="49">
      <t>ツキ</t>
    </rPh>
    <rPh sb="50" eb="52">
      <t>ビコウ</t>
    </rPh>
    <rPh sb="52" eb="53">
      <t>ラン</t>
    </rPh>
    <rPh sb="54" eb="56">
      <t>キニュウ</t>
    </rPh>
    <phoneticPr fontId="3"/>
  </si>
  <si>
    <t>3.法人役員、施設長及び設置者と親族関係にある者の続柄（例：「施設長の妻」「理事長の長男」「理事の次女」等）、職種変更、産休・育休・病休等、代替についても備考欄に記入すること。</t>
    <rPh sb="77" eb="79">
      <t>ビコウ</t>
    </rPh>
    <rPh sb="79" eb="80">
      <t>ラン</t>
    </rPh>
    <phoneticPr fontId="3"/>
  </si>
  <si>
    <t>正規</t>
  </si>
  <si>
    <t>事務員</t>
    <rPh sb="0" eb="3">
      <t>ジムイン</t>
    </rPh>
    <phoneticPr fontId="30"/>
  </si>
  <si>
    <t>×</t>
  </si>
  <si>
    <t>職員処遇－研修</t>
    <rPh sb="0" eb="2">
      <t>ショクイン</t>
    </rPh>
    <rPh sb="2" eb="4">
      <t>ショグウ</t>
    </rPh>
    <rPh sb="5" eb="7">
      <t>ケンシュウ</t>
    </rPh>
    <phoneticPr fontId="5"/>
  </si>
  <si>
    <t>ア</t>
    <phoneticPr fontId="3"/>
  </si>
  <si>
    <t>研修記録は整備しているか。</t>
    <phoneticPr fontId="3"/>
  </si>
  <si>
    <t>イ</t>
    <phoneticPr fontId="5"/>
  </si>
  <si>
    <t>ウ</t>
    <phoneticPr fontId="3"/>
  </si>
  <si>
    <t>開催年月日</t>
    <rPh sb="0" eb="2">
      <t>カイサイ</t>
    </rPh>
    <rPh sb="2" eb="5">
      <t>ネンガッピ</t>
    </rPh>
    <phoneticPr fontId="5"/>
  </si>
  <si>
    <t>時間帯</t>
    <rPh sb="0" eb="3">
      <t>ジカンタイ</t>
    </rPh>
    <phoneticPr fontId="3"/>
  </si>
  <si>
    <t>参加職員の偏りがないこと。</t>
    <phoneticPr fontId="5"/>
  </si>
  <si>
    <t>※欄が不足する場合は、別紙に作成し添付すること。</t>
    <rPh sb="3" eb="5">
      <t>フソク</t>
    </rPh>
    <rPh sb="7" eb="9">
      <t>バアイ</t>
    </rPh>
    <phoneticPr fontId="3"/>
  </si>
  <si>
    <t>理由：</t>
    <rPh sb="0" eb="2">
      <t>リユウ</t>
    </rPh>
    <phoneticPr fontId="3"/>
  </si>
  <si>
    <t>校長は、児童等が進学又は転学した場合、当該児童等の指導要録の写し等について、その進学・転学先の長に送付しなければならない。</t>
    <rPh sb="0" eb="2">
      <t>コウチョウ</t>
    </rPh>
    <rPh sb="1" eb="2">
      <t>チョウ</t>
    </rPh>
    <rPh sb="4" eb="6">
      <t>ジドウ</t>
    </rPh>
    <rPh sb="6" eb="7">
      <t>トウ</t>
    </rPh>
    <rPh sb="8" eb="10">
      <t>シンガク</t>
    </rPh>
    <rPh sb="10" eb="11">
      <t>マタ</t>
    </rPh>
    <rPh sb="12" eb="14">
      <t>テンガク</t>
    </rPh>
    <rPh sb="16" eb="18">
      <t>バアイ</t>
    </rPh>
    <rPh sb="32" eb="33">
      <t>トウ</t>
    </rPh>
    <rPh sb="40" eb="42">
      <t>シンガク</t>
    </rPh>
    <rPh sb="43" eb="45">
      <t>テンガク</t>
    </rPh>
    <rPh sb="45" eb="46">
      <t>サキ</t>
    </rPh>
    <rPh sb="47" eb="48">
      <t>チョウ</t>
    </rPh>
    <rPh sb="49" eb="51">
      <t>ソウフ</t>
    </rPh>
    <phoneticPr fontId="3"/>
  </si>
  <si>
    <t>送付先：</t>
    <rPh sb="0" eb="3">
      <t>ソウフサキ</t>
    </rPh>
    <phoneticPr fontId="3"/>
  </si>
  <si>
    <t>(2)</t>
    <phoneticPr fontId="3"/>
  </si>
  <si>
    <t>幼児教育・保育無償化に関するFAQ　12-17</t>
    <phoneticPr fontId="3"/>
  </si>
  <si>
    <t>幼児教育・保育無償化に関するFAQ　12-7</t>
    <phoneticPr fontId="3"/>
  </si>
  <si>
    <t>学校保健安全法第23条</t>
    <rPh sb="0" eb="2">
      <t>ガッコウ</t>
    </rPh>
    <rPh sb="2" eb="4">
      <t>ホケン</t>
    </rPh>
    <rPh sb="4" eb="7">
      <t>アンゼンホウ</t>
    </rPh>
    <rPh sb="7" eb="8">
      <t>ダイ</t>
    </rPh>
    <rPh sb="10" eb="11">
      <t>ジョウ</t>
    </rPh>
    <phoneticPr fontId="3"/>
  </si>
  <si>
    <t>＜配置している場合＞</t>
    <rPh sb="1" eb="3">
      <t>ハイチ</t>
    </rPh>
    <rPh sb="7" eb="9">
      <t>バアイ</t>
    </rPh>
    <phoneticPr fontId="5"/>
  </si>
  <si>
    <t>嘱託医契約書の記載事項
勤務日時、手当額、業務内容等</t>
    <rPh sb="2" eb="3">
      <t>イ</t>
    </rPh>
    <phoneticPr fontId="5"/>
  </si>
  <si>
    <t>学校医</t>
    <rPh sb="0" eb="3">
      <t>ガッコウイ</t>
    </rPh>
    <phoneticPr fontId="3"/>
  </si>
  <si>
    <t>氏　　　名</t>
    <phoneticPr fontId="3"/>
  </si>
  <si>
    <t>専門科名</t>
    <phoneticPr fontId="3"/>
  </si>
  <si>
    <t>医療機関名</t>
    <phoneticPr fontId="3"/>
  </si>
  <si>
    <t>医療機関の住所</t>
    <phoneticPr fontId="3"/>
  </si>
  <si>
    <t>「学校保健安全法施行規則の一部改正等について」(平成26年4月30日26文科ス第96号)
　※ギョウ虫検査は任意</t>
    <rPh sb="24" eb="26">
      <t>ヘイセイ</t>
    </rPh>
    <rPh sb="28" eb="29">
      <t>ネン</t>
    </rPh>
    <rPh sb="30" eb="31">
      <t>ツキ</t>
    </rPh>
    <rPh sb="33" eb="34">
      <t>ニチ</t>
    </rPh>
    <rPh sb="36" eb="37">
      <t>フミ</t>
    </rPh>
    <rPh sb="39" eb="40">
      <t>ダイ</t>
    </rPh>
    <rPh sb="42" eb="43">
      <t>ゴウ</t>
    </rPh>
    <rPh sb="50" eb="51">
      <t>チュウ</t>
    </rPh>
    <rPh sb="51" eb="53">
      <t>ケンサ</t>
    </rPh>
    <rPh sb="54" eb="56">
      <t>ニンイ</t>
    </rPh>
    <phoneticPr fontId="3"/>
  </si>
  <si>
    <t>実施日</t>
    <rPh sb="0" eb="3">
      <t>ジッシビ</t>
    </rPh>
    <phoneticPr fontId="5"/>
  </si>
  <si>
    <t>記録</t>
    <rPh sb="0" eb="2">
      <t>キロク</t>
    </rPh>
    <phoneticPr fontId="5"/>
  </si>
  <si>
    <t>内科検診</t>
    <rPh sb="0" eb="2">
      <t>ナイカ</t>
    </rPh>
    <rPh sb="2" eb="4">
      <t>ケンシン</t>
    </rPh>
    <phoneticPr fontId="5"/>
  </si>
  <si>
    <t>歯科検診</t>
    <rPh sb="0" eb="2">
      <t>シカ</t>
    </rPh>
    <rPh sb="2" eb="4">
      <t>ケンシン</t>
    </rPh>
    <phoneticPr fontId="5"/>
  </si>
  <si>
    <t>尿検査</t>
    <rPh sb="0" eb="3">
      <t>ニョウケンサ</t>
    </rPh>
    <phoneticPr fontId="5"/>
  </si>
  <si>
    <t>その他の検査</t>
    <rPh sb="2" eb="3">
      <t>タ</t>
    </rPh>
    <rPh sb="4" eb="6">
      <t>ケンサ</t>
    </rPh>
    <phoneticPr fontId="5"/>
  </si>
  <si>
    <t>･</t>
    <phoneticPr fontId="5"/>
  </si>
  <si>
    <t>根拠法令・通知等（印刷不要）</t>
    <rPh sb="0" eb="2">
      <t>コンキョ</t>
    </rPh>
    <rPh sb="2" eb="4">
      <t>ホウレイ</t>
    </rPh>
    <rPh sb="5" eb="7">
      <t>ツウチ</t>
    </rPh>
    <rPh sb="7" eb="8">
      <t>トウ</t>
    </rPh>
    <rPh sb="9" eb="11">
      <t>インサツ</t>
    </rPh>
    <rPh sb="11" eb="13">
      <t>フヨウ</t>
    </rPh>
    <phoneticPr fontId="3"/>
  </si>
  <si>
    <t>児童虐待の防止等に関する法律第5条</t>
    <rPh sb="5" eb="7">
      <t>ボウシ</t>
    </rPh>
    <rPh sb="7" eb="8">
      <t>ナド</t>
    </rPh>
    <rPh sb="9" eb="10">
      <t>カン</t>
    </rPh>
    <rPh sb="12" eb="14">
      <t>ホウリツ</t>
    </rPh>
    <rPh sb="14" eb="15">
      <t>ダイ</t>
    </rPh>
    <rPh sb="16" eb="17">
      <t>ジョウ</t>
    </rPh>
    <phoneticPr fontId="5"/>
  </si>
  <si>
    <t>日々の子どもの状況や着替え等から虐待の早期発見に努めているか。</t>
    <phoneticPr fontId="3"/>
  </si>
  <si>
    <t>保育所保育指針第3章1(1)ウ</t>
    <rPh sb="0" eb="2">
      <t>ホイク</t>
    </rPh>
    <rPh sb="2" eb="3">
      <t>ショ</t>
    </rPh>
    <rPh sb="3" eb="5">
      <t>ホイク</t>
    </rPh>
    <rPh sb="5" eb="7">
      <t>シシン</t>
    </rPh>
    <rPh sb="7" eb="8">
      <t>ダイ</t>
    </rPh>
    <rPh sb="9" eb="10">
      <t>ショウ</t>
    </rPh>
    <phoneticPr fontId="3"/>
  </si>
  <si>
    <t>児童虐待の防止等に関する法律第6条第1項</t>
    <rPh sb="5" eb="7">
      <t>ボウシ</t>
    </rPh>
    <rPh sb="7" eb="8">
      <t>ナド</t>
    </rPh>
    <rPh sb="9" eb="10">
      <t>カン</t>
    </rPh>
    <rPh sb="12" eb="14">
      <t>ホウリツ</t>
    </rPh>
    <rPh sb="14" eb="15">
      <t>ダイ</t>
    </rPh>
    <rPh sb="16" eb="17">
      <t>ジョウ</t>
    </rPh>
    <rPh sb="17" eb="18">
      <t>ダイ</t>
    </rPh>
    <rPh sb="19" eb="20">
      <t>コウ</t>
    </rPh>
    <phoneticPr fontId="5"/>
  </si>
  <si>
    <t>　児童虐待を受けたと思われる児童を発見した者は、速やかに、これを市町村、都道府県の設置する福祉事務所若しくは児童相談所又は児童委員を介して市町村、都道府県の設置する福祉事務所若しくは児童相談所に通告しなければならない。</t>
    <phoneticPr fontId="5"/>
  </si>
  <si>
    <t>発生月日</t>
    <rPh sb="0" eb="2">
      <t>ハッセイ</t>
    </rPh>
    <rPh sb="2" eb="4">
      <t>ガッピ</t>
    </rPh>
    <phoneticPr fontId="5"/>
  </si>
  <si>
    <t>発生時間帯</t>
    <rPh sb="0" eb="2">
      <t>ハッセイ</t>
    </rPh>
    <rPh sb="2" eb="5">
      <t>ジカンタイ</t>
    </rPh>
    <phoneticPr fontId="5"/>
  </si>
  <si>
    <t>処　理　の　状　況</t>
    <rPh sb="0" eb="1">
      <t>トコロ</t>
    </rPh>
    <rPh sb="2" eb="3">
      <t>リ</t>
    </rPh>
    <rPh sb="6" eb="7">
      <t>ジョウ</t>
    </rPh>
    <rPh sb="8" eb="9">
      <t>キョウ</t>
    </rPh>
    <phoneticPr fontId="5"/>
  </si>
  <si>
    <t>書面にて報告を行っていない場合、どのような対応を行っているか。</t>
    <phoneticPr fontId="3"/>
  </si>
  <si>
    <t>事業名</t>
    <rPh sb="0" eb="2">
      <t>ジギョウ</t>
    </rPh>
    <rPh sb="2" eb="3">
      <t>メイ</t>
    </rPh>
    <phoneticPr fontId="3"/>
  </si>
  <si>
    <t>回</t>
    <rPh sb="0" eb="1">
      <t>カイ</t>
    </rPh>
    <phoneticPr fontId="3"/>
  </si>
  <si>
    <t>受付件数</t>
    <rPh sb="0" eb="2">
      <t>ウケツケ</t>
    </rPh>
    <rPh sb="2" eb="4">
      <t>ケンスウ</t>
    </rPh>
    <phoneticPr fontId="3"/>
  </si>
  <si>
    <t>処理件数</t>
    <rPh sb="0" eb="2">
      <t>ショリ</t>
    </rPh>
    <rPh sb="2" eb="4">
      <t>ケンスウ</t>
    </rPh>
    <phoneticPr fontId="5"/>
  </si>
  <si>
    <t>未処理件数</t>
    <rPh sb="0" eb="3">
      <t>ミショリ</t>
    </rPh>
    <rPh sb="3" eb="5">
      <t>ケンスウ</t>
    </rPh>
    <phoneticPr fontId="5"/>
  </si>
  <si>
    <t>第三者委員への報告</t>
    <rPh sb="0" eb="3">
      <t>ダイサンシャ</t>
    </rPh>
    <rPh sb="3" eb="5">
      <t>イイン</t>
    </rPh>
    <rPh sb="7" eb="9">
      <t>ホウコク</t>
    </rPh>
    <phoneticPr fontId="5"/>
  </si>
  <si>
    <t>公表</t>
    <rPh sb="0" eb="2">
      <t>コウヒョウ</t>
    </rPh>
    <phoneticPr fontId="5"/>
  </si>
  <si>
    <t>前年度</t>
    <rPh sb="0" eb="3">
      <t>ゼンネンド</t>
    </rPh>
    <phoneticPr fontId="5"/>
  </si>
  <si>
    <t>件</t>
    <rPh sb="0" eb="1">
      <t>ケン</t>
    </rPh>
    <phoneticPr fontId="3"/>
  </si>
  <si>
    <t>本年度</t>
    <rPh sb="0" eb="3">
      <t>ホンネンド</t>
    </rPh>
    <phoneticPr fontId="5"/>
  </si>
  <si>
    <t>【業務の質の評価への取組み】</t>
    <rPh sb="1" eb="3">
      <t>ギョウム</t>
    </rPh>
    <rPh sb="4" eb="5">
      <t>シツ</t>
    </rPh>
    <rPh sb="6" eb="8">
      <t>ヒョウカ</t>
    </rPh>
    <rPh sb="10" eb="12">
      <t>トリク</t>
    </rPh>
    <phoneticPr fontId="5"/>
  </si>
  <si>
    <t>(1)</t>
    <phoneticPr fontId="5"/>
  </si>
  <si>
    <t>(3)</t>
    <phoneticPr fontId="5"/>
  </si>
  <si>
    <t>利用申込みが利用定員を超過する場合、あらかじめ市町村の確認を受けた方法により、公正に入所選考を行っているか。</t>
    <phoneticPr fontId="3"/>
  </si>
  <si>
    <t>入所決定をしたときは、速やかに、入所の状況（可否）を市町村に報告しているか。</t>
    <phoneticPr fontId="3"/>
  </si>
  <si>
    <t>●</t>
    <phoneticPr fontId="3"/>
  </si>
  <si>
    <t>非常勤</t>
    <rPh sb="0" eb="3">
      <t>ヒジョウキン</t>
    </rPh>
    <phoneticPr fontId="5"/>
  </si>
  <si>
    <t>基本加算部分</t>
  </si>
  <si>
    <t>副園長・教頭配置加算</t>
    <rPh sb="0" eb="3">
      <t>フクエンチョウ</t>
    </rPh>
    <rPh sb="4" eb="6">
      <t>キョウトウ</t>
    </rPh>
    <rPh sb="6" eb="8">
      <t>ハイチ</t>
    </rPh>
    <rPh sb="8" eb="10">
      <t>カサン</t>
    </rPh>
    <phoneticPr fontId="3"/>
  </si>
  <si>
    <t>教育・保育従事者労働時間</t>
    <rPh sb="0" eb="2">
      <t>キョウイク</t>
    </rPh>
    <rPh sb="3" eb="5">
      <t>ホイク</t>
    </rPh>
    <rPh sb="5" eb="8">
      <t>ジュウジシャ</t>
    </rPh>
    <rPh sb="8" eb="10">
      <t>ロウドウ</t>
    </rPh>
    <rPh sb="10" eb="12">
      <t>ジカン</t>
    </rPh>
    <phoneticPr fontId="3"/>
  </si>
  <si>
    <t>常勤職員所定
労働時間</t>
    <rPh sb="0" eb="2">
      <t>ジョウキン</t>
    </rPh>
    <rPh sb="2" eb="4">
      <t>ショクイン</t>
    </rPh>
    <rPh sb="4" eb="6">
      <t>ショテイ</t>
    </rPh>
    <rPh sb="7" eb="9">
      <t>ロウドウ</t>
    </rPh>
    <rPh sb="9" eb="11">
      <t>ジカン</t>
    </rPh>
    <phoneticPr fontId="3"/>
  </si>
  <si>
    <t xml:space="preserve">特定教育・保育条例（運営規程）の条
</t>
    <phoneticPr fontId="3"/>
  </si>
  <si>
    <t>(9)</t>
    <phoneticPr fontId="3"/>
  </si>
  <si>
    <t>所定労働時間に満たない者を含む</t>
    <phoneticPr fontId="3"/>
  </si>
  <si>
    <t>常勤(非正規)</t>
    <rPh sb="0" eb="2">
      <t>ジョウキン</t>
    </rPh>
    <rPh sb="3" eb="6">
      <t>ヒセイキ</t>
    </rPh>
    <phoneticPr fontId="3"/>
  </si>
  <si>
    <t>非常勤(非正規)</t>
    <rPh sb="0" eb="3">
      <t>ヒジョウキン</t>
    </rPh>
    <rPh sb="4" eb="5">
      <t>ヒ</t>
    </rPh>
    <rPh sb="5" eb="7">
      <t>セイキ</t>
    </rPh>
    <phoneticPr fontId="3"/>
  </si>
  <si>
    <t>★</t>
    <phoneticPr fontId="5"/>
  </si>
  <si>
    <t>（イ）</t>
    <phoneticPr fontId="3"/>
  </si>
  <si>
    <t>（ウ）</t>
    <phoneticPr fontId="3"/>
  </si>
  <si>
    <t>特定教育・保育条例（教育・保育の提供の記録）の条</t>
    <rPh sb="23" eb="24">
      <t>ジョウ</t>
    </rPh>
    <phoneticPr fontId="3"/>
  </si>
  <si>
    <t>特定教育・保育条例（小学校等との連携）の条</t>
    <rPh sb="20" eb="21">
      <t>ジョウ</t>
    </rPh>
    <phoneticPr fontId="3"/>
  </si>
  <si>
    <t>(7)</t>
    <phoneticPr fontId="3"/>
  </si>
  <si>
    <t>(6)</t>
    <phoneticPr fontId="3"/>
  </si>
  <si>
    <t>(1)</t>
    <phoneticPr fontId="3"/>
  </si>
  <si>
    <t>○</t>
    <phoneticPr fontId="5"/>
  </si>
  <si>
    <t>苦情内容及び解決結果を定期的に公表しているか。</t>
    <phoneticPr fontId="3"/>
  </si>
  <si>
    <t>「ある」場合、具体的な内容について記入すること。</t>
    <phoneticPr fontId="3"/>
  </si>
  <si>
    <t>ア</t>
    <phoneticPr fontId="5"/>
  </si>
  <si>
    <t>1・2歳児</t>
    <rPh sb="3" eb="5">
      <t>サイジ</t>
    </rPh>
    <phoneticPr fontId="5"/>
  </si>
  <si>
    <t>園だより</t>
    <rPh sb="0" eb="1">
      <t>ソノ</t>
    </rPh>
    <phoneticPr fontId="3"/>
  </si>
  <si>
    <t>クラスだより</t>
    <phoneticPr fontId="3"/>
  </si>
  <si>
    <t>保護者との連絡は、どのように行っているか。（該当するもの全てにチェックすること）</t>
    <phoneticPr fontId="3"/>
  </si>
  <si>
    <t>幼稚園における学校評価ガイドライン（平成23年11月25日改訂）</t>
    <phoneticPr fontId="3"/>
  </si>
  <si>
    <t>　①</t>
    <phoneticPr fontId="3"/>
  </si>
  <si>
    <t>不審者対策、感染症及び疾病、消防防災訓練等を含めた総合的な危機管理マニュアル等が策定されているか。</t>
    <phoneticPr fontId="3"/>
  </si>
  <si>
    <t>事故の発生・不審者の立入りなどに備え、職員の協力体制等が確保されているか。</t>
    <phoneticPr fontId="3"/>
  </si>
  <si>
    <t>地域との連携の有無</t>
  </si>
  <si>
    <t>開設回数</t>
    <rPh sb="0" eb="2">
      <t>カイセツ</t>
    </rPh>
    <rPh sb="2" eb="4">
      <t>カイスウ</t>
    </rPh>
    <phoneticPr fontId="3"/>
  </si>
  <si>
    <t>子育て支援事業等に関する取組を行っているか。</t>
    <phoneticPr fontId="3"/>
  </si>
  <si>
    <t>高齢者等活躍促進加算</t>
    <phoneticPr fontId="3"/>
  </si>
  <si>
    <t>苦情解決状況　※本年度分は監査調書提出月の前月分までの状況を記入すること。</t>
    <phoneticPr fontId="3"/>
  </si>
  <si>
    <t>苦情の内容及び解決結果について記録しているか。</t>
    <rPh sb="0" eb="2">
      <t>クジョウ</t>
    </rPh>
    <rPh sb="3" eb="5">
      <t>ナイヨウ</t>
    </rPh>
    <rPh sb="5" eb="6">
      <t>オヨ</t>
    </rPh>
    <rPh sb="7" eb="9">
      <t>カイケツ</t>
    </rPh>
    <rPh sb="9" eb="11">
      <t>ケッカ</t>
    </rPh>
    <rPh sb="15" eb="17">
      <t>キロク</t>
    </rPh>
    <phoneticPr fontId="3"/>
  </si>
  <si>
    <t>No.3-①からNo.3-④のうち、
該当するシートに記入して下さい。</t>
    <rPh sb="19" eb="21">
      <t>ガイトウ</t>
    </rPh>
    <rPh sb="27" eb="29">
      <t>キニュウ</t>
    </rPh>
    <rPh sb="31" eb="32">
      <t>シタ</t>
    </rPh>
    <phoneticPr fontId="3"/>
  </si>
  <si>
    <t>「ある」場合、送迎バス利用の対象者について記入すること。</t>
    <phoneticPr fontId="3"/>
  </si>
  <si>
    <t>「いる」場合、園内での連携体制を具体的に記入すること。</t>
    <phoneticPr fontId="3"/>
  </si>
  <si>
    <t>「いる」場合、具体的に記入すること。</t>
    <phoneticPr fontId="3"/>
  </si>
  <si>
    <t>学校教育法施行規則第24条第2項、第3項</t>
    <rPh sb="0" eb="2">
      <t>ガッコウ</t>
    </rPh>
    <rPh sb="2" eb="5">
      <t>キョウイクホウ</t>
    </rPh>
    <rPh sb="5" eb="7">
      <t>シコウ</t>
    </rPh>
    <rPh sb="7" eb="9">
      <t>キソク</t>
    </rPh>
    <rPh sb="9" eb="10">
      <t>ダイ</t>
    </rPh>
    <rPh sb="12" eb="13">
      <t>ジョウ</t>
    </rPh>
    <rPh sb="13" eb="14">
      <t>ダイ</t>
    </rPh>
    <rPh sb="15" eb="16">
      <t>コウ</t>
    </rPh>
    <rPh sb="17" eb="18">
      <t>ダイ</t>
    </rPh>
    <rPh sb="19" eb="20">
      <t>コウ</t>
    </rPh>
    <phoneticPr fontId="3"/>
  </si>
  <si>
    <t>非正規(非常勤)</t>
    <rPh sb="0" eb="1">
      <t>ヒ</t>
    </rPh>
    <rPh sb="1" eb="3">
      <t>セイキ</t>
    </rPh>
    <rPh sb="4" eb="7">
      <t>ヒジョウキン</t>
    </rPh>
    <phoneticPr fontId="3"/>
  </si>
  <si>
    <t>「認可定員を超過して園児を受け入れている私立幼稚園に係る子ども・子育て支援法に基づく確認等に関する留意事項について」（平成26年10月17日事務連絡 内閣府子ども・子育て支援新制度施行準備室外）</t>
    <rPh sb="1" eb="3">
      <t>ニンカ</t>
    </rPh>
    <rPh sb="3" eb="5">
      <t>テイイン</t>
    </rPh>
    <rPh sb="6" eb="8">
      <t>チョウカ</t>
    </rPh>
    <rPh sb="10" eb="12">
      <t>エンジ</t>
    </rPh>
    <rPh sb="13" eb="14">
      <t>ウ</t>
    </rPh>
    <rPh sb="15" eb="16">
      <t>イ</t>
    </rPh>
    <rPh sb="20" eb="22">
      <t>シリツ</t>
    </rPh>
    <rPh sb="22" eb="25">
      <t>ヨウチエン</t>
    </rPh>
    <rPh sb="26" eb="27">
      <t>カカ</t>
    </rPh>
    <rPh sb="28" eb="29">
      <t>コ</t>
    </rPh>
    <rPh sb="32" eb="34">
      <t>コソダ</t>
    </rPh>
    <rPh sb="35" eb="37">
      <t>シエン</t>
    </rPh>
    <rPh sb="37" eb="38">
      <t>ホウ</t>
    </rPh>
    <rPh sb="39" eb="40">
      <t>モト</t>
    </rPh>
    <rPh sb="42" eb="44">
      <t>カクニン</t>
    </rPh>
    <rPh sb="44" eb="45">
      <t>トウ</t>
    </rPh>
    <rPh sb="46" eb="47">
      <t>カン</t>
    </rPh>
    <rPh sb="49" eb="51">
      <t>リュウイ</t>
    </rPh>
    <rPh sb="51" eb="53">
      <t>ジコウ</t>
    </rPh>
    <rPh sb="59" eb="61">
      <t>ヘイセイ</t>
    </rPh>
    <rPh sb="63" eb="64">
      <t>ネン</t>
    </rPh>
    <rPh sb="66" eb="67">
      <t>ガツ</t>
    </rPh>
    <rPh sb="69" eb="70">
      <t>ニチ</t>
    </rPh>
    <rPh sb="70" eb="72">
      <t>ジム</t>
    </rPh>
    <rPh sb="72" eb="74">
      <t>レンラク</t>
    </rPh>
    <rPh sb="75" eb="77">
      <t>ナイカク</t>
    </rPh>
    <rPh sb="77" eb="78">
      <t>フ</t>
    </rPh>
    <rPh sb="78" eb="79">
      <t>コ</t>
    </rPh>
    <rPh sb="82" eb="84">
      <t>コソダ</t>
    </rPh>
    <rPh sb="85" eb="87">
      <t>シエン</t>
    </rPh>
    <rPh sb="87" eb="90">
      <t>シンセイド</t>
    </rPh>
    <rPh sb="90" eb="92">
      <t>シコウ</t>
    </rPh>
    <rPh sb="92" eb="94">
      <t>ジュンビ</t>
    </rPh>
    <rPh sb="94" eb="95">
      <t>シツ</t>
    </rPh>
    <rPh sb="95" eb="96">
      <t>ホカ</t>
    </rPh>
    <phoneticPr fontId="3"/>
  </si>
  <si>
    <t>夏季休業</t>
    <rPh sb="0" eb="2">
      <t>カキ</t>
    </rPh>
    <rPh sb="2" eb="4">
      <t>キュウギョウ</t>
    </rPh>
    <phoneticPr fontId="3"/>
  </si>
  <si>
    <t>冬季休業</t>
    <rPh sb="0" eb="2">
      <t>トウキ</t>
    </rPh>
    <rPh sb="2" eb="4">
      <t>キュウギョウ</t>
    </rPh>
    <phoneticPr fontId="3"/>
  </si>
  <si>
    <t>「幼保連携型認定こども園園児指導要録の改善及び認定こども園こども要録の作成等に関する留意事項等について（通知）」（平成30年3月30日府子本第315号外）</t>
    <rPh sb="1" eb="3">
      <t>ヨウホ</t>
    </rPh>
    <rPh sb="3" eb="6">
      <t>レンケイガタ</t>
    </rPh>
    <rPh sb="6" eb="8">
      <t>ニンテイ</t>
    </rPh>
    <rPh sb="11" eb="12">
      <t>エン</t>
    </rPh>
    <rPh sb="12" eb="14">
      <t>エンジ</t>
    </rPh>
    <rPh sb="14" eb="16">
      <t>シドウ</t>
    </rPh>
    <rPh sb="16" eb="18">
      <t>ヨウロク</t>
    </rPh>
    <rPh sb="19" eb="21">
      <t>カイゼン</t>
    </rPh>
    <rPh sb="21" eb="22">
      <t>オヨ</t>
    </rPh>
    <rPh sb="23" eb="25">
      <t>ニンテイ</t>
    </rPh>
    <rPh sb="28" eb="29">
      <t>エン</t>
    </rPh>
    <rPh sb="32" eb="34">
      <t>ヨウロク</t>
    </rPh>
    <rPh sb="35" eb="37">
      <t>サクセイ</t>
    </rPh>
    <rPh sb="37" eb="38">
      <t>トウ</t>
    </rPh>
    <rPh sb="39" eb="40">
      <t>カン</t>
    </rPh>
    <rPh sb="42" eb="44">
      <t>リュウイ</t>
    </rPh>
    <rPh sb="44" eb="46">
      <t>ジコウ</t>
    </rPh>
    <rPh sb="46" eb="47">
      <t>トウ</t>
    </rPh>
    <rPh sb="52" eb="54">
      <t>ツウチ</t>
    </rPh>
    <rPh sb="67" eb="68">
      <t>フ</t>
    </rPh>
    <rPh sb="68" eb="69">
      <t>コ</t>
    </rPh>
    <rPh sb="69" eb="70">
      <t>ホン</t>
    </rPh>
    <rPh sb="70" eb="71">
      <t>ダイ</t>
    </rPh>
    <rPh sb="74" eb="75">
      <t>ゴウ</t>
    </rPh>
    <rPh sb="75" eb="76">
      <t>ホカ</t>
    </rPh>
    <phoneticPr fontId="3"/>
  </si>
  <si>
    <t>「幼稚園及び特別支援学校幼稚部における指導要録の改善について（通知）」（平成30年3月30日29文科初第1814号）</t>
    <rPh sb="1" eb="4">
      <t>ヨウチエン</t>
    </rPh>
    <rPh sb="4" eb="5">
      <t>オヨ</t>
    </rPh>
    <rPh sb="6" eb="8">
      <t>トクベツ</t>
    </rPh>
    <rPh sb="8" eb="10">
      <t>シエン</t>
    </rPh>
    <rPh sb="10" eb="12">
      <t>ガッコウ</t>
    </rPh>
    <rPh sb="12" eb="15">
      <t>ヨウチブ</t>
    </rPh>
    <rPh sb="19" eb="21">
      <t>シドウ</t>
    </rPh>
    <rPh sb="21" eb="23">
      <t>ヨウロク</t>
    </rPh>
    <rPh sb="24" eb="26">
      <t>カイゼン</t>
    </rPh>
    <rPh sb="31" eb="33">
      <t>ツウチ</t>
    </rPh>
    <phoneticPr fontId="3"/>
  </si>
  <si>
    <t>特定教育・保育条例（事故発生の防止及び発生時の対応）の条第4項</t>
    <rPh sb="27" eb="28">
      <t>ジョウ</t>
    </rPh>
    <rPh sb="28" eb="29">
      <t>ダイ</t>
    </rPh>
    <rPh sb="30" eb="31">
      <t>コウ</t>
    </rPh>
    <phoneticPr fontId="3"/>
  </si>
  <si>
    <t>目次に戻る</t>
    <rPh sb="0" eb="2">
      <t>モクジ</t>
    </rPh>
    <rPh sb="3" eb="4">
      <t>モド</t>
    </rPh>
    <phoneticPr fontId="3"/>
  </si>
  <si>
    <t>幼稚園</t>
    <rPh sb="0" eb="3">
      <t>ヨウチエン</t>
    </rPh>
    <phoneticPr fontId="3"/>
  </si>
  <si>
    <t>メール
アドレス</t>
    <phoneticPr fontId="3"/>
  </si>
  <si>
    <t>①</t>
  </si>
  <si>
    <t>法</t>
    <rPh sb="0" eb="1">
      <t>ホウ</t>
    </rPh>
    <phoneticPr fontId="3"/>
  </si>
  <si>
    <t>規則</t>
    <rPh sb="0" eb="2">
      <t>キソク</t>
    </rPh>
    <phoneticPr fontId="3"/>
  </si>
  <si>
    <t>法第33条第1項</t>
    <rPh sb="0" eb="1">
      <t>ホウ</t>
    </rPh>
    <rPh sb="1" eb="2">
      <t>ダイ</t>
    </rPh>
    <rPh sb="4" eb="5">
      <t>ジョウ</t>
    </rPh>
    <rPh sb="5" eb="6">
      <t>ダイ</t>
    </rPh>
    <rPh sb="7" eb="8">
      <t>コウ</t>
    </rPh>
    <phoneticPr fontId="3"/>
  </si>
  <si>
    <t>職員の勤務割り振り表  （監査調書提出月の勤務割り振り表を記入すること。）</t>
    <phoneticPr fontId="5"/>
  </si>
  <si>
    <t>（監査調書提出月：</t>
    <rPh sb="1" eb="3">
      <t>カンサ</t>
    </rPh>
    <rPh sb="3" eb="5">
      <t>チョウショ</t>
    </rPh>
    <rPh sb="5" eb="7">
      <t>テイシュツ</t>
    </rPh>
    <rPh sb="7" eb="8">
      <t>ヅキ</t>
    </rPh>
    <phoneticPr fontId="5"/>
  </si>
  <si>
    <t>月初日現在）</t>
    <rPh sb="0" eb="1">
      <t>ガツ</t>
    </rPh>
    <rPh sb="1" eb="3">
      <t>ショニチ</t>
    </rPh>
    <rPh sb="3" eb="5">
      <t>ゲンザイ</t>
    </rPh>
    <phoneticPr fontId="5"/>
  </si>
  <si>
    <t>休憩時間</t>
    <rPh sb="0" eb="2">
      <t>キュウケイ</t>
    </rPh>
    <rPh sb="2" eb="4">
      <t>ジカン</t>
    </rPh>
    <phoneticPr fontId="3"/>
  </si>
  <si>
    <t>記入要領</t>
    <phoneticPr fontId="5"/>
  </si>
  <si>
    <t>例</t>
    <rPh sb="0" eb="1">
      <t>レイ</t>
    </rPh>
    <phoneticPr fontId="5"/>
  </si>
  <si>
    <t>勤務形態（A～　）を上記の表に記入すること。</t>
    <phoneticPr fontId="3"/>
  </si>
  <si>
    <t>A</t>
    <phoneticPr fontId="5"/>
  </si>
  <si>
    <t>B</t>
    <phoneticPr fontId="5"/>
  </si>
  <si>
    <t>欄が不足する場合は、行を追加し作成すること。</t>
    <rPh sb="10" eb="11">
      <t>ギョウ</t>
    </rPh>
    <rPh sb="12" eb="14">
      <t>ツイカ</t>
    </rPh>
    <rPh sb="15" eb="17">
      <t>サクセイ</t>
    </rPh>
    <phoneticPr fontId="3"/>
  </si>
  <si>
    <t>C</t>
    <phoneticPr fontId="5"/>
  </si>
  <si>
    <t>D</t>
    <phoneticPr fontId="5"/>
  </si>
  <si>
    <t>E</t>
    <phoneticPr fontId="5"/>
  </si>
  <si>
    <t>既存資料の添付でも可としますが、当組合で確認ができない場合は、転記を依頼することがあります。</t>
    <rPh sb="0" eb="2">
      <t>キソン</t>
    </rPh>
    <rPh sb="2" eb="4">
      <t>シリョウ</t>
    </rPh>
    <rPh sb="5" eb="7">
      <t>テンプ</t>
    </rPh>
    <rPh sb="9" eb="10">
      <t>カ</t>
    </rPh>
    <rPh sb="16" eb="19">
      <t>トウクミアイ</t>
    </rPh>
    <rPh sb="20" eb="22">
      <t>カクニン</t>
    </rPh>
    <rPh sb="27" eb="29">
      <t>バアイ</t>
    </rPh>
    <rPh sb="31" eb="33">
      <t>テンキ</t>
    </rPh>
    <rPh sb="34" eb="36">
      <t>イライ</t>
    </rPh>
    <phoneticPr fontId="3"/>
  </si>
  <si>
    <t>F</t>
    <phoneticPr fontId="3"/>
  </si>
  <si>
    <t>G</t>
    <phoneticPr fontId="3"/>
  </si>
  <si>
    <t>H</t>
    <phoneticPr fontId="3"/>
  </si>
  <si>
    <t>I</t>
    <phoneticPr fontId="3"/>
  </si>
  <si>
    <t>J</t>
    <phoneticPr fontId="3"/>
  </si>
  <si>
    <t>K</t>
    <phoneticPr fontId="3"/>
  </si>
  <si>
    <t>L</t>
    <phoneticPr fontId="3"/>
  </si>
  <si>
    <t>M</t>
    <phoneticPr fontId="3"/>
  </si>
  <si>
    <t>－幼稚園型認定こども園運営No.1－</t>
    <rPh sb="1" eb="4">
      <t>ヨウチエン</t>
    </rPh>
    <rPh sb="4" eb="5">
      <t>カタ</t>
    </rPh>
    <rPh sb="5" eb="7">
      <t>ニンテイ</t>
    </rPh>
    <rPh sb="10" eb="11">
      <t>ソノ</t>
    </rPh>
    <phoneticPr fontId="5"/>
  </si>
  <si>
    <t>－幼稚園型認定こども園運営No.3－①－</t>
    <rPh sb="1" eb="4">
      <t>ヨウチエン</t>
    </rPh>
    <rPh sb="4" eb="6">
      <t>ニンテイ</t>
    </rPh>
    <rPh sb="9" eb="10">
      <t>ソノ</t>
    </rPh>
    <phoneticPr fontId="5"/>
  </si>
  <si>
    <t>－幼稚園型認定こども園運営No.3-②－</t>
    <rPh sb="1" eb="4">
      <t>ヨウチエン</t>
    </rPh>
    <rPh sb="4" eb="5">
      <t>ガタ</t>
    </rPh>
    <rPh sb="5" eb="7">
      <t>ニンテイ</t>
    </rPh>
    <rPh sb="9" eb="10">
      <t>ソノ</t>
    </rPh>
    <phoneticPr fontId="5"/>
  </si>
  <si>
    <t>－幼稚園型認定こども園運営No.3-③－</t>
    <rPh sb="1" eb="4">
      <t>ヨウチエン</t>
    </rPh>
    <rPh sb="4" eb="6">
      <t>ニンテイ</t>
    </rPh>
    <rPh sb="9" eb="10">
      <t>ソノ</t>
    </rPh>
    <phoneticPr fontId="5"/>
  </si>
  <si>
    <t>－幼稚園型認定こども園運営No.3-④－</t>
    <rPh sb="1" eb="4">
      <t>ヨウチエン</t>
    </rPh>
    <rPh sb="4" eb="5">
      <t>ガタ</t>
    </rPh>
    <rPh sb="5" eb="7">
      <t>ニンテイ</t>
    </rPh>
    <rPh sb="9" eb="10">
      <t>ソノ</t>
    </rPh>
    <phoneticPr fontId="5"/>
  </si>
  <si>
    <t>－幼稚園型認定こども園運営No.4－</t>
    <rPh sb="1" eb="4">
      <t>ヨウチエン</t>
    </rPh>
    <rPh sb="4" eb="6">
      <t>ニンテイ</t>
    </rPh>
    <rPh sb="9" eb="10">
      <t>ソノ</t>
    </rPh>
    <phoneticPr fontId="5"/>
  </si>
  <si>
    <t>－幼稚園型認定こども園運営No.5－</t>
    <rPh sb="1" eb="4">
      <t>ヨウチエン</t>
    </rPh>
    <rPh sb="4" eb="6">
      <t>ニンテイ</t>
    </rPh>
    <rPh sb="9" eb="10">
      <t>ソノ</t>
    </rPh>
    <phoneticPr fontId="5"/>
  </si>
  <si>
    <t>－幼稚園型認定こども園運営No.6－</t>
    <rPh sb="1" eb="4">
      <t>ヨウチエン</t>
    </rPh>
    <rPh sb="4" eb="5">
      <t>ガタ</t>
    </rPh>
    <rPh sb="5" eb="7">
      <t>ニンテイ</t>
    </rPh>
    <rPh sb="9" eb="10">
      <t>ソノ</t>
    </rPh>
    <phoneticPr fontId="5"/>
  </si>
  <si>
    <t>児童虐待防止に関する研修を実施した場合は必ず記載すること。</t>
    <rPh sb="0" eb="7">
      <t>ジドウギャクタイ</t>
    </rPh>
    <rPh sb="7" eb="8">
      <t>カン</t>
    </rPh>
    <rPh sb="10" eb="12">
      <t>ケンシュウ</t>
    </rPh>
    <rPh sb="13" eb="15">
      <t>ジッシ</t>
    </rPh>
    <rPh sb="17" eb="19">
      <t>バアイ</t>
    </rPh>
    <rPh sb="20" eb="21">
      <t>カナラ</t>
    </rPh>
    <rPh sb="22" eb="24">
      <t>キサイ</t>
    </rPh>
    <phoneticPr fontId="3"/>
  </si>
  <si>
    <t>監査調書提出月初日現在の児童現員数を記入すること。</t>
    <phoneticPr fontId="3"/>
  </si>
  <si>
    <t>教育・保育従事者の配置基準について</t>
    <phoneticPr fontId="3"/>
  </si>
  <si>
    <t xml:space="preserve"> (2)</t>
    <phoneticPr fontId="5"/>
  </si>
  <si>
    <t>(4)</t>
    <phoneticPr fontId="5"/>
  </si>
  <si>
    <t>学級・保育室等のクラス編成の状況</t>
    <phoneticPr fontId="3"/>
  </si>
  <si>
    <t>(6)</t>
    <phoneticPr fontId="5"/>
  </si>
  <si>
    <t>私的契約児の保育を行っているか。</t>
    <phoneticPr fontId="3"/>
  </si>
  <si>
    <t>「いる」場合、利用定員の範囲内で受け入れているか。</t>
    <phoneticPr fontId="3"/>
  </si>
  <si>
    <t>(5)</t>
    <phoneticPr fontId="5"/>
  </si>
  <si>
    <t>教育・保育の提供時間</t>
    <phoneticPr fontId="3"/>
  </si>
  <si>
    <t>時間帯による児童及び保育
教諭等の状況</t>
    <phoneticPr fontId="3"/>
  </si>
  <si>
    <t>(7)</t>
    <phoneticPr fontId="5"/>
  </si>
  <si>
    <t>土曜日閉園（半日閉園を含む）を行っているか。</t>
    <phoneticPr fontId="3"/>
  </si>
  <si>
    <t>半日閉園</t>
    <rPh sb="0" eb="2">
      <t>ハンニチ</t>
    </rPh>
    <rPh sb="2" eb="4">
      <t>ヘイエン</t>
    </rPh>
    <phoneticPr fontId="3"/>
  </si>
  <si>
    <t>毎月第〇土曜日閉園</t>
    <rPh sb="0" eb="2">
      <t>マイツキ</t>
    </rPh>
    <rPh sb="2" eb="3">
      <t>ダイ</t>
    </rPh>
    <rPh sb="4" eb="7">
      <t>ドヨウビ</t>
    </rPh>
    <rPh sb="7" eb="9">
      <t>ヘイエン</t>
    </rPh>
    <phoneticPr fontId="3"/>
  </si>
  <si>
    <t>隔週閉園</t>
    <rPh sb="0" eb="2">
      <t>カクシュウ</t>
    </rPh>
    <rPh sb="2" eb="4">
      <t>ヘイエン</t>
    </rPh>
    <phoneticPr fontId="3"/>
  </si>
  <si>
    <t>毎週閉園</t>
    <rPh sb="0" eb="2">
      <t>マイシュウ</t>
    </rPh>
    <rPh sb="2" eb="4">
      <t>ヘイエン</t>
    </rPh>
    <phoneticPr fontId="3"/>
  </si>
  <si>
    <t>実施状況（前年度）</t>
    <phoneticPr fontId="3"/>
  </si>
  <si>
    <t>欄が不足する場合は、別紙で作成すること。</t>
    <phoneticPr fontId="3"/>
  </si>
  <si>
    <t>休園に関する保護者への説明・連絡等は、十分行っているか。</t>
    <phoneticPr fontId="3"/>
  </si>
  <si>
    <t>その他（</t>
    <rPh sb="2" eb="3">
      <t>タ</t>
    </rPh>
    <phoneticPr fontId="3"/>
  </si>
  <si>
    <t>職員の労働条件の改善等に配慮し、定着促進及び離職防止に努めているか。</t>
    <phoneticPr fontId="3"/>
  </si>
  <si>
    <t>研修記録（復命書）は作成されているか。</t>
    <phoneticPr fontId="3"/>
  </si>
  <si>
    <t>ウ</t>
    <phoneticPr fontId="5"/>
  </si>
  <si>
    <t>研修記録（復命書）は、他の職員に供覧し、周知しているか。</t>
    <phoneticPr fontId="3"/>
  </si>
  <si>
    <t>エ</t>
    <phoneticPr fontId="5"/>
  </si>
  <si>
    <t>（ア）</t>
    <phoneticPr fontId="3"/>
  </si>
  <si>
    <t>欄が不足する場合は、別紙に作成し添付すること。</t>
    <phoneticPr fontId="3"/>
  </si>
  <si>
    <t>送付している</t>
    <rPh sb="0" eb="2">
      <t>ソウフ</t>
    </rPh>
    <phoneticPr fontId="3"/>
  </si>
  <si>
    <t>作成しているが、送付していない</t>
    <rPh sb="0" eb="2">
      <t>サクセイ</t>
    </rPh>
    <rPh sb="8" eb="10">
      <t>ソウフ</t>
    </rPh>
    <phoneticPr fontId="3"/>
  </si>
  <si>
    <t>小学校就学に際し、こども要録等の抄本又は写しを作成し、小学校校長へ送付しているか。</t>
    <phoneticPr fontId="3"/>
  </si>
  <si>
    <t>日誌（保育日誌）を記録しているか。</t>
    <phoneticPr fontId="3"/>
  </si>
  <si>
    <t>学籍に関する記録を整備しているか。</t>
    <phoneticPr fontId="3"/>
  </si>
  <si>
    <t>小学校との連携</t>
    <phoneticPr fontId="3"/>
  </si>
  <si>
    <t>施設に在籍する園児の認定こども園こども要録又は幼稚園幼児指導要録(以下「こども要録等」という。）を作成しているか。</t>
    <phoneticPr fontId="3"/>
  </si>
  <si>
    <t>園児の転園に際し、当該園児のこども要録等の写しを転園先の長へ送付しているか。</t>
    <phoneticPr fontId="3"/>
  </si>
  <si>
    <t>認定こども園</t>
    <rPh sb="0" eb="2">
      <t>ニンテイ</t>
    </rPh>
    <phoneticPr fontId="3"/>
  </si>
  <si>
    <t>保育所</t>
    <rPh sb="0" eb="3">
      <t>ホイクショ</t>
    </rPh>
    <phoneticPr fontId="3"/>
  </si>
  <si>
    <t>作成しているが、送付していない</t>
    <rPh sb="0" eb="7">
      <t>サクセイ</t>
    </rPh>
    <rPh sb="8" eb="10">
      <t>ソウフ</t>
    </rPh>
    <phoneticPr fontId="3"/>
  </si>
  <si>
    <t>学校医、学校歯科医及び学校薬剤師を配置しているか。</t>
    <phoneticPr fontId="3"/>
  </si>
  <si>
    <t>学校医等との嘱託契約書は整備されているか。</t>
    <phoneticPr fontId="3"/>
  </si>
  <si>
    <t>前年度の実施状況を記入すること。</t>
    <phoneticPr fontId="3"/>
  </si>
  <si>
    <t>④</t>
    <phoneticPr fontId="5"/>
  </si>
  <si>
    <t>⑤</t>
    <phoneticPr fontId="5"/>
  </si>
  <si>
    <t>特定教育・保育条例（事故発生の防止及び発生時の対応）の条第3項</t>
    <phoneticPr fontId="3"/>
  </si>
  <si>
    <t>「いる」場合、どのように行っているか。</t>
    <phoneticPr fontId="3"/>
  </si>
  <si>
    <t>口頭</t>
    <rPh sb="0" eb="2">
      <t>コウトウ</t>
    </rPh>
    <phoneticPr fontId="3"/>
  </si>
  <si>
    <t>連絡帳</t>
    <rPh sb="0" eb="3">
      <t>レンラクチョウ</t>
    </rPh>
    <phoneticPr fontId="3"/>
  </si>
  <si>
    <t>掲示板</t>
    <rPh sb="0" eb="3">
      <t>ケイジバン</t>
    </rPh>
    <phoneticPr fontId="3"/>
  </si>
  <si>
    <t>無</t>
    <rPh sb="0" eb="1">
      <t>ム</t>
    </rPh>
    <phoneticPr fontId="3"/>
  </si>
  <si>
    <t>幼保連携型認定こども園教育・保育要領第3章 第1 1(3)</t>
    <phoneticPr fontId="3"/>
  </si>
  <si>
    <t>－幼稚園型認定こども園運営No.14－</t>
    <rPh sb="1" eb="4">
      <t>ヨウチエン</t>
    </rPh>
    <rPh sb="4" eb="6">
      <t>ニンテイ</t>
    </rPh>
    <rPh sb="9" eb="10">
      <t>ソノ</t>
    </rPh>
    <phoneticPr fontId="5"/>
  </si>
  <si>
    <t>－幼稚園型認定こども園運営No.18－</t>
    <rPh sb="1" eb="4">
      <t>ヨウチエン</t>
    </rPh>
    <rPh sb="4" eb="6">
      <t>ニンテイ</t>
    </rPh>
    <rPh sb="9" eb="10">
      <t>ソノ</t>
    </rPh>
    <phoneticPr fontId="5"/>
  </si>
  <si>
    <t>出勤簿</t>
    <rPh sb="0" eb="3">
      <t>シュッキンボ</t>
    </rPh>
    <phoneticPr fontId="3"/>
  </si>
  <si>
    <t>有</t>
    <rPh sb="0" eb="1">
      <t>ア</t>
    </rPh>
    <phoneticPr fontId="3"/>
  </si>
  <si>
    <t>⑥</t>
    <phoneticPr fontId="3"/>
  </si>
  <si>
    <t>作成に係る留意事項について</t>
    <phoneticPr fontId="3"/>
  </si>
  <si>
    <t>特に指定のあるもの以外は、指導監査調書提出月の初日時点で記入すること。</t>
    <rPh sb="0" eb="1">
      <t>トク</t>
    </rPh>
    <rPh sb="2" eb="4">
      <t>シテイ</t>
    </rPh>
    <rPh sb="9" eb="11">
      <t>イガイ</t>
    </rPh>
    <rPh sb="13" eb="15">
      <t>シドウ</t>
    </rPh>
    <rPh sb="15" eb="17">
      <t>カンサ</t>
    </rPh>
    <rPh sb="17" eb="19">
      <t>チョウショ</t>
    </rPh>
    <rPh sb="19" eb="21">
      <t>テイシュツ</t>
    </rPh>
    <rPh sb="21" eb="22">
      <t>ヅキ</t>
    </rPh>
    <rPh sb="23" eb="25">
      <t>ショニチ</t>
    </rPh>
    <rPh sb="25" eb="27">
      <t>ジテン</t>
    </rPh>
    <rPh sb="28" eb="30">
      <t>キニュウ</t>
    </rPh>
    <phoneticPr fontId="3"/>
  </si>
  <si>
    <t>→入力箇所　　　○</t>
    <rPh sb="1" eb="3">
      <t>ニュウリョク</t>
    </rPh>
    <rPh sb="3" eb="5">
      <t>カショ</t>
    </rPh>
    <phoneticPr fontId="3"/>
  </si>
  <si>
    <t>→選択箇所</t>
    <rPh sb="1" eb="3">
      <t>センタク</t>
    </rPh>
    <rPh sb="3" eb="5">
      <t>カショ</t>
    </rPh>
    <phoneticPr fontId="3"/>
  </si>
  <si>
    <t>→自動計算箇所（入力不要箇所）</t>
    <rPh sb="1" eb="3">
      <t>ジドウ</t>
    </rPh>
    <rPh sb="3" eb="5">
      <t>ケイサン</t>
    </rPh>
    <rPh sb="5" eb="7">
      <t>カショ</t>
    </rPh>
    <rPh sb="8" eb="10">
      <t>ニュウリョク</t>
    </rPh>
    <rPh sb="10" eb="12">
      <t>フヨウ</t>
    </rPh>
    <rPh sb="12" eb="14">
      <t>カショ</t>
    </rPh>
    <phoneticPr fontId="3"/>
  </si>
  <si>
    <t>特記事項の表記について</t>
    <rPh sb="0" eb="2">
      <t>トッキ</t>
    </rPh>
    <rPh sb="2" eb="4">
      <t>ジコウ</t>
    </rPh>
    <rPh sb="5" eb="7">
      <t>ヒョウキ</t>
    </rPh>
    <phoneticPr fontId="3"/>
  </si>
  <si>
    <t>各市町村で制定された特定教育・保育施設及び特定地域型保育事業の運営に関する基準を定める条例</t>
    <phoneticPr fontId="3"/>
  </si>
  <si>
    <t>公定価格に関するFAQ</t>
    <phoneticPr fontId="3"/>
  </si>
  <si>
    <t>県幼保連携型認定こども園以外条例施行規則</t>
    <rPh sb="0" eb="1">
      <t>ケン</t>
    </rPh>
    <rPh sb="1" eb="3">
      <t>ヨウホ</t>
    </rPh>
    <rPh sb="3" eb="5">
      <t>レンケイ</t>
    </rPh>
    <rPh sb="5" eb="6">
      <t>ガタ</t>
    </rPh>
    <rPh sb="6" eb="8">
      <t>ニンテイ</t>
    </rPh>
    <rPh sb="11" eb="12">
      <t>エン</t>
    </rPh>
    <rPh sb="12" eb="14">
      <t>イガイ</t>
    </rPh>
    <rPh sb="14" eb="16">
      <t>ジョウレイ</t>
    </rPh>
    <rPh sb="16" eb="18">
      <t>シコウ</t>
    </rPh>
    <rPh sb="18" eb="20">
      <t>キソク</t>
    </rPh>
    <phoneticPr fontId="3"/>
  </si>
  <si>
    <t>特定教育・保育条例</t>
    <phoneticPr fontId="3"/>
  </si>
  <si>
    <t>幼児教育・保育無償化に関するFAQ</t>
    <phoneticPr fontId="3"/>
  </si>
  <si>
    <t>学校評価ガイドライン</t>
    <phoneticPr fontId="3"/>
  </si>
  <si>
    <t>主幹教諭及び指導教諭は、「教諭」欄に計上し、主幹養護教諭は、「養護教諭・養護助教諭」欄に計上すること。</t>
    <rPh sb="16" eb="17">
      <t>ラン</t>
    </rPh>
    <rPh sb="42" eb="43">
      <t>ラン</t>
    </rPh>
    <phoneticPr fontId="3"/>
  </si>
  <si>
    <t>イ</t>
    <phoneticPr fontId="3"/>
  </si>
  <si>
    <t>産休・育休、病休等で休職中の記入方法</t>
    <phoneticPr fontId="3"/>
  </si>
  <si>
    <t>(ア)</t>
    <phoneticPr fontId="3"/>
  </si>
  <si>
    <t>正規職員の教諭等</t>
    <rPh sb="0" eb="4">
      <t>セイキショクイン</t>
    </rPh>
    <rPh sb="5" eb="7">
      <t>キョウユ</t>
    </rPh>
    <rPh sb="7" eb="8">
      <t>トウ</t>
    </rPh>
    <phoneticPr fontId="3"/>
  </si>
  <si>
    <t>代替職員がいない場合は、カウントしない。</t>
    <phoneticPr fontId="3"/>
  </si>
  <si>
    <t>代替職員がいる場合は、正規職員の欄にカウントし、「代替」に再掲表示する。</t>
    <phoneticPr fontId="3"/>
  </si>
  <si>
    <t>(イ)</t>
    <phoneticPr fontId="3"/>
  </si>
  <si>
    <t>非正規職員の教諭等</t>
    <rPh sb="6" eb="8">
      <t>キョウユ</t>
    </rPh>
    <rPh sb="8" eb="9">
      <t>トウ</t>
    </rPh>
    <phoneticPr fontId="3"/>
  </si>
  <si>
    <t>代替職員がいない場合はカウントせず、代替職員がいる場合は当該代替職員の雇用形態（勤務時間数）に応じて「常勤」欄もしくは「非常勤」欄にカウントする。</t>
    <rPh sb="60" eb="63">
      <t>ヒジョウキン</t>
    </rPh>
    <phoneticPr fontId="3"/>
  </si>
  <si>
    <t>(ウ)</t>
    <phoneticPr fontId="3"/>
  </si>
  <si>
    <t>教諭等以外の職の正規職員</t>
    <rPh sb="0" eb="2">
      <t>キョウユ</t>
    </rPh>
    <rPh sb="2" eb="3">
      <t>トウ</t>
    </rPh>
    <phoneticPr fontId="3"/>
  </si>
  <si>
    <t>代替職員がいない場合はカウントせず、代替職員がいる場合は当該代替職員の雇用形態（勤務時間数）に応じチェックを入れ、該当欄にカウントする。</t>
    <rPh sb="54" eb="55">
      <t>イ</t>
    </rPh>
    <rPh sb="57" eb="59">
      <t>ガイトウ</t>
    </rPh>
    <phoneticPr fontId="3"/>
  </si>
  <si>
    <t>地域子育て・子育て支援交付金や市町村単独補助金など、実施事業で人件費を賄っている職員は「その他（事務員、用務員等）」欄に計上する。</t>
    <rPh sb="0" eb="2">
      <t>チイキ</t>
    </rPh>
    <rPh sb="2" eb="4">
      <t>コソダ</t>
    </rPh>
    <rPh sb="46" eb="47">
      <t>タ</t>
    </rPh>
    <rPh sb="48" eb="51">
      <t>ジムイン</t>
    </rPh>
    <rPh sb="52" eb="55">
      <t>ヨウ</t>
    </rPh>
    <rPh sb="55" eb="56">
      <t>トウ</t>
    </rPh>
    <rPh sb="58" eb="59">
      <t>ラン</t>
    </rPh>
    <rPh sb="60" eb="62">
      <t>ケイジョウ</t>
    </rPh>
    <phoneticPr fontId="3"/>
  </si>
  <si>
    <t>エ</t>
    <phoneticPr fontId="3"/>
  </si>
  <si>
    <t>非常勤とは、各施設の就業規則等で定めた常勤職員（フルタイム労働者）以外の者をいう。</t>
    <rPh sb="7" eb="9">
      <t>シセツ</t>
    </rPh>
    <phoneticPr fontId="41"/>
  </si>
  <si>
    <t>オ</t>
    <phoneticPr fontId="41"/>
  </si>
  <si>
    <t>嘱託の学校医、学校医、学校薬剤師は計上しない。</t>
    <phoneticPr fontId="3"/>
  </si>
  <si>
    <t>※監査調書提出月初日現在の加算状況に応じた加配職員数をご入力ください。</t>
    <rPh sb="1" eb="3">
      <t>カンサ</t>
    </rPh>
    <rPh sb="3" eb="5">
      <t>チョウショ</t>
    </rPh>
    <rPh sb="5" eb="7">
      <t>テイシュツ</t>
    </rPh>
    <rPh sb="7" eb="8">
      <t>ヅキ</t>
    </rPh>
    <rPh sb="8" eb="10">
      <t>ショニチ</t>
    </rPh>
    <rPh sb="10" eb="12">
      <t>ゲンザイ</t>
    </rPh>
    <rPh sb="13" eb="15">
      <t>カサン</t>
    </rPh>
    <rPh sb="15" eb="17">
      <t>ジョウキョウ</t>
    </rPh>
    <rPh sb="18" eb="19">
      <t>オウ</t>
    </rPh>
    <rPh sb="21" eb="23">
      <t>カハイ</t>
    </rPh>
    <rPh sb="23" eb="25">
      <t>ショクイン</t>
    </rPh>
    <rPh sb="25" eb="26">
      <t>スウ</t>
    </rPh>
    <rPh sb="28" eb="30">
      <t>ニュウリョク</t>
    </rPh>
    <phoneticPr fontId="3"/>
  </si>
  <si>
    <t>＜監査調書提出月初日現在園児数＞</t>
    <rPh sb="1" eb="3">
      <t>カンサ</t>
    </rPh>
    <rPh sb="3" eb="5">
      <t>チョウショ</t>
    </rPh>
    <rPh sb="5" eb="8">
      <t>テイシュツヅキ</t>
    </rPh>
    <rPh sb="8" eb="10">
      <t>ショニチ</t>
    </rPh>
    <rPh sb="10" eb="12">
      <t>ゲンザイ</t>
    </rPh>
    <rPh sb="12" eb="14">
      <t>エンジ</t>
    </rPh>
    <rPh sb="14" eb="15">
      <t>スウ</t>
    </rPh>
    <phoneticPr fontId="5"/>
  </si>
  <si>
    <t>満3歳児対応加配加算</t>
    <phoneticPr fontId="3"/>
  </si>
  <si>
    <t>保育標準時間認定子どもを受入れる施設は1人加配</t>
    <phoneticPr fontId="5"/>
  </si>
  <si>
    <r>
      <rPr>
        <sz val="9"/>
        <rFont val="ＭＳ Ｐ明朝"/>
        <family val="1"/>
        <charset val="128"/>
      </rPr>
      <t>基準
配置</t>
    </r>
    <r>
      <rPr>
        <sz val="7"/>
        <rFont val="ＭＳ Ｐ明朝"/>
        <family val="1"/>
        <charset val="128"/>
      </rPr>
      <t xml:space="preserve">
教育・保育従事者</t>
    </r>
    <rPh sb="0" eb="2">
      <t>キジュン</t>
    </rPh>
    <rPh sb="3" eb="5">
      <t>ハイチ</t>
    </rPh>
    <rPh sb="6" eb="8">
      <t>キョウイク</t>
    </rPh>
    <rPh sb="9" eb="11">
      <t>ホイク</t>
    </rPh>
    <rPh sb="11" eb="14">
      <t>ジュウジシャ</t>
    </rPh>
    <phoneticPr fontId="3"/>
  </si>
  <si>
    <t>栄養管理加算（</t>
    <rPh sb="0" eb="2">
      <t>エイヨウ</t>
    </rPh>
    <rPh sb="2" eb="4">
      <t>カンリ</t>
    </rPh>
    <rPh sb="4" eb="6">
      <t>カサン</t>
    </rPh>
    <phoneticPr fontId="3"/>
  </si>
  <si>
    <t>職員配置の状況（監査調書提出月初日現在）</t>
    <phoneticPr fontId="3"/>
  </si>
  <si>
    <t>※「基準配置教育・保育従事者」は、前頁2（2）の表とは必ずしも一致しない。</t>
    <rPh sb="6" eb="8">
      <t>キョウイク</t>
    </rPh>
    <rPh sb="9" eb="11">
      <t>ホイク</t>
    </rPh>
    <rPh sb="11" eb="14">
      <t>ジュウジシャ</t>
    </rPh>
    <phoneticPr fontId="3"/>
  </si>
  <si>
    <t>前頁の2(1)の配置職員のうち、施設型給付費加算分や子ども・子育て支援交付金対象事業等での配置・加配はあるか。</t>
    <phoneticPr fontId="3"/>
  </si>
  <si>
    <t>児童数</t>
    <rPh sb="0" eb="2">
      <t>ジドウ</t>
    </rPh>
    <rPh sb="2" eb="3">
      <t>スウ</t>
    </rPh>
    <phoneticPr fontId="5"/>
  </si>
  <si>
    <t>児童数</t>
    <rPh sb="0" eb="2">
      <t>ジドウ</t>
    </rPh>
    <phoneticPr fontId="5"/>
  </si>
  <si>
    <t>施設運営管理の状況</t>
    <phoneticPr fontId="3"/>
  </si>
  <si>
    <t>児童数は、毎月初日の在籍児童数を記入すること。</t>
    <rPh sb="0" eb="2">
      <t>ジドウ</t>
    </rPh>
    <rPh sb="2" eb="3">
      <t>スウ</t>
    </rPh>
    <rPh sb="5" eb="7">
      <t>マイツキ</t>
    </rPh>
    <rPh sb="7" eb="9">
      <t>ショニチ</t>
    </rPh>
    <rPh sb="10" eb="12">
      <t>ザイセキ</t>
    </rPh>
    <rPh sb="12" eb="15">
      <t>ジドウスウ</t>
    </rPh>
    <rPh sb="16" eb="18">
      <t>キニュウ</t>
    </rPh>
    <phoneticPr fontId="3"/>
  </si>
  <si>
    <t>「認定こども園における利用定員の適切な管理について」（令和4年3月23日　府子本第364号）</t>
    <rPh sb="1" eb="3">
      <t>ニンテイ</t>
    </rPh>
    <rPh sb="6" eb="7">
      <t>エン</t>
    </rPh>
    <rPh sb="11" eb="13">
      <t>リヨウ</t>
    </rPh>
    <rPh sb="13" eb="15">
      <t>テイイン</t>
    </rPh>
    <rPh sb="16" eb="18">
      <t>テキセツ</t>
    </rPh>
    <rPh sb="19" eb="21">
      <t>カンリ</t>
    </rPh>
    <rPh sb="27" eb="29">
      <t>レイワ</t>
    </rPh>
    <rPh sb="30" eb="31">
      <t>ネン</t>
    </rPh>
    <rPh sb="32" eb="33">
      <t>ガツ</t>
    </rPh>
    <rPh sb="35" eb="36">
      <t>ニチ</t>
    </rPh>
    <rPh sb="37" eb="38">
      <t>フ</t>
    </rPh>
    <rPh sb="38" eb="39">
      <t>コ</t>
    </rPh>
    <rPh sb="39" eb="40">
      <t>ホン</t>
    </rPh>
    <rPh sb="40" eb="41">
      <t>ダイ</t>
    </rPh>
    <rPh sb="44" eb="45">
      <t>ゴウ</t>
    </rPh>
    <phoneticPr fontId="3"/>
  </si>
  <si>
    <t>留意事項通知　別紙4　Ⅳ-3-(2)-(ア)</t>
    <rPh sb="0" eb="2">
      <t>リュウイ</t>
    </rPh>
    <rPh sb="2" eb="4">
      <t>ジコウ</t>
    </rPh>
    <rPh sb="4" eb="6">
      <t>ツウチ</t>
    </rPh>
    <rPh sb="7" eb="9">
      <t>ベッシ</t>
    </rPh>
    <phoneticPr fontId="3"/>
  </si>
  <si>
    <t>留意事項通知　別紙3　Ⅱ-1-(2)-(ア)-ⅰ（注2）</t>
    <rPh sb="0" eb="6">
      <t>リュウイジコウツウチ</t>
    </rPh>
    <rPh sb="7" eb="9">
      <t>ベッシ</t>
    </rPh>
    <rPh sb="25" eb="26">
      <t>チュウ</t>
    </rPh>
    <phoneticPr fontId="5"/>
  </si>
  <si>
    <t>職員処遇の状況</t>
    <rPh sb="0" eb="2">
      <t>ショクイン</t>
    </rPh>
    <rPh sb="2" eb="4">
      <t>ショグウ</t>
    </rPh>
    <rPh sb="5" eb="7">
      <t>ジョウキョウ</t>
    </rPh>
    <phoneticPr fontId="3"/>
  </si>
  <si>
    <t>「いる」場合、整備している書類にチェックすること。</t>
    <rPh sb="4" eb="6">
      <t>バアイ</t>
    </rPh>
    <rPh sb="7" eb="9">
      <t>セイビ</t>
    </rPh>
    <rPh sb="13" eb="15">
      <t>ショルイ</t>
    </rPh>
    <phoneticPr fontId="3"/>
  </si>
  <si>
    <t>タイムカード</t>
    <phoneticPr fontId="3"/>
  </si>
  <si>
    <t>「いない」場合、どのように勤怠管理を行っているか。</t>
    <rPh sb="5" eb="7">
      <t>バアイ</t>
    </rPh>
    <rPh sb="13" eb="17">
      <t>キンタイカンリ</t>
    </rPh>
    <rPh sb="18" eb="19">
      <t>オコナ</t>
    </rPh>
    <phoneticPr fontId="3"/>
  </si>
  <si>
    <t>別表</t>
    <rPh sb="0" eb="2">
      <t>ベッピョウ</t>
    </rPh>
    <phoneticPr fontId="5"/>
  </si>
  <si>
    <t>指導教諭</t>
    <rPh sb="0" eb="2">
      <t>シドウ</t>
    </rPh>
    <rPh sb="2" eb="4">
      <t>キョウユ</t>
    </rPh>
    <phoneticPr fontId="5"/>
  </si>
  <si>
    <t>教諭</t>
    <rPh sb="0" eb="2">
      <t>キョウユ</t>
    </rPh>
    <phoneticPr fontId="5"/>
  </si>
  <si>
    <t>N</t>
    <phoneticPr fontId="5"/>
  </si>
  <si>
    <t>－幼稚園型認定こども園運営No.7－</t>
    <rPh sb="1" eb="4">
      <t>ヨウチエン</t>
    </rPh>
    <rPh sb="4" eb="5">
      <t>ガタ</t>
    </rPh>
    <rPh sb="5" eb="7">
      <t>ニンテイ</t>
    </rPh>
    <rPh sb="10" eb="11">
      <t>エン</t>
    </rPh>
    <rPh sb="11" eb="13">
      <t>ウンエイ</t>
    </rPh>
    <phoneticPr fontId="5"/>
  </si>
  <si>
    <t>栄養教諭</t>
    <rPh sb="0" eb="4">
      <t>エイヨウ</t>
    </rPh>
    <phoneticPr fontId="5"/>
  </si>
  <si>
    <t>－幼稚園型認定こども園運営No.8－</t>
    <phoneticPr fontId="3"/>
  </si>
  <si>
    <t>－幼稚園型認定こども園運営No.9－</t>
    <phoneticPr fontId="3"/>
  </si>
  <si>
    <t>－幼稚園型認定こども園運営No.8-②－</t>
    <phoneticPr fontId="3"/>
  </si>
  <si>
    <t>－幼稚園型認定こども園運営No.8-③－</t>
    <phoneticPr fontId="3"/>
  </si>
  <si>
    <t>園長</t>
    <rPh sb="0" eb="2">
      <t>エンチョウ</t>
    </rPh>
    <phoneticPr fontId="30"/>
  </si>
  <si>
    <t>幼稚園型認定こども園運営No.3(4)クラス編成の状況で記入した教育・保育従事者氏名と整合性を持たせること。</t>
    <rPh sb="0" eb="3">
      <t>ヨウチエン</t>
    </rPh>
    <rPh sb="3" eb="4">
      <t>ガタ</t>
    </rPh>
    <rPh sb="4" eb="6">
      <t>ニンテイ</t>
    </rPh>
    <rPh sb="9" eb="10">
      <t>エン</t>
    </rPh>
    <rPh sb="10" eb="12">
      <t>ウンエイ</t>
    </rPh>
    <rPh sb="22" eb="24">
      <t>ヘンセイ</t>
    </rPh>
    <rPh sb="25" eb="27">
      <t>ジョウキョウ</t>
    </rPh>
    <rPh sb="28" eb="30">
      <t>キニュウ</t>
    </rPh>
    <phoneticPr fontId="3"/>
  </si>
  <si>
    <t>前年度・本年度</t>
    <phoneticPr fontId="3"/>
  </si>
  <si>
    <t>介護休</t>
  </si>
  <si>
    <t>正規職員</t>
  </si>
  <si>
    <t>有</t>
  </si>
  <si>
    <t>教保　春子</t>
    <phoneticPr fontId="3"/>
  </si>
  <si>
    <t>退職（転出）
年月日</t>
    <rPh sb="0" eb="2">
      <t>タイショク</t>
    </rPh>
    <rPh sb="3" eb="5">
      <t>テンシュツ</t>
    </rPh>
    <rPh sb="7" eb="10">
      <t>ネンガッピ</t>
    </rPh>
    <phoneticPr fontId="5"/>
  </si>
  <si>
    <t>年齢</t>
    <rPh sb="0" eb="2">
      <t>ネンレイ</t>
    </rPh>
    <phoneticPr fontId="3"/>
  </si>
  <si>
    <t>退職</t>
  </si>
  <si>
    <t>家族の介護のため</t>
    <rPh sb="0" eb="2">
      <t>カゾク</t>
    </rPh>
    <rPh sb="3" eb="5">
      <t>カイゴ</t>
    </rPh>
    <phoneticPr fontId="3"/>
  </si>
  <si>
    <t>各事業所の就業規則等で定めた常勤職員（フルタイム労働者）の者。</t>
    <phoneticPr fontId="3"/>
  </si>
  <si>
    <t>各事業所の就業規則等で定めた常勤職員（フルタイム労働者）以外の者。</t>
    <rPh sb="28" eb="30">
      <t>イガイ</t>
    </rPh>
    <phoneticPr fontId="3"/>
  </si>
  <si>
    <t>準拠している会計基準にチェックすること。</t>
    <rPh sb="8" eb="10">
      <t>キジュン</t>
    </rPh>
    <phoneticPr fontId="3"/>
  </si>
  <si>
    <t>保育教諭</t>
    <rPh sb="0" eb="4">
      <t>ホイクキョウユ</t>
    </rPh>
    <phoneticPr fontId="3"/>
  </si>
  <si>
    <t>保育教諭</t>
    <rPh sb="2" eb="4">
      <t>キョウユ</t>
    </rPh>
    <phoneticPr fontId="3"/>
  </si>
  <si>
    <t>・</t>
  </si>
  <si>
    <t>特定教育・保育条例（一般原則）の条第4項</t>
    <rPh sb="10" eb="14">
      <t>イッパンゲンソク</t>
    </rPh>
    <rPh sb="17" eb="18">
      <t>ダイ</t>
    </rPh>
    <rPh sb="19" eb="20">
      <t>コウ</t>
    </rPh>
    <phoneticPr fontId="3"/>
  </si>
  <si>
    <t>資質向上のための計画を作成しているか。</t>
    <rPh sb="0" eb="2">
      <t>シシツ</t>
    </rPh>
    <rPh sb="2" eb="4">
      <t>コウジョウ</t>
    </rPh>
    <rPh sb="8" eb="10">
      <t>ケイカク</t>
    </rPh>
    <phoneticPr fontId="3"/>
  </si>
  <si>
    <t>特定教育・保育条例（勤務体制の確保等）の条第3項</t>
    <rPh sb="20" eb="21">
      <t>ジョウ</t>
    </rPh>
    <rPh sb="21" eb="22">
      <t>ダイ</t>
    </rPh>
    <rPh sb="23" eb="24">
      <t>コウ</t>
    </rPh>
    <phoneticPr fontId="3"/>
  </si>
  <si>
    <t>特定教育・保育条例（特定教育・保育に関する評価等）の条第2項</t>
    <rPh sb="10" eb="12">
      <t>トクテイ</t>
    </rPh>
    <rPh sb="12" eb="14">
      <t>キョウイク</t>
    </rPh>
    <rPh sb="15" eb="17">
      <t>ホイク</t>
    </rPh>
    <rPh sb="18" eb="19">
      <t>カン</t>
    </rPh>
    <rPh sb="21" eb="23">
      <t>ヒョウカ</t>
    </rPh>
    <rPh sb="23" eb="24">
      <t>トウ</t>
    </rPh>
    <rPh sb="27" eb="28">
      <t>ダイ</t>
    </rPh>
    <rPh sb="29" eb="30">
      <t>コウ</t>
    </rPh>
    <phoneticPr fontId="3"/>
  </si>
  <si>
    <t>参加
人数</t>
    <rPh sb="0" eb="2">
      <t>サンカ</t>
    </rPh>
    <rPh sb="3" eb="5">
      <t>ニンズウ</t>
    </rPh>
    <phoneticPr fontId="3"/>
  </si>
  <si>
    <t>研　　修　　内　　容
（①研修名　　　　　②主催　　　　③内容）</t>
    <phoneticPr fontId="3"/>
  </si>
  <si>
    <t>場 　所</t>
    <rPh sb="0" eb="1">
      <t>バ</t>
    </rPh>
    <rPh sb="3" eb="4">
      <t>ショ</t>
    </rPh>
    <phoneticPr fontId="3"/>
  </si>
  <si>
    <t>事務連絡、事務調整のみの職務会を除く。</t>
  </si>
  <si>
    <t>－幼稚園型認定こども園運営No.11－</t>
    <rPh sb="1" eb="4">
      <t>ヨウチエン</t>
    </rPh>
    <rPh sb="4" eb="5">
      <t>ガタ</t>
    </rPh>
    <rPh sb="5" eb="7">
      <t>ニンテイ</t>
    </rPh>
    <rPh sb="10" eb="11">
      <t>エン</t>
    </rPh>
    <rPh sb="11" eb="13">
      <t>ウンエイ</t>
    </rPh>
    <phoneticPr fontId="5"/>
  </si>
  <si>
    <t>職員研修の状況</t>
    <rPh sb="0" eb="4">
      <t>ショクインケンシュウ</t>
    </rPh>
    <rPh sb="5" eb="7">
      <t>ジョウキョウ</t>
    </rPh>
    <phoneticPr fontId="3"/>
  </si>
  <si>
    <t>特定教育・保育条例（勤務体制の確保等）の条第3項</t>
  </si>
  <si>
    <t xml:space="preserve">受講者は、正職員に限定していないか｡ </t>
    <phoneticPr fontId="3"/>
  </si>
  <si>
    <t>成果を職場内で共有する体制を作ること。</t>
    <rPh sb="7" eb="9">
      <t>キョウユウ</t>
    </rPh>
    <phoneticPr fontId="3"/>
  </si>
  <si>
    <t>学校教育法第28条（準用）</t>
    <rPh sb="0" eb="5">
      <t>ガッコウキョウイクホウ</t>
    </rPh>
    <rPh sb="5" eb="6">
      <t>ダイ</t>
    </rPh>
    <rPh sb="8" eb="9">
      <t>ジョウ</t>
    </rPh>
    <rPh sb="10" eb="12">
      <t>ジュンヨウ</t>
    </rPh>
    <phoneticPr fontId="3"/>
  </si>
  <si>
    <t>→学校教育法第42条</t>
    <rPh sb="1" eb="6">
      <t>ガッコウキョウイクホウ</t>
    </rPh>
    <rPh sb="6" eb="7">
      <t>ダイ</t>
    </rPh>
    <rPh sb="9" eb="10">
      <t>ジョウ</t>
    </rPh>
    <phoneticPr fontId="3"/>
  </si>
  <si>
    <t>園長、副園長、教頭</t>
    <phoneticPr fontId="3"/>
  </si>
  <si>
    <t>受講者</t>
    <rPh sb="0" eb="3">
      <t>ジュコウシャ</t>
    </rPh>
    <phoneticPr fontId="3"/>
  </si>
  <si>
    <t>場　 所</t>
    <rPh sb="0" eb="1">
      <t>バ</t>
    </rPh>
    <rPh sb="3" eb="4">
      <t>ショ</t>
    </rPh>
    <phoneticPr fontId="3"/>
  </si>
  <si>
    <t>－幼稚園型認定こども園運営No.12－</t>
    <rPh sb="1" eb="4">
      <t>ヨウチエン</t>
    </rPh>
    <rPh sb="4" eb="5">
      <t>ガタ</t>
    </rPh>
    <rPh sb="5" eb="7">
      <t>ニンテイ</t>
    </rPh>
    <rPh sb="10" eb="11">
      <t>エン</t>
    </rPh>
    <rPh sb="11" eb="13">
      <t>ウンエイ</t>
    </rPh>
    <phoneticPr fontId="5"/>
  </si>
  <si>
    <t>研修は、教育及び保育に従事する者の自己評価、施設の自己評価並びに保護者及び地域の住民等によって行われる評価の状況を反映した研修内容となっているか。</t>
    <rPh sb="0" eb="2">
      <t>ケンシュウ</t>
    </rPh>
    <rPh sb="4" eb="6">
      <t>キョウイク</t>
    </rPh>
    <rPh sb="6" eb="7">
      <t>オヨ</t>
    </rPh>
    <rPh sb="8" eb="10">
      <t>ホイク</t>
    </rPh>
    <rPh sb="11" eb="13">
      <t>ジュウジ</t>
    </rPh>
    <rPh sb="15" eb="16">
      <t>モノ</t>
    </rPh>
    <rPh sb="17" eb="19">
      <t>ジコ</t>
    </rPh>
    <rPh sb="19" eb="21">
      <t>ヒョウカ</t>
    </rPh>
    <rPh sb="22" eb="24">
      <t>シセツ</t>
    </rPh>
    <rPh sb="25" eb="27">
      <t>ジコ</t>
    </rPh>
    <rPh sb="27" eb="29">
      <t>ヒョウカ</t>
    </rPh>
    <rPh sb="29" eb="30">
      <t>ナラ</t>
    </rPh>
    <rPh sb="32" eb="34">
      <t>ホゴ</t>
    </rPh>
    <rPh sb="34" eb="35">
      <t>シャ</t>
    </rPh>
    <rPh sb="35" eb="36">
      <t>オヨ</t>
    </rPh>
    <rPh sb="37" eb="39">
      <t>チイキ</t>
    </rPh>
    <rPh sb="40" eb="42">
      <t>ジュウミン</t>
    </rPh>
    <rPh sb="42" eb="43">
      <t>トウ</t>
    </rPh>
    <rPh sb="47" eb="48">
      <t>オコナ</t>
    </rPh>
    <rPh sb="51" eb="53">
      <t>ヒョウカ</t>
    </rPh>
    <rPh sb="54" eb="56">
      <t>ジョウキョウ</t>
    </rPh>
    <rPh sb="57" eb="59">
      <t>ハンエイ</t>
    </rPh>
    <rPh sb="61" eb="63">
      <t>ケンシュウ</t>
    </rPh>
    <rPh sb="63" eb="65">
      <t>ナイヨウ</t>
    </rPh>
    <phoneticPr fontId="3"/>
  </si>
  <si>
    <t>児童虐待防止に関する研修を受講した場合は必ず記載すること。</t>
    <rPh sb="13" eb="15">
      <t>ジュコウ</t>
    </rPh>
    <phoneticPr fontId="3"/>
  </si>
  <si>
    <t>職種・氏名</t>
    <rPh sb="0" eb="2">
      <t>ショクシュ</t>
    </rPh>
    <rPh sb="3" eb="5">
      <t>シメイ</t>
    </rPh>
    <phoneticPr fontId="3"/>
  </si>
  <si>
    <t>参加
保育教諭等名</t>
    <rPh sb="0" eb="2">
      <t>サンカ</t>
    </rPh>
    <rPh sb="3" eb="5">
      <t>ホイク</t>
    </rPh>
    <rPh sb="5" eb="7">
      <t>キョウユ</t>
    </rPh>
    <rPh sb="7" eb="8">
      <t>トウ</t>
    </rPh>
    <rPh sb="8" eb="9">
      <t>メイ</t>
    </rPh>
    <phoneticPr fontId="5"/>
  </si>
  <si>
    <t>保育教諭等</t>
    <rPh sb="0" eb="2">
      <t>ホイク</t>
    </rPh>
    <rPh sb="2" eb="4">
      <t>キョウユ</t>
    </rPh>
    <rPh sb="4" eb="5">
      <t>トウ</t>
    </rPh>
    <phoneticPr fontId="3"/>
  </si>
  <si>
    <t>事務員、調理員等の保育教諭等以外の職</t>
    <rPh sb="9" eb="11">
      <t>ホイク</t>
    </rPh>
    <rPh sb="11" eb="13">
      <t>キョウユ</t>
    </rPh>
    <rPh sb="13" eb="14">
      <t>トウ</t>
    </rPh>
    <rPh sb="14" eb="16">
      <t>イガイ</t>
    </rPh>
    <rPh sb="17" eb="18">
      <t>ショク</t>
    </rPh>
    <phoneticPr fontId="3"/>
  </si>
  <si>
    <t>－幼稚園型認定こども園運営No.13－</t>
    <rPh sb="4" eb="5">
      <t>ガタ</t>
    </rPh>
    <rPh sb="5" eb="7">
      <t>ニンテイ</t>
    </rPh>
    <rPh sb="10" eb="11">
      <t>エン</t>
    </rPh>
    <phoneticPr fontId="5"/>
  </si>
  <si>
    <t>特定教育・保育の提供</t>
    <phoneticPr fontId="3"/>
  </si>
  <si>
    <t>学校教育法施行規則第28条第1項</t>
    <rPh sb="0" eb="9">
      <t>ガッコウ</t>
    </rPh>
    <rPh sb="9" eb="10">
      <t>ダイ</t>
    </rPh>
    <rPh sb="12" eb="13">
      <t>ジョウ</t>
    </rPh>
    <rPh sb="13" eb="14">
      <t>ダイ</t>
    </rPh>
    <rPh sb="15" eb="16">
      <t>コウ</t>
    </rPh>
    <phoneticPr fontId="5"/>
  </si>
  <si>
    <t>　学校において備えなければならない表簿は、概ね次のとおりとする。
1　学校に関係のある法令
2　学則、日課表、教科用図書配当表、学校医執務記録簿、学校歯科医執務記録簿、学校薬剤師執務記録簿及び学校日誌
3　職員の名簿、履歴書、出勤簿並びに担任学級、担任の教科又は科目及び時間表
4　指導要録、その写し及び抄本並びに出席簿及び健康診断に関する表簿
5　入学者の選抜及び成績考査に関する表簿
6　資産原簿、出納簿及び経費の予算決算についての帳簿並びに図書機械器具、標本、模型等の教具の目録
7　往復文書処理簿</t>
    <phoneticPr fontId="3"/>
  </si>
  <si>
    <t>学校教育法施行規則第28条第2項</t>
    <rPh sb="0" eb="9">
      <t>ガッコウ</t>
    </rPh>
    <rPh sb="9" eb="10">
      <t>ダイ</t>
    </rPh>
    <rPh sb="12" eb="13">
      <t>ジョウ</t>
    </rPh>
    <rPh sb="13" eb="14">
      <t>ダイ</t>
    </rPh>
    <rPh sb="15" eb="16">
      <t>コウ</t>
    </rPh>
    <phoneticPr fontId="5"/>
  </si>
  <si>
    <t>　前項の表簿（第24条第2項の抄本又は写しを除く。）は、別に定めるもののほか、五年間保存しなければならない。ただし、指導要録及びその写しのうち入学、卒業等の学籍に関する記録については、その保存期間は、20年間とする。</t>
    <phoneticPr fontId="5"/>
  </si>
  <si>
    <t>小学校との連携にあたり、児童と小学生との交流、職員同士の交流・情報共有等、小学校との連携を図るよう配慮しているか。</t>
    <rPh sb="12" eb="14">
      <t>ジドウ</t>
    </rPh>
    <phoneticPr fontId="3"/>
  </si>
  <si>
    <t>幼稚園型認定こども園においては、認定こども園こども要録の作成を行うこと。また、幼稚園幼児指導要録を作成することも可能。いずれを作成する場合も、それぞれの通知に基づき、作成すること。</t>
    <phoneticPr fontId="3"/>
  </si>
  <si>
    <t>給食業務の状況</t>
    <rPh sb="0" eb="2">
      <t>キュウショク</t>
    </rPh>
    <rPh sb="2" eb="4">
      <t>ギョウム</t>
    </rPh>
    <rPh sb="5" eb="7">
      <t>ジョウキョウ</t>
    </rPh>
    <phoneticPr fontId="3"/>
  </si>
  <si>
    <t>給食を提供しているか。</t>
    <rPh sb="0" eb="2">
      <t>キュウショク</t>
    </rPh>
    <rPh sb="3" eb="5">
      <t>テイキョウ</t>
    </rPh>
    <phoneticPr fontId="3"/>
  </si>
  <si>
    <t>入園の手引き等による重要事項説明書に、給食費の実費徴収に関する事項を掲載し、利用児童の保護者に対して説明を行い、同意を得ているか。</t>
    <phoneticPr fontId="3"/>
  </si>
  <si>
    <t>実費徴収している給食費について、実際に食事の提供に要する費用（原材料費）より、恒常的に多額となっていないか。</t>
  </si>
  <si>
    <t>児童の健康管理・安全管理の状況</t>
    <phoneticPr fontId="3"/>
  </si>
  <si>
    <t>特定教育・保育条例（利用者負担額等の受領）の条第6項</t>
    <rPh sb="22" eb="23">
      <t>ジョウ</t>
    </rPh>
    <rPh sb="23" eb="24">
      <t>ダイ</t>
    </rPh>
    <rPh sb="25" eb="26">
      <t>コウ</t>
    </rPh>
    <phoneticPr fontId="3"/>
  </si>
  <si>
    <t>留意事項通知　別紙3 Ⅱ-1-(2)-(ｲ)、別紙4 Ⅱ-1-(2)</t>
    <rPh sb="0" eb="2">
      <t>リュウイ</t>
    </rPh>
    <rPh sb="2" eb="4">
      <t>ジコウ</t>
    </rPh>
    <rPh sb="4" eb="6">
      <t>ツウチ</t>
    </rPh>
    <rPh sb="7" eb="9">
      <t>ベッシ</t>
    </rPh>
    <rPh sb="23" eb="25">
      <t>ベッシ</t>
    </rPh>
    <phoneticPr fontId="3"/>
  </si>
  <si>
    <t>学校歯科医</t>
    <phoneticPr fontId="3"/>
  </si>
  <si>
    <t>学校薬剤師</t>
    <phoneticPr fontId="3"/>
  </si>
  <si>
    <t>年間報酬額（円）</t>
    <phoneticPr fontId="3"/>
  </si>
  <si>
    <t>学校保健安全法第13条第1項及び第2項</t>
    <rPh sb="7" eb="8">
      <t>ダイ</t>
    </rPh>
    <rPh sb="10" eb="11">
      <t>ジョウ</t>
    </rPh>
    <rPh sb="11" eb="12">
      <t>ダイ</t>
    </rPh>
    <rPh sb="13" eb="14">
      <t>コウ</t>
    </rPh>
    <rPh sb="14" eb="15">
      <t>オヨ</t>
    </rPh>
    <rPh sb="16" eb="17">
      <t>ダイ</t>
    </rPh>
    <rPh sb="18" eb="19">
      <t>コウ</t>
    </rPh>
    <phoneticPr fontId="3"/>
  </si>
  <si>
    <t>学校保健安全法施行規則第8条第1項</t>
    <rPh sb="11" eb="12">
      <t>ダイ</t>
    </rPh>
    <rPh sb="13" eb="14">
      <t>ジョウ</t>
    </rPh>
    <rPh sb="14" eb="15">
      <t>ダイ</t>
    </rPh>
    <rPh sb="16" eb="17">
      <t>コウ</t>
    </rPh>
    <phoneticPr fontId="3"/>
  </si>
  <si>
    <t>定　期</t>
    <rPh sb="0" eb="1">
      <t>ジョウ</t>
    </rPh>
    <rPh sb="2" eb="3">
      <t>キ</t>
    </rPh>
    <phoneticPr fontId="5"/>
  </si>
  <si>
    <t>臨　時　（必要なとき）</t>
    <rPh sb="0" eb="1">
      <t>リン</t>
    </rPh>
    <rPh sb="2" eb="3">
      <t>トキ</t>
    </rPh>
    <rPh sb="5" eb="7">
      <t>ヒツヨウ</t>
    </rPh>
    <phoneticPr fontId="5"/>
  </si>
  <si>
    <t>健康診断の当日に欠席した児童を再受診させているか。</t>
    <phoneticPr fontId="3"/>
  </si>
  <si>
    <t>学校保健安全法施行規則第5条第1項但し書き</t>
    <rPh sb="0" eb="2">
      <t>ガッコウ</t>
    </rPh>
    <rPh sb="2" eb="4">
      <t>ホケン</t>
    </rPh>
    <rPh sb="4" eb="6">
      <t>アンゼン</t>
    </rPh>
    <rPh sb="6" eb="7">
      <t>ホウ</t>
    </rPh>
    <rPh sb="7" eb="9">
      <t>シコウ</t>
    </rPh>
    <rPh sb="9" eb="11">
      <t>キソク</t>
    </rPh>
    <rPh sb="11" eb="12">
      <t>ダイ</t>
    </rPh>
    <rPh sb="13" eb="14">
      <t>ジョウ</t>
    </rPh>
    <rPh sb="14" eb="15">
      <t>ダイ</t>
    </rPh>
    <rPh sb="16" eb="17">
      <t>コウ</t>
    </rPh>
    <rPh sb="17" eb="18">
      <t>タダ</t>
    </rPh>
    <rPh sb="19" eb="20">
      <t>ガ</t>
    </rPh>
    <phoneticPr fontId="5"/>
  </si>
  <si>
    <t xml:space="preserve">
  </t>
    <phoneticPr fontId="3"/>
  </si>
  <si>
    <t xml:space="preserve">学校保健安全法施行規則第5条第1項（時期） </t>
    <phoneticPr fontId="3"/>
  </si>
  <si>
    <t>法第13条第1項の健康診断は、毎学年、6月30日までに行うものとする。ただし、疾病その他やむを得ない事由によつて当該期日に健康診断を受けることのできなかつた者に対しては、その事由のなくなつた後すみやかに健康診断を行うものとする。</t>
    <phoneticPr fontId="3"/>
  </si>
  <si>
    <t>学校保健安全法施行規則第9条</t>
    <rPh sb="0" eb="2">
      <t>ガッコウ</t>
    </rPh>
    <rPh sb="2" eb="4">
      <t>ホケン</t>
    </rPh>
    <rPh sb="4" eb="6">
      <t>アンゼン</t>
    </rPh>
    <rPh sb="6" eb="7">
      <t>ホウ</t>
    </rPh>
    <rPh sb="7" eb="9">
      <t>シコウ</t>
    </rPh>
    <rPh sb="9" eb="11">
      <t>キソク</t>
    </rPh>
    <rPh sb="11" eb="12">
      <t>ダイ</t>
    </rPh>
    <rPh sb="13" eb="14">
      <t>ジョウ</t>
    </rPh>
    <phoneticPr fontId="5"/>
  </si>
  <si>
    <t>特定教育・保育条例（一般原則）の条第4項</t>
    <phoneticPr fontId="3"/>
  </si>
  <si>
    <t>）・</t>
    <phoneticPr fontId="3"/>
  </si>
  <si>
    <t>－幼稚園型認定こども園運営No.15－</t>
    <rPh sb="1" eb="4">
      <t>ヨウチエン</t>
    </rPh>
    <rPh sb="4" eb="5">
      <t>ガタ</t>
    </rPh>
    <rPh sb="5" eb="7">
      <t>ニンテイ</t>
    </rPh>
    <rPh sb="10" eb="11">
      <t>エン</t>
    </rPh>
    <rPh sb="11" eb="13">
      <t>ウンエイ</t>
    </rPh>
    <phoneticPr fontId="5"/>
  </si>
  <si>
    <t>児童の健康診断の実施状況について</t>
    <rPh sb="0" eb="2">
      <t>ジドウ</t>
    </rPh>
    <phoneticPr fontId="3"/>
  </si>
  <si>
    <t>児童の健康診断は、毎学年、定期の健康診断を6月30日までに実施し、必要に応じて臨時の健康診断を実施しているか。</t>
    <rPh sb="0" eb="2">
      <t>ジドウ</t>
    </rPh>
    <rPh sb="9" eb="10">
      <t>マイ</t>
    </rPh>
    <rPh sb="10" eb="12">
      <t>ガクネン</t>
    </rPh>
    <rPh sb="13" eb="15">
      <t>テイキ</t>
    </rPh>
    <rPh sb="16" eb="18">
      <t>ケンコウ</t>
    </rPh>
    <rPh sb="18" eb="20">
      <t>シンダン</t>
    </rPh>
    <rPh sb="22" eb="23">
      <t>ガツ</t>
    </rPh>
    <rPh sb="25" eb="26">
      <t>ニチ</t>
    </rPh>
    <rPh sb="29" eb="31">
      <t>ジッシ</t>
    </rPh>
    <rPh sb="33" eb="35">
      <t>ヒツヨウ</t>
    </rPh>
    <rPh sb="36" eb="37">
      <t>オウ</t>
    </rPh>
    <rPh sb="39" eb="41">
      <t>リンジ</t>
    </rPh>
    <rPh sb="42" eb="44">
      <t>ケンコウ</t>
    </rPh>
    <rPh sb="44" eb="46">
      <t>シンダン</t>
    </rPh>
    <rPh sb="47" eb="49">
      <t>ジッシ</t>
    </rPh>
    <phoneticPr fontId="3"/>
  </si>
  <si>
    <t>児童の健康診断を行った場合は、健康診断票を作成しているか。</t>
    <rPh sb="0" eb="2">
      <t>ジドウ</t>
    </rPh>
    <phoneticPr fontId="3"/>
  </si>
  <si>
    <t>健康診断を行った場合は、21日以内に、その結果を当該児童及びその保護者へ伝達しているか。</t>
    <rPh sb="26" eb="28">
      <t>ジドウ</t>
    </rPh>
    <phoneticPr fontId="3"/>
  </si>
  <si>
    <t>児童虐待の防止等に関する法律第5条</t>
    <phoneticPr fontId="3"/>
  </si>
  <si>
    <t>児童福祉法第25条</t>
    <rPh sb="0" eb="2">
      <t>ジドウ</t>
    </rPh>
    <rPh sb="2" eb="4">
      <t>フクシ</t>
    </rPh>
    <rPh sb="4" eb="5">
      <t>ホウ</t>
    </rPh>
    <rPh sb="5" eb="6">
      <t>ダイ</t>
    </rPh>
    <rPh sb="8" eb="9">
      <t>ジョウ</t>
    </rPh>
    <phoneticPr fontId="3"/>
  </si>
  <si>
    <t>【安全管理対策】</t>
    <phoneticPr fontId="3"/>
  </si>
  <si>
    <t>児童の送迎について</t>
  </si>
  <si>
    <t>送迎バスはあるか。</t>
    <rPh sb="0" eb="2">
      <t>ソウゲイ</t>
    </rPh>
    <phoneticPr fontId="3"/>
  </si>
  <si>
    <t>車両運行簿を整備しているか。</t>
    <rPh sb="0" eb="2">
      <t>シャリョウ</t>
    </rPh>
    <rPh sb="2" eb="4">
      <t>ウンコウ</t>
    </rPh>
    <rPh sb="4" eb="5">
      <t>ボ</t>
    </rPh>
    <rPh sb="6" eb="8">
      <t>セイビ</t>
    </rPh>
    <phoneticPr fontId="3"/>
  </si>
  <si>
    <t>対人賠償無制限の保険に加入しているか。</t>
    <rPh sb="0" eb="4">
      <t>タイジンバイショウ</t>
    </rPh>
    <rPh sb="4" eb="7">
      <t>ムセイゲン</t>
    </rPh>
    <rPh sb="8" eb="10">
      <t>ホケン</t>
    </rPh>
    <rPh sb="11" eb="13">
      <t>カニュウ</t>
    </rPh>
    <phoneticPr fontId="3"/>
  </si>
  <si>
    <t>児童の事故発生の状況</t>
    <phoneticPr fontId="3"/>
  </si>
  <si>
    <t>児童の事故が発生した場合に、速やかに保護者又は医療機関へ連絡を行う等の必要な措置を講じているか。</t>
    <phoneticPr fontId="3"/>
  </si>
  <si>
    <t>特定教育・保育条例（緊急時等の対応）の条</t>
    <rPh sb="10" eb="13">
      <t>キンキュウジ</t>
    </rPh>
    <rPh sb="13" eb="14">
      <t>トウ</t>
    </rPh>
    <rPh sb="15" eb="17">
      <t>タイオウ</t>
    </rPh>
    <rPh sb="19" eb="20">
      <t>ジョウ</t>
    </rPh>
    <phoneticPr fontId="3"/>
  </si>
  <si>
    <t>事故処理簿は、整備しているか。</t>
    <phoneticPr fontId="3"/>
  </si>
  <si>
    <t>「いる」場合、職員間の情報共有方法について記入すること。</t>
    <rPh sb="4" eb="6">
      <t>バアイ</t>
    </rPh>
    <rPh sb="7" eb="9">
      <t>ショクイン</t>
    </rPh>
    <rPh sb="9" eb="10">
      <t>アイダ</t>
    </rPh>
    <rPh sb="11" eb="15">
      <t>ジョウホウキョウユウ</t>
    </rPh>
    <rPh sb="15" eb="17">
      <t>ホウホウ</t>
    </rPh>
    <rPh sb="21" eb="27">
      <t>キ</t>
    </rPh>
    <phoneticPr fontId="3"/>
  </si>
  <si>
    <t>ヒヤリハットに関する記録は、整備しているか。</t>
    <rPh sb="7" eb="8">
      <t>カン</t>
    </rPh>
    <rPh sb="10" eb="12">
      <t>キロク</t>
    </rPh>
    <rPh sb="14" eb="16">
      <t>セイビ</t>
    </rPh>
    <phoneticPr fontId="3"/>
  </si>
  <si>
    <t>特定教育・保育条例（情報の提供等）の条第2項</t>
  </si>
  <si>
    <t>幼稚園教育要領第3章1、2</t>
    <rPh sb="0" eb="3">
      <t>ヨウチエン</t>
    </rPh>
    <rPh sb="3" eb="5">
      <t>キョウイク</t>
    </rPh>
    <rPh sb="5" eb="7">
      <t>ヨウリョウ</t>
    </rPh>
    <rPh sb="7" eb="8">
      <t>ダイ</t>
    </rPh>
    <rPh sb="9" eb="10">
      <t>ショウ</t>
    </rPh>
    <phoneticPr fontId="3"/>
  </si>
  <si>
    <t>特定教育・保育条例（地域との連携等）の条</t>
    <rPh sb="0" eb="4">
      <t>トクテイキョウイク</t>
    </rPh>
    <rPh sb="5" eb="7">
      <t>ホイク</t>
    </rPh>
    <rPh sb="7" eb="9">
      <t>ジョウレイ</t>
    </rPh>
    <rPh sb="10" eb="12">
      <t>チイキ</t>
    </rPh>
    <rPh sb="14" eb="16">
      <t>レンケイ</t>
    </rPh>
    <rPh sb="16" eb="17">
      <t>トウ</t>
    </rPh>
    <rPh sb="19" eb="20">
      <t>ジョウ</t>
    </rPh>
    <phoneticPr fontId="3"/>
  </si>
  <si>
    <t>地域開放の有無</t>
  </si>
  <si>
    <t>施設の地域開放及び地域との連携の状況</t>
  </si>
  <si>
    <t>特定教育・保育条例（一般原則）の条第3項</t>
    <rPh sb="0" eb="4">
      <t>トクテイキョウイク</t>
    </rPh>
    <rPh sb="5" eb="7">
      <t>ホイク</t>
    </rPh>
    <rPh sb="7" eb="9">
      <t>ジョウレイ</t>
    </rPh>
    <rPh sb="10" eb="12">
      <t>イッパン</t>
    </rPh>
    <rPh sb="12" eb="14">
      <t>ゲンソク</t>
    </rPh>
    <rPh sb="16" eb="17">
      <t>ジョウ</t>
    </rPh>
    <rPh sb="17" eb="18">
      <t>ダイ</t>
    </rPh>
    <rPh sb="19" eb="20">
      <t>コウ</t>
    </rPh>
    <phoneticPr fontId="3"/>
  </si>
  <si>
    <t>特定教育・保育条例（情報の提供等）の条第1項</t>
    <rPh sb="0" eb="4">
      <t>トクテイキョウイク</t>
    </rPh>
    <rPh sb="5" eb="9">
      <t>ホイクジョウレイ</t>
    </rPh>
    <rPh sb="10" eb="12">
      <t>ジョウホウ</t>
    </rPh>
    <rPh sb="13" eb="15">
      <t>テイキョウ</t>
    </rPh>
    <rPh sb="15" eb="16">
      <t>トウ</t>
    </rPh>
    <rPh sb="18" eb="19">
      <t>ジョウ</t>
    </rPh>
    <rPh sb="19" eb="20">
      <t>ダイ</t>
    </rPh>
    <rPh sb="21" eb="22">
      <t>コウ</t>
    </rPh>
    <phoneticPr fontId="3"/>
  </si>
  <si>
    <t>施設の情報提供の状況</t>
    <rPh sb="0" eb="2">
      <t>シセツ</t>
    </rPh>
    <rPh sb="3" eb="5">
      <t>ジョウホウ</t>
    </rPh>
    <rPh sb="5" eb="7">
      <t>テイキョウ</t>
    </rPh>
    <rPh sb="8" eb="10">
      <t>ジョウキョウ</t>
    </rPh>
    <phoneticPr fontId="3"/>
  </si>
  <si>
    <t>「いる」場合、危機管理マニュアル等は、全職員に周知しているか。</t>
    <rPh sb="4" eb="6">
      <t>バアイ</t>
    </rPh>
    <phoneticPr fontId="3"/>
  </si>
  <si>
    <t>特定教育・保育条例（事故発生の防止及び発生時の対応）の条第1項</t>
    <rPh sb="0" eb="4">
      <t>トクテイキョウイク</t>
    </rPh>
    <rPh sb="5" eb="7">
      <t>ホイク</t>
    </rPh>
    <rPh sb="7" eb="9">
      <t>ジョウレイ</t>
    </rPh>
    <rPh sb="10" eb="12">
      <t>ジコ</t>
    </rPh>
    <rPh sb="12" eb="14">
      <t>ハッセイ</t>
    </rPh>
    <rPh sb="15" eb="17">
      <t>ボウシ</t>
    </rPh>
    <rPh sb="17" eb="18">
      <t>オヨ</t>
    </rPh>
    <rPh sb="19" eb="21">
      <t>ハッセイ</t>
    </rPh>
    <rPh sb="21" eb="22">
      <t>ジ</t>
    </rPh>
    <rPh sb="23" eb="25">
      <t>タイオウ</t>
    </rPh>
    <rPh sb="27" eb="28">
      <t>ジョウ</t>
    </rPh>
    <rPh sb="28" eb="29">
      <t>ダイ</t>
    </rPh>
    <rPh sb="30" eb="31">
      <t>コウ</t>
    </rPh>
    <phoneticPr fontId="3"/>
  </si>
  <si>
    <t>賠償すべき事故が発生した場合は、損害賠償を速やかに行っているか。</t>
    <rPh sb="0" eb="2">
      <t>バイショウ</t>
    </rPh>
    <rPh sb="5" eb="7">
      <t>ジコ</t>
    </rPh>
    <rPh sb="8" eb="10">
      <t>ハッセイ</t>
    </rPh>
    <rPh sb="12" eb="14">
      <t>バアイ</t>
    </rPh>
    <rPh sb="16" eb="18">
      <t>ソンガイ</t>
    </rPh>
    <rPh sb="18" eb="20">
      <t>バイショウ</t>
    </rPh>
    <rPh sb="21" eb="22">
      <t>スミ</t>
    </rPh>
    <rPh sb="25" eb="26">
      <t>オコナ</t>
    </rPh>
    <phoneticPr fontId="3"/>
  </si>
  <si>
    <t>監査日時点で加入している賠償責任保険（傷害保険）の写しを添付すること。（対象児童数、補償内容のわかるもの）</t>
    <phoneticPr fontId="3"/>
  </si>
  <si>
    <t>]</t>
    <phoneticPr fontId="3"/>
  </si>
  <si>
    <t>生産物（食事）　・</t>
    <rPh sb="0" eb="3">
      <t>セイサンブツ</t>
    </rPh>
    <rPh sb="4" eb="6">
      <t>ショクジ</t>
    </rPh>
    <phoneticPr fontId="3"/>
  </si>
  <si>
    <t>児童　・</t>
    <rPh sb="0" eb="2">
      <t>ジドウ</t>
    </rPh>
    <phoneticPr fontId="3"/>
  </si>
  <si>
    <t>対　　象　　[</t>
    <rPh sb="0" eb="1">
      <t>タイ</t>
    </rPh>
    <rPh sb="3" eb="4">
      <t>ゾウ</t>
    </rPh>
    <phoneticPr fontId="3"/>
  </si>
  <si>
    <t>加入期間  [</t>
    <rPh sb="0" eb="2">
      <t>カニュウ</t>
    </rPh>
    <rPh sb="2" eb="4">
      <t>キカン</t>
    </rPh>
    <phoneticPr fontId="3"/>
  </si>
  <si>
    <t>保険名　　 [</t>
    <rPh sb="0" eb="2">
      <t>ホケン</t>
    </rPh>
    <rPh sb="2" eb="3">
      <t>メイ</t>
    </rPh>
    <phoneticPr fontId="3"/>
  </si>
  <si>
    <t>特定教育・保育条例（事故発生の防止及び発生時の対応)の条第2項、第4項</t>
    <phoneticPr fontId="3"/>
  </si>
  <si>
    <t>園児について傷害保険に加入しているか。</t>
    <rPh sb="0" eb="2">
      <t>エンジ</t>
    </rPh>
    <phoneticPr fontId="3"/>
  </si>
  <si>
    <t>－幼稚園型認定こども園運営No.16－</t>
    <rPh sb="1" eb="4">
      <t>ヨウチエン</t>
    </rPh>
    <rPh sb="4" eb="5">
      <t>ガタ</t>
    </rPh>
    <rPh sb="5" eb="11">
      <t>ニンテイ</t>
    </rPh>
    <rPh sb="11" eb="13">
      <t>ウンエイ</t>
    </rPh>
    <phoneticPr fontId="5"/>
  </si>
  <si>
    <t>－幼稚園型認定こども園運営No.17－</t>
    <rPh sb="1" eb="4">
      <t>ヨウチエン</t>
    </rPh>
    <rPh sb="4" eb="5">
      <t>ガタ</t>
    </rPh>
    <rPh sb="5" eb="7">
      <t>ニンテイ</t>
    </rPh>
    <rPh sb="10" eb="11">
      <t>エン</t>
    </rPh>
    <rPh sb="11" eb="13">
      <t>ウンエイ</t>
    </rPh>
    <phoneticPr fontId="5"/>
  </si>
  <si>
    <t>児童の健康管理・安全管理</t>
    <rPh sb="0" eb="2">
      <t>ジドウ</t>
    </rPh>
    <rPh sb="3" eb="7">
      <t>ケンコウカンリ</t>
    </rPh>
    <rPh sb="8" eb="12">
      <t>アンゼンカンリ</t>
    </rPh>
    <phoneticPr fontId="5"/>
  </si>
  <si>
    <t>児童の健康管理・安全管理</t>
    <phoneticPr fontId="5"/>
  </si>
  <si>
    <t>留意事項通知 別紙3 Ⅳ-1、別紙4 Ⅳ-4</t>
    <rPh sb="0" eb="2">
      <t>リュウイ</t>
    </rPh>
    <rPh sb="2" eb="4">
      <t>ジコウ</t>
    </rPh>
    <rPh sb="4" eb="6">
      <t>ツウチ</t>
    </rPh>
    <rPh sb="7" eb="9">
      <t>ベッシ</t>
    </rPh>
    <rPh sb="15" eb="17">
      <t>ベッシ</t>
    </rPh>
    <phoneticPr fontId="3"/>
  </si>
  <si>
    <t>【特定教育・保育施設に関する苦情解決の仕組み】</t>
    <phoneticPr fontId="3"/>
  </si>
  <si>
    <t>特定教育・保育条例（苦情解決）の条第1項</t>
    <rPh sb="0" eb="4">
      <t>トクテイキョウイク</t>
    </rPh>
    <rPh sb="5" eb="7">
      <t>ホイク</t>
    </rPh>
    <rPh sb="7" eb="9">
      <t>ジョウレイ</t>
    </rPh>
    <rPh sb="10" eb="12">
      <t>クジョウ</t>
    </rPh>
    <rPh sb="12" eb="14">
      <t>カイケツ</t>
    </rPh>
    <rPh sb="16" eb="17">
      <t>ジョウ</t>
    </rPh>
    <rPh sb="17" eb="18">
      <t>ダイ</t>
    </rPh>
    <rPh sb="19" eb="20">
      <t>コウ</t>
    </rPh>
    <phoneticPr fontId="3"/>
  </si>
  <si>
    <t>苦情受付の窓口の他に、意見箱（苦情・意見・相談など）を設置しているか。</t>
    <phoneticPr fontId="3"/>
  </si>
  <si>
    <t>特定教育・保育条例（苦情解決）の条第2項</t>
    <rPh sb="0" eb="4">
      <t>トクテ</t>
    </rPh>
    <rPh sb="5" eb="9">
      <t>ホイク</t>
    </rPh>
    <rPh sb="10" eb="14">
      <t>クジョウカイケ</t>
    </rPh>
    <rPh sb="16" eb="17">
      <t>ジョウ</t>
    </rPh>
    <rPh sb="17" eb="18">
      <t>ダイ</t>
    </rPh>
    <rPh sb="19" eb="20">
      <t>コウ</t>
    </rPh>
    <phoneticPr fontId="3"/>
  </si>
  <si>
    <t>特定教育・保育条例（特定教育・保育に関する評価等）の条第1項</t>
    <phoneticPr fontId="3"/>
  </si>
  <si>
    <t>H24</t>
    <phoneticPr fontId="3"/>
  </si>
  <si>
    <t>教育・保育の質の向上のための措置</t>
    <rPh sb="0" eb="2">
      <t>キョウイク</t>
    </rPh>
    <rPh sb="3" eb="5">
      <t>ホイク</t>
    </rPh>
    <rPh sb="6" eb="7">
      <t>シツ</t>
    </rPh>
    <rPh sb="8" eb="10">
      <t>コウジョウ</t>
    </rPh>
    <rPh sb="14" eb="16">
      <t>ソチ</t>
    </rPh>
    <phoneticPr fontId="3"/>
  </si>
  <si>
    <t>保育教諭等は、指導計画や記録を通して教育の実践を振り返り、教育の内容の自己評価に取組んでいるか。</t>
    <rPh sb="0" eb="2">
      <t>ホイク</t>
    </rPh>
    <phoneticPr fontId="3"/>
  </si>
  <si>
    <t>その他－利用手続き等</t>
    <phoneticPr fontId="3"/>
  </si>
  <si>
    <t>教育・保育給付認定を受けていない保護者から提出された認定申請書等は、当該保護者の居住地の市町村に速やかに送付しているか。</t>
    <rPh sb="0" eb="2">
      <t>キョウイク</t>
    </rPh>
    <rPh sb="3" eb="5">
      <t>ホイク</t>
    </rPh>
    <rPh sb="5" eb="7">
      <t>キュウフ</t>
    </rPh>
    <phoneticPr fontId="3"/>
  </si>
  <si>
    <t>規則第2条第3項、第5項</t>
    <rPh sb="0" eb="2">
      <t>キソク</t>
    </rPh>
    <rPh sb="2" eb="3">
      <t>ダイ</t>
    </rPh>
    <rPh sb="4" eb="5">
      <t>ジョウ</t>
    </rPh>
    <rPh sb="5" eb="6">
      <t>ダイ</t>
    </rPh>
    <rPh sb="7" eb="8">
      <t>コウ</t>
    </rPh>
    <rPh sb="9" eb="10">
      <t>ダイ</t>
    </rPh>
    <rPh sb="11" eb="12">
      <t>コウ</t>
    </rPh>
    <phoneticPr fontId="3"/>
  </si>
  <si>
    <t>特定教育・保育条例（教育・保育給付認定の申請に係る援助）の条</t>
    <rPh sb="0" eb="4">
      <t>トク</t>
    </rPh>
    <rPh sb="5" eb="9">
      <t>ホイクジョ</t>
    </rPh>
    <rPh sb="10" eb="13">
      <t>キョウイク</t>
    </rPh>
    <rPh sb="13" eb="15">
      <t>ホイク</t>
    </rPh>
    <rPh sb="15" eb="17">
      <t>キュウフ</t>
    </rPh>
    <rPh sb="17" eb="19">
      <t>ニンテイ</t>
    </rPh>
    <rPh sb="20" eb="22">
      <t>シンセイ</t>
    </rPh>
    <rPh sb="23" eb="24">
      <t>カカワ</t>
    </rPh>
    <rPh sb="25" eb="27">
      <t>エンジョ</t>
    </rPh>
    <rPh sb="29" eb="30">
      <t>ジョウ</t>
    </rPh>
    <phoneticPr fontId="3"/>
  </si>
  <si>
    <t>特定教育・保育条例（正当な理由のない提供拒否の禁止等）の条第1項</t>
    <phoneticPr fontId="3"/>
  </si>
  <si>
    <t>法第33条第2項</t>
    <rPh sb="0" eb="1">
      <t>ホウ</t>
    </rPh>
    <rPh sb="1" eb="2">
      <t>ダイ</t>
    </rPh>
    <rPh sb="4" eb="5">
      <t>ジョウ</t>
    </rPh>
    <rPh sb="5" eb="6">
      <t>ダイ</t>
    </rPh>
    <rPh sb="7" eb="8">
      <t>コウ</t>
    </rPh>
    <phoneticPr fontId="3"/>
  </si>
  <si>
    <t>特定教育・保育条例（正当な理由のない提供拒否の禁止等）の条第2項</t>
    <phoneticPr fontId="3"/>
  </si>
  <si>
    <t>－幼稚園型認定こども園運営No.10－</t>
    <phoneticPr fontId="3"/>
  </si>
  <si>
    <t>（監査調書提出月：</t>
    <rPh sb="1" eb="3">
      <t>カンサ</t>
    </rPh>
    <rPh sb="3" eb="5">
      <t>チョウショ</t>
    </rPh>
    <rPh sb="5" eb="7">
      <t>テイシュツ</t>
    </rPh>
    <rPh sb="7" eb="8">
      <t>ヅキ</t>
    </rPh>
    <phoneticPr fontId="3"/>
  </si>
  <si>
    <t>月初日現在）</t>
  </si>
  <si>
    <t>年度</t>
  </si>
  <si>
    <t>代表者の職・氏名</t>
    <rPh sb="0" eb="3">
      <t>ダイヒョウシャ</t>
    </rPh>
    <rPh sb="4" eb="5">
      <t>ショク</t>
    </rPh>
    <rPh sb="6" eb="8">
      <t>シメイ</t>
    </rPh>
    <phoneticPr fontId="3"/>
  </si>
  <si>
    <t>職名</t>
    <rPh sb="0" eb="2">
      <t>ショクメイ</t>
    </rPh>
    <phoneticPr fontId="3"/>
  </si>
  <si>
    <t>電話番号</t>
    <rPh sb="0" eb="4">
      <t>デンワバンゴウ</t>
    </rPh>
    <phoneticPr fontId="3"/>
  </si>
  <si>
    <t>FAX番号</t>
    <rPh sb="3" eb="5">
      <t>バンゴウ</t>
    </rPh>
    <phoneticPr fontId="3"/>
  </si>
  <si>
    <t>記入担当者の職・氏名</t>
    <rPh sb="0" eb="2">
      <t>キニュウ</t>
    </rPh>
    <rPh sb="2" eb="4">
      <t>タントウ</t>
    </rPh>
    <rPh sb="4" eb="5">
      <t>シャ</t>
    </rPh>
    <rPh sb="6" eb="7">
      <t>ショク</t>
    </rPh>
    <rPh sb="8" eb="10">
      <t>シメイ</t>
    </rPh>
    <phoneticPr fontId="3"/>
  </si>
  <si>
    <t>幼稚園
認可年月日</t>
    <rPh sb="0" eb="3">
      <t>ヨウチエン</t>
    </rPh>
    <rPh sb="4" eb="6">
      <t>ニンカ</t>
    </rPh>
    <rPh sb="6" eb="9">
      <t>ネンガッピ</t>
    </rPh>
    <phoneticPr fontId="3"/>
  </si>
  <si>
    <t>幼稚園
事業開始年月日</t>
    <rPh sb="0" eb="3">
      <t>ヨウチエ</t>
    </rPh>
    <rPh sb="4" eb="6">
      <t>ジギョウ</t>
    </rPh>
    <rPh sb="6" eb="8">
      <t>カイシ</t>
    </rPh>
    <rPh sb="8" eb="11">
      <t>ネンガッピ</t>
    </rPh>
    <phoneticPr fontId="3"/>
  </si>
  <si>
    <t>建替年月日</t>
    <rPh sb="0" eb="1">
      <t>タ</t>
    </rPh>
    <rPh sb="1" eb="2">
      <t>カ</t>
    </rPh>
    <rPh sb="2" eb="5">
      <t>ネンガッピ</t>
    </rPh>
    <phoneticPr fontId="3"/>
  </si>
  <si>
    <t>認可定員とは、施設・事業所が認可を受ける際に認定され、その後の変更につき適正な手続きを経た定員のことをいう。</t>
    <rPh sb="0" eb="2">
      <t>ニンカ</t>
    </rPh>
    <rPh sb="2" eb="4">
      <t>テイイン</t>
    </rPh>
    <rPh sb="7" eb="9">
      <t>シセツ</t>
    </rPh>
    <rPh sb="10" eb="13">
      <t>ジギョウショ</t>
    </rPh>
    <rPh sb="14" eb="16">
      <t>ニンカ</t>
    </rPh>
    <rPh sb="17" eb="18">
      <t>ウ</t>
    </rPh>
    <rPh sb="20" eb="21">
      <t>サイ</t>
    </rPh>
    <rPh sb="22" eb="24">
      <t>ニンテイ</t>
    </rPh>
    <rPh sb="29" eb="30">
      <t>ゴ</t>
    </rPh>
    <rPh sb="31" eb="33">
      <t>ヘンコウ</t>
    </rPh>
    <rPh sb="36" eb="38">
      <t>テキセイ</t>
    </rPh>
    <rPh sb="39" eb="41">
      <t>テツヅ</t>
    </rPh>
    <rPh sb="43" eb="44">
      <t>ヘ</t>
    </rPh>
    <rPh sb="45" eb="47">
      <t>テイイン</t>
    </rPh>
    <phoneticPr fontId="3"/>
  </si>
  <si>
    <t>利用定員とは、市町村の確認を受ける際、市町村と調整し、認可定員の範囲内で定める定員のことをいう。施設・事業所は、利用する子どもの認定区分ごとの利用定員を定める必要がある（公定価格の算定の根拠になる）。</t>
    <rPh sb="0" eb="2">
      <t>リヨウ</t>
    </rPh>
    <rPh sb="2" eb="4">
      <t>テイイン</t>
    </rPh>
    <rPh sb="7" eb="10">
      <t>シチョウソン</t>
    </rPh>
    <rPh sb="11" eb="13">
      <t>カクニン</t>
    </rPh>
    <rPh sb="14" eb="15">
      <t>ウ</t>
    </rPh>
    <rPh sb="17" eb="18">
      <t>サイ</t>
    </rPh>
    <rPh sb="19" eb="22">
      <t>シチョウソン</t>
    </rPh>
    <rPh sb="23" eb="25">
      <t>チョウセイ</t>
    </rPh>
    <rPh sb="27" eb="29">
      <t>ニンカ</t>
    </rPh>
    <rPh sb="29" eb="31">
      <t>テイイン</t>
    </rPh>
    <rPh sb="32" eb="35">
      <t>ハンイナイ</t>
    </rPh>
    <rPh sb="36" eb="37">
      <t>サダ</t>
    </rPh>
    <rPh sb="39" eb="41">
      <t>テイイン</t>
    </rPh>
    <rPh sb="48" eb="50">
      <t>シセツ</t>
    </rPh>
    <rPh sb="51" eb="54">
      <t>ジギョウショ</t>
    </rPh>
    <rPh sb="56" eb="58">
      <t>リヨウ</t>
    </rPh>
    <rPh sb="60" eb="61">
      <t>コ</t>
    </rPh>
    <rPh sb="64" eb="66">
      <t>ニンテイ</t>
    </rPh>
    <rPh sb="66" eb="68">
      <t>クブン</t>
    </rPh>
    <rPh sb="71" eb="73">
      <t>リヨウ</t>
    </rPh>
    <rPh sb="73" eb="75">
      <t>テイイン</t>
    </rPh>
    <rPh sb="76" eb="77">
      <t>サダ</t>
    </rPh>
    <rPh sb="79" eb="81">
      <t>ヒツヨウ</t>
    </rPh>
    <rPh sb="85" eb="87">
      <t>コウテイ</t>
    </rPh>
    <rPh sb="87" eb="89">
      <t>カカク</t>
    </rPh>
    <rPh sb="90" eb="92">
      <t>サンテイ</t>
    </rPh>
    <rPh sb="93" eb="95">
      <t>コンキョ</t>
    </rPh>
    <phoneticPr fontId="3"/>
  </si>
  <si>
    <t>幼稚園型認定こども園運営調書</t>
    <rPh sb="0" eb="3">
      <t>ヨウチエン</t>
    </rPh>
    <rPh sb="3" eb="4">
      <t>ガタ</t>
    </rPh>
    <rPh sb="4" eb="6">
      <t>ニンテイ</t>
    </rPh>
    <rPh sb="9" eb="10">
      <t>エン</t>
    </rPh>
    <rPh sb="10" eb="12">
      <t>ウンエイ</t>
    </rPh>
    <rPh sb="12" eb="14">
      <t>チョウショ</t>
    </rPh>
    <phoneticPr fontId="3"/>
  </si>
  <si>
    <t>名称</t>
    <rPh sb="0" eb="2">
      <t>メイショウ</t>
    </rPh>
    <phoneticPr fontId="3"/>
  </si>
  <si>
    <t>幼稚園型
認定こども園</t>
    <rPh sb="3" eb="4">
      <t>ガタ</t>
    </rPh>
    <rPh sb="5" eb="7">
      <t>ニンテイ</t>
    </rPh>
    <rPh sb="10" eb="11">
      <t>エン</t>
    </rPh>
    <phoneticPr fontId="3"/>
  </si>
  <si>
    <t>幼稚園型認定こども園
確認年月日</t>
    <rPh sb="0" eb="3">
      <t>ヨウチエン</t>
    </rPh>
    <rPh sb="3" eb="4">
      <t>ガタ</t>
    </rPh>
    <rPh sb="4" eb="10">
      <t>ニン</t>
    </rPh>
    <rPh sb="11" eb="13">
      <t>カクニン</t>
    </rPh>
    <rPh sb="13" eb="16">
      <t>ネンガッピ</t>
    </rPh>
    <phoneticPr fontId="3"/>
  </si>
  <si>
    <t>前年度末現在</t>
    <rPh sb="0" eb="3">
      <t>ゼンネンド</t>
    </rPh>
    <rPh sb="3" eb="4">
      <t>マツ</t>
    </rPh>
    <rPh sb="4" eb="6">
      <t>ゲンザイ</t>
    </rPh>
    <phoneticPr fontId="3"/>
  </si>
  <si>
    <t>（1号）</t>
    <rPh sb="2" eb="3">
      <t>ゴウ</t>
    </rPh>
    <phoneticPr fontId="3"/>
  </si>
  <si>
    <t>　※この監査調書には子ども・子育て支援法第31条に基づく
　　　確認を受けた以後のことについて記載してください。</t>
    <phoneticPr fontId="3"/>
  </si>
  <si>
    <t>下記の事項のうち、前回の確認監査以降変更があった項目及び届け出た状況についてチェックすること。</t>
    <rPh sb="9" eb="11">
      <t>ゼンカイ</t>
    </rPh>
    <rPh sb="12" eb="14">
      <t>カクニン</t>
    </rPh>
    <rPh sb="14" eb="16">
      <t>カンサ</t>
    </rPh>
    <rPh sb="16" eb="18">
      <t>イコウ</t>
    </rPh>
    <rPh sb="18" eb="20">
      <t>ヘンコウ</t>
    </rPh>
    <rPh sb="24" eb="26">
      <t>コウモク</t>
    </rPh>
    <rPh sb="26" eb="27">
      <t>オヨ</t>
    </rPh>
    <rPh sb="28" eb="29">
      <t>トド</t>
    </rPh>
    <rPh sb="30" eb="31">
      <t>デ</t>
    </rPh>
    <rPh sb="32" eb="34">
      <t>ジョウキョウ</t>
    </rPh>
    <phoneticPr fontId="3"/>
  </si>
  <si>
    <t>施設の名称及び設置の場所</t>
    <rPh sb="0" eb="2">
      <t>シセツ</t>
    </rPh>
    <rPh sb="5" eb="6">
      <t>オヨ</t>
    </rPh>
    <rPh sb="7" eb="9">
      <t>セッチ</t>
    </rPh>
    <rPh sb="10" eb="12">
      <t>バショ</t>
    </rPh>
    <phoneticPr fontId="46"/>
  </si>
  <si>
    <t>設置者の名称、主たる事務所の所在地、代表者の氏名、生年月日、住所、職名</t>
    <rPh sb="0" eb="3">
      <t>セッチシャ</t>
    </rPh>
    <rPh sb="25" eb="27">
      <t>セイネン</t>
    </rPh>
    <rPh sb="27" eb="29">
      <t>ガッピ</t>
    </rPh>
    <phoneticPr fontId="46"/>
  </si>
  <si>
    <t>設置者の定款、寄附行為等及びその登記事項証明書又は条例等</t>
    <rPh sb="0" eb="3">
      <t>セッチシャ</t>
    </rPh>
    <phoneticPr fontId="3"/>
  </si>
  <si>
    <t>建物の構造概要及び図面並びに設備の概要</t>
    <rPh sb="0" eb="2">
      <t>タテモノ</t>
    </rPh>
    <rPh sb="3" eb="8">
      <t>コウゾウガイヨウオヨ</t>
    </rPh>
    <rPh sb="9" eb="11">
      <t>ズメン</t>
    </rPh>
    <rPh sb="11" eb="12">
      <t>ナラ</t>
    </rPh>
    <rPh sb="14" eb="16">
      <t>セツビ</t>
    </rPh>
    <rPh sb="17" eb="19">
      <t>ガイヨウ</t>
    </rPh>
    <phoneticPr fontId="3"/>
  </si>
  <si>
    <t>施設の管理者の氏名、生年月日、住所</t>
    <rPh sb="0" eb="2">
      <t>シセツ</t>
    </rPh>
    <rPh sb="10" eb="12">
      <t>セイネン</t>
    </rPh>
    <rPh sb="12" eb="14">
      <t>ガッピ</t>
    </rPh>
    <phoneticPr fontId="3"/>
  </si>
  <si>
    <t>運営規程</t>
    <phoneticPr fontId="46"/>
  </si>
  <si>
    <t>施設型給付費の請求に関する事項</t>
    <rPh sb="0" eb="3">
      <t>シセツガタ</t>
    </rPh>
    <phoneticPr fontId="3"/>
  </si>
  <si>
    <t>役員の氏名、生年月日、住所</t>
    <rPh sb="6" eb="8">
      <t>セイネン</t>
    </rPh>
    <rPh sb="8" eb="10">
      <t>ガッピ</t>
    </rPh>
    <phoneticPr fontId="3"/>
  </si>
  <si>
    <t>◎</t>
    <phoneticPr fontId="3"/>
  </si>
  <si>
    <t>変更があった事項を、市町村長に届け出ているか。</t>
    <rPh sb="0" eb="2">
      <t>ヘンコウ</t>
    </rPh>
    <rPh sb="6" eb="8">
      <t>ジコウ</t>
    </rPh>
    <rPh sb="10" eb="12">
      <t>シチョウ</t>
    </rPh>
    <rPh sb="12" eb="14">
      <t>ソンチョウ</t>
    </rPh>
    <rPh sb="15" eb="16">
      <t>トド</t>
    </rPh>
    <rPh sb="17" eb="18">
      <t>デ</t>
    </rPh>
    <phoneticPr fontId="3"/>
  </si>
  <si>
    <t>利用定員の減少をしようとするときは、内閣府令で定めるところにより、その利用定員の減少の日の3月前までに、その旨を市町村長に届け出ているか。</t>
    <rPh sb="57" eb="59">
      <t>チョウソン</t>
    </rPh>
    <rPh sb="59" eb="60">
      <t>チョウ</t>
    </rPh>
    <rPh sb="63" eb="64">
      <t>デ</t>
    </rPh>
    <phoneticPr fontId="3"/>
  </si>
  <si>
    <t>直近の変更年月日：</t>
    <phoneticPr fontId="3"/>
  </si>
  <si>
    <t>利用定員を増加しようとするときは、あらかじめ内閣府令で定めるところにより、市町村長に申請書又は書類を提出しているか。</t>
    <rPh sb="0" eb="2">
      <t>リヨウ</t>
    </rPh>
    <rPh sb="2" eb="4">
      <t>テイイン</t>
    </rPh>
    <rPh sb="5" eb="7">
      <t>ゾウカ</t>
    </rPh>
    <rPh sb="22" eb="26">
      <t>ナイカクフレイ</t>
    </rPh>
    <rPh sb="27" eb="28">
      <t>サダ</t>
    </rPh>
    <rPh sb="37" eb="39">
      <t>シチョウ</t>
    </rPh>
    <rPh sb="39" eb="41">
      <t>ソンチョウ</t>
    </rPh>
    <rPh sb="42" eb="45">
      <t>シンセイショ</t>
    </rPh>
    <rPh sb="45" eb="46">
      <t>マタ</t>
    </rPh>
    <rPh sb="47" eb="49">
      <t>ショルイ</t>
    </rPh>
    <rPh sb="50" eb="52">
      <t>テイシュツ</t>
    </rPh>
    <phoneticPr fontId="3"/>
  </si>
  <si>
    <t>直近の申請書類提出年月日：</t>
    <rPh sb="3" eb="5">
      <t>シンセイ</t>
    </rPh>
    <rPh sb="5" eb="7">
      <t>ショルイ</t>
    </rPh>
    <rPh sb="7" eb="9">
      <t>テイシュツ</t>
    </rPh>
    <rPh sb="9" eb="12">
      <t>ネンガッピ</t>
    </rPh>
    <phoneticPr fontId="3"/>
  </si>
  <si>
    <t>法第35条第1項</t>
    <rPh sb="0" eb="1">
      <t>ホウ</t>
    </rPh>
    <rPh sb="1" eb="2">
      <t>ダイ</t>
    </rPh>
    <rPh sb="4" eb="5">
      <t>ジョウ</t>
    </rPh>
    <rPh sb="5" eb="6">
      <t>ダイ</t>
    </rPh>
    <rPh sb="7" eb="8">
      <t>コウ</t>
    </rPh>
    <phoneticPr fontId="46"/>
  </si>
  <si>
    <t>規則第33条第1項</t>
    <rPh sb="0" eb="2">
      <t>キソク</t>
    </rPh>
    <rPh sb="2" eb="3">
      <t>ダイ</t>
    </rPh>
    <rPh sb="5" eb="6">
      <t>ジョウ</t>
    </rPh>
    <rPh sb="6" eb="7">
      <t>ダイ</t>
    </rPh>
    <rPh sb="8" eb="9">
      <t>コウ</t>
    </rPh>
    <phoneticPr fontId="46"/>
  </si>
  <si>
    <t>法第35条第2項</t>
    <rPh sb="0" eb="1">
      <t>ホウ</t>
    </rPh>
    <rPh sb="1" eb="2">
      <t>ダイ</t>
    </rPh>
    <rPh sb="4" eb="5">
      <t>ジョウ</t>
    </rPh>
    <rPh sb="5" eb="6">
      <t>ダイ</t>
    </rPh>
    <rPh sb="7" eb="8">
      <t>コウ</t>
    </rPh>
    <phoneticPr fontId="3"/>
  </si>
  <si>
    <t>規則第34条</t>
    <rPh sb="0" eb="2">
      <t>キソク</t>
    </rPh>
    <rPh sb="2" eb="3">
      <t>ダイ</t>
    </rPh>
    <rPh sb="5" eb="6">
      <t>ジョウ</t>
    </rPh>
    <phoneticPr fontId="3"/>
  </si>
  <si>
    <t>法第32条第1項</t>
    <rPh sb="0" eb="1">
      <t>ホウ</t>
    </rPh>
    <rPh sb="1" eb="2">
      <t>ダイ</t>
    </rPh>
    <rPh sb="4" eb="5">
      <t>ジョウ</t>
    </rPh>
    <rPh sb="5" eb="6">
      <t>ダイ</t>
    </rPh>
    <rPh sb="7" eb="8">
      <t>コウ</t>
    </rPh>
    <phoneticPr fontId="3"/>
  </si>
  <si>
    <t>規則第31条</t>
    <rPh sb="0" eb="2">
      <t>キソク</t>
    </rPh>
    <rPh sb="2" eb="3">
      <t>ダイ</t>
    </rPh>
    <rPh sb="5" eb="6">
      <t>ジョウ</t>
    </rPh>
    <phoneticPr fontId="3"/>
  </si>
  <si>
    <t>職員数を記入すること。(※No.8～No.9(別表1～別表2)の人数と一致すること。)</t>
    <phoneticPr fontId="3"/>
  </si>
  <si>
    <t>子育て支援員等</t>
    <rPh sb="0" eb="2">
      <t>コソダ</t>
    </rPh>
    <rPh sb="3" eb="5">
      <t>シエン</t>
    </rPh>
    <rPh sb="5" eb="6">
      <t>イン</t>
    </rPh>
    <rPh sb="6" eb="7">
      <t>トウ</t>
    </rPh>
    <phoneticPr fontId="3"/>
  </si>
  <si>
    <t>常勤換算教育・保育従事者数</t>
    <rPh sb="4" eb="6">
      <t>キョウイク</t>
    </rPh>
    <rPh sb="7" eb="9">
      <t>ホイク</t>
    </rPh>
    <rPh sb="9" eb="12">
      <t>ジュウジシャ</t>
    </rPh>
    <phoneticPr fontId="3"/>
  </si>
  <si>
    <t>＜基準配置教育・保育従事者数算定表＞</t>
    <rPh sb="5" eb="7">
      <t>キョウイク</t>
    </rPh>
    <rPh sb="8" eb="10">
      <t>ホイク</t>
    </rPh>
    <rPh sb="10" eb="13">
      <t>ジュウジシャ</t>
    </rPh>
    <rPh sb="13" eb="14">
      <t>スウ</t>
    </rPh>
    <phoneticPr fontId="3"/>
  </si>
  <si>
    <t>公定価格に関するFAQ No.3（基本分単価に含まれる職員構成）</t>
    <rPh sb="19" eb="20">
      <t>ブン</t>
    </rPh>
    <phoneticPr fontId="5"/>
  </si>
  <si>
    <t>看護師・准看護師</t>
  </si>
  <si>
    <t>(再)保育士カウント看護師等</t>
    <rPh sb="1" eb="2">
      <t>サイ</t>
    </rPh>
    <rPh sb="3" eb="6">
      <t>ホイクシ</t>
    </rPh>
    <rPh sb="10" eb="13">
      <t>カンゴシ</t>
    </rPh>
    <rPh sb="13" eb="14">
      <t>トウ</t>
    </rPh>
    <phoneticPr fontId="3"/>
  </si>
  <si>
    <t>（兼任の場合のみ反映）</t>
    <rPh sb="1" eb="3">
      <t>ケンニン</t>
    </rPh>
    <rPh sb="4" eb="6">
      <t>バアイ</t>
    </rPh>
    <rPh sb="8" eb="10">
      <t>ハンエイ</t>
    </rPh>
    <phoneticPr fontId="3"/>
  </si>
  <si>
    <t>各クラスには常勤の教育・保育従事者を原則各1名以上配置しているか。</t>
    <rPh sb="18" eb="20">
      <t>ゲンソク</t>
    </rPh>
    <phoneticPr fontId="3"/>
  </si>
  <si>
    <t>月初日在籍児童数の状況　※本年度分については監査調書提出月まで記入</t>
    <rPh sb="5" eb="7">
      <t>ジドウ</t>
    </rPh>
    <rPh sb="13" eb="16">
      <t>ホンネンド</t>
    </rPh>
    <rPh sb="16" eb="17">
      <t>ブン</t>
    </rPh>
    <phoneticPr fontId="3"/>
  </si>
  <si>
    <t>利用定員</t>
    <rPh sb="0" eb="4">
      <t>リヨウテイイン</t>
    </rPh>
    <phoneticPr fontId="3"/>
  </si>
  <si>
    <t>※監査調書提出月の状況について記入してください。</t>
    <rPh sb="7" eb="8">
      <t>ヅキ</t>
    </rPh>
    <phoneticPr fontId="3"/>
  </si>
  <si>
    <t>(※教育・保育従事者についてはNo.8～No.9の人数、氏名と整合性を持たせること。)</t>
    <rPh sb="2" eb="4">
      <t>キョウイク</t>
    </rPh>
    <rPh sb="5" eb="7">
      <t>ホイク</t>
    </rPh>
    <rPh sb="7" eb="10">
      <t>ジュウジシャ</t>
    </rPh>
    <phoneticPr fontId="3"/>
  </si>
  <si>
    <t>担任教育・保育従事者氏名
（加配含む）
※学級担任の前に◯を
すること。</t>
    <rPh sb="0" eb="2">
      <t>タンニン</t>
    </rPh>
    <rPh sb="2" eb="4">
      <t>キョウイク</t>
    </rPh>
    <rPh sb="5" eb="7">
      <t>ホイク</t>
    </rPh>
    <rPh sb="7" eb="10">
      <t>ジュウジシャ</t>
    </rPh>
    <rPh sb="10" eb="12">
      <t>シメイ</t>
    </rPh>
    <rPh sb="14" eb="16">
      <t>カハイ</t>
    </rPh>
    <rPh sb="16" eb="17">
      <t>フク</t>
    </rPh>
    <rPh sb="21" eb="23">
      <t>ガッキュウ</t>
    </rPh>
    <rPh sb="23" eb="25">
      <t>タンニン</t>
    </rPh>
    <rPh sb="26" eb="27">
      <t>マエ</t>
    </rPh>
    <phoneticPr fontId="3"/>
  </si>
  <si>
    <t>「教育・保育従事者数」「担任教育・保育従事者氏名（加配含む）」の類型 A：常勤、B：非常勤（フルタイムではない職員）　
※正規職員・非正規職員は問わない。</t>
    <rPh sb="1" eb="3">
      <t>キョウイク</t>
    </rPh>
    <rPh sb="4" eb="6">
      <t>ホイク</t>
    </rPh>
    <rPh sb="6" eb="9">
      <t>ジュウジシャ</t>
    </rPh>
    <rPh sb="9" eb="10">
      <t>スウ</t>
    </rPh>
    <rPh sb="14" eb="16">
      <t>キョウイク</t>
    </rPh>
    <rPh sb="17" eb="19">
      <t>ホイク</t>
    </rPh>
    <rPh sb="19" eb="22">
      <t>ジュウジシャ</t>
    </rPh>
    <rPh sb="25" eb="27">
      <t>カハイ</t>
    </rPh>
    <rPh sb="27" eb="28">
      <t>フク</t>
    </rPh>
    <rPh sb="32" eb="34">
      <t>ルイケイ</t>
    </rPh>
    <rPh sb="37" eb="39">
      <t>ジョウキン</t>
    </rPh>
    <rPh sb="39" eb="41">
      <t>セイショクイン</t>
    </rPh>
    <rPh sb="42" eb="45">
      <t>ヒジョウキン</t>
    </rPh>
    <rPh sb="55" eb="57">
      <t>ショクイン</t>
    </rPh>
    <rPh sb="61" eb="63">
      <t>セイキ</t>
    </rPh>
    <rPh sb="63" eb="65">
      <t>ショクイン</t>
    </rPh>
    <rPh sb="66" eb="67">
      <t>ヒ</t>
    </rPh>
    <rPh sb="67" eb="69">
      <t>セイキ</t>
    </rPh>
    <rPh sb="69" eb="71">
      <t>ショクイン</t>
    </rPh>
    <rPh sb="72" eb="73">
      <t>ト</t>
    </rPh>
    <phoneticPr fontId="5"/>
  </si>
  <si>
    <t>一時預かり事業（</t>
    <rPh sb="0" eb="2">
      <t>イチジ</t>
    </rPh>
    <rPh sb="2" eb="3">
      <t>アズ</t>
    </rPh>
    <rPh sb="5" eb="7">
      <t>ジギョウ</t>
    </rPh>
    <phoneticPr fontId="3"/>
  </si>
  <si>
    <t>型）</t>
    <rPh sb="0" eb="1">
      <t>ガタ</t>
    </rPh>
    <phoneticPr fontId="3"/>
  </si>
  <si>
    <t>教育・保育従事者Bの職員毎の
月労働時間数
(雇用契約による時間数)</t>
    <rPh sb="0" eb="2">
      <t>キョウイク</t>
    </rPh>
    <rPh sb="3" eb="5">
      <t>ホイク</t>
    </rPh>
    <rPh sb="5" eb="8">
      <t>ジュウジシャ</t>
    </rPh>
    <rPh sb="10" eb="12">
      <t>ショクイン</t>
    </rPh>
    <rPh sb="12" eb="13">
      <t>ゴト</t>
    </rPh>
    <rPh sb="23" eb="25">
      <t>コヨウ</t>
    </rPh>
    <rPh sb="25" eb="27">
      <t>ケイヤク</t>
    </rPh>
    <rPh sb="30" eb="33">
      <t>ジカンスウ</t>
    </rPh>
    <phoneticPr fontId="3"/>
  </si>
  <si>
    <t>ここでいう「4歳以上児」、「3歳児」、「1、2歳児（保育認定子どもに限る。）」及び「乳児」とは、年度の初日の前日における満年齢によるものであること。
また、「満3歳児」とは、以下の者をいうこと（当該年度内に限る。）。
・教育標準時間認定を受けた子どものうち、年度の初日の前日における満年齢が2歳で年度途中に満3歳に達して入園した者
・2歳児（保育認定子どもに限る。）が年度途中に満3歳に達した後、保育認定から教育標準時間認定に認定区分が変更となった者</t>
    <phoneticPr fontId="3"/>
  </si>
  <si>
    <t>留意事項通知　別紙3　Ⅱ-1-(2)-(ア)-ⅱ</t>
    <rPh sb="0" eb="6">
      <t>リュウイジコウツウチ</t>
    </rPh>
    <rPh sb="7" eb="9">
      <t>ベッシ</t>
    </rPh>
    <phoneticPr fontId="5"/>
  </si>
  <si>
    <t>（加配職員）</t>
    <phoneticPr fontId="3"/>
  </si>
  <si>
    <t>※監査調書提出月の状況について記入してください。</t>
    <rPh sb="7" eb="8">
      <t>ツキ</t>
    </rPh>
    <phoneticPr fontId="3"/>
  </si>
  <si>
    <t>(※教育・保育従事者についてはNo.8～No.9の人数、氏名と整合性を持たせること。)</t>
    <phoneticPr fontId="3"/>
  </si>
  <si>
    <t>前頁の2（1）の配置職員のうち、施設型給付費加算分や子ども・子育て支援交付金対象事業等での配置・加配はあるか。</t>
    <phoneticPr fontId="3"/>
  </si>
  <si>
    <t>「教育・保育従事者数」「担任教育・保育従事者氏名（加配含む）」の類型 A：常勤、B：非常勤（フルタイムではない職員）　
※正規職員・非正規職員は問わない。</t>
    <rPh sb="42" eb="45">
      <t>ヒジョウキン</t>
    </rPh>
    <phoneticPr fontId="3"/>
  </si>
  <si>
    <t>(※教育・保育従事者についてはNo.80～No.9の人数、氏名と整合性を持たせること。)</t>
    <phoneticPr fontId="3"/>
  </si>
  <si>
    <t>担任教育・保育従事者氏名
（加配含む）
※学級担任の前に◯をすること。</t>
    <rPh sb="0" eb="2">
      <t>タンニン</t>
    </rPh>
    <rPh sb="2" eb="4">
      <t>キョウイク</t>
    </rPh>
    <rPh sb="5" eb="7">
      <t>ホイク</t>
    </rPh>
    <rPh sb="7" eb="10">
      <t>ジュウジシャ</t>
    </rPh>
    <rPh sb="10" eb="12">
      <t>シメイ</t>
    </rPh>
    <rPh sb="14" eb="16">
      <t>カハイ</t>
    </rPh>
    <rPh sb="16" eb="17">
      <t>フク</t>
    </rPh>
    <rPh sb="21" eb="23">
      <t>ガッキュウ</t>
    </rPh>
    <rPh sb="23" eb="25">
      <t>タンニン</t>
    </rPh>
    <rPh sb="26" eb="27">
      <t>マエ</t>
    </rPh>
    <phoneticPr fontId="3"/>
  </si>
  <si>
    <t>「教育・保育従事者数」「担任教育・保育従事者氏名（加配含む）」の類型 A：常勤、B：非常勤（フルタイムではない職員）　
※正規職員・非正規職員は問わない。</t>
    <rPh sb="1" eb="3">
      <t>キョウイク</t>
    </rPh>
    <rPh sb="4" eb="6">
      <t>ホイク</t>
    </rPh>
    <rPh sb="6" eb="9">
      <t>ジュウジシャ</t>
    </rPh>
    <rPh sb="9" eb="10">
      <t>スウ</t>
    </rPh>
    <rPh sb="12" eb="14">
      <t>タンニン</t>
    </rPh>
    <rPh sb="14" eb="16">
      <t>キョウイク</t>
    </rPh>
    <rPh sb="17" eb="19">
      <t>ホイク</t>
    </rPh>
    <rPh sb="19" eb="22">
      <t>ジュウジシャ</t>
    </rPh>
    <rPh sb="22" eb="24">
      <t>シメイ</t>
    </rPh>
    <rPh sb="25" eb="27">
      <t>カハイ</t>
    </rPh>
    <rPh sb="27" eb="28">
      <t>フク</t>
    </rPh>
    <rPh sb="32" eb="34">
      <t>ルイケイ</t>
    </rPh>
    <rPh sb="37" eb="39">
      <t>ジョウキン</t>
    </rPh>
    <rPh sb="42" eb="45">
      <t>ヒジョウキン</t>
    </rPh>
    <rPh sb="55" eb="57">
      <t>ショクイン</t>
    </rPh>
    <rPh sb="61" eb="63">
      <t>セイキ</t>
    </rPh>
    <rPh sb="63" eb="65">
      <t>ショクイン</t>
    </rPh>
    <rPh sb="66" eb="67">
      <t>ヒ</t>
    </rPh>
    <rPh sb="67" eb="69">
      <t>セイキ</t>
    </rPh>
    <rPh sb="69" eb="71">
      <t>ショクイン</t>
    </rPh>
    <rPh sb="72" eb="73">
      <t>ト</t>
    </rPh>
    <phoneticPr fontId="5"/>
  </si>
  <si>
    <t>年齢別配置基準の一部等に小学校教諭等を充てる場合、認定こども園に置くものとされる職員数の3分の1を越えていないか。</t>
    <rPh sb="0" eb="3">
      <t>ネンレイベツ</t>
    </rPh>
    <rPh sb="3" eb="7">
      <t>ハイチキジュン</t>
    </rPh>
    <rPh sb="8" eb="10">
      <t>イチブ</t>
    </rPh>
    <rPh sb="10" eb="11">
      <t>トウ</t>
    </rPh>
    <rPh sb="12" eb="17">
      <t>ショウガッコウキョウユ</t>
    </rPh>
    <rPh sb="17" eb="18">
      <t>トウ</t>
    </rPh>
    <rPh sb="19" eb="20">
      <t>ア</t>
    </rPh>
    <rPh sb="22" eb="24">
      <t>バアイ</t>
    </rPh>
    <rPh sb="25" eb="31">
      <t>ニンテイ</t>
    </rPh>
    <rPh sb="32" eb="33">
      <t>オ</t>
    </rPh>
    <rPh sb="40" eb="43">
      <t>ショクインスウ</t>
    </rPh>
    <phoneticPr fontId="3"/>
  </si>
  <si>
    <t>定員を超えて入所している場合、設備運営基準等(面積、教育・保育従事者配置)を満たしているか。</t>
    <rPh sb="21" eb="22">
      <t>トウ</t>
    </rPh>
    <phoneticPr fontId="3"/>
  </si>
  <si>
    <t>直前の連続する5年度間（教育標準時間認定子どもについては過去2年度間）の利用定員の状況及び年間平均在所率について入力すること。</t>
    <rPh sb="0" eb="2">
      <t>チョクゼン</t>
    </rPh>
    <rPh sb="3" eb="5">
      <t>レンゾク</t>
    </rPh>
    <phoneticPr fontId="3"/>
  </si>
  <si>
    <t>施設運営管理関係、職員処遇－勤務体制</t>
    <rPh sb="2" eb="4">
      <t>ウンエイ</t>
    </rPh>
    <rPh sb="4" eb="6">
      <t>カンリ</t>
    </rPh>
    <rPh sb="6" eb="8">
      <t>カンケイ</t>
    </rPh>
    <phoneticPr fontId="5"/>
  </si>
  <si>
    <t>日曜日、祝日、年末年始以外に一斉休園（行事の振替休を含む）を実施しているか。（例：慰霊の日、年度末、新型コロナウイルス等）</t>
    <phoneticPr fontId="3"/>
  </si>
  <si>
    <t>運営規程（園規則等）を整備し、運用しているか。</t>
    <rPh sb="0" eb="2">
      <t>ウンエイ</t>
    </rPh>
    <rPh sb="2" eb="4">
      <t>キテイ</t>
    </rPh>
    <rPh sb="5" eb="6">
      <t>エン</t>
    </rPh>
    <rPh sb="6" eb="8">
      <t>キソク</t>
    </rPh>
    <rPh sb="8" eb="9">
      <t>ナド</t>
    </rPh>
    <rPh sb="11" eb="13">
      <t>セイビ</t>
    </rPh>
    <rPh sb="15" eb="17">
      <t>ウンヨウ</t>
    </rPh>
    <phoneticPr fontId="5"/>
  </si>
  <si>
    <t>規程等の名称：</t>
    <rPh sb="0" eb="2">
      <t>キテイ</t>
    </rPh>
    <rPh sb="2" eb="3">
      <t>トウ</t>
    </rPh>
    <rPh sb="4" eb="6">
      <t>メイショウ</t>
    </rPh>
    <phoneticPr fontId="5"/>
  </si>
  <si>
    <t>園長、副園長又は教頭の出勤簿・タイムカードは整備しているか。</t>
    <rPh sb="0" eb="2">
      <t>エンチョウ</t>
    </rPh>
    <rPh sb="3" eb="6">
      <t>フクエンチョウ</t>
    </rPh>
    <rPh sb="6" eb="7">
      <t>マタ</t>
    </rPh>
    <rPh sb="8" eb="10">
      <t>キョウトウ</t>
    </rPh>
    <rPh sb="11" eb="13">
      <t>シュッキン</t>
    </rPh>
    <rPh sb="13" eb="14">
      <t>ボ</t>
    </rPh>
    <rPh sb="22" eb="24">
      <t>セイビ</t>
    </rPh>
    <phoneticPr fontId="5"/>
  </si>
  <si>
    <t>幼稚園型認定こども園運営No.7（別表）に監査調書提出月の勤務割振り状況を記入すること。</t>
    <rPh sb="17" eb="19">
      <t>ベッピョウ</t>
    </rPh>
    <phoneticPr fontId="3"/>
  </si>
  <si>
    <t>職 員 の 勤 務 体 制</t>
    <phoneticPr fontId="3"/>
  </si>
  <si>
    <t>別表1－①</t>
    <rPh sb="0" eb="2">
      <t>ベッピョウ</t>
    </rPh>
    <phoneticPr fontId="3"/>
  </si>
  <si>
    <t>主幹</t>
    <rPh sb="0" eb="2">
      <t>シュカン</t>
    </rPh>
    <phoneticPr fontId="30"/>
  </si>
  <si>
    <t>副主幹</t>
    <rPh sb="0" eb="3">
      <t>フクシュカン</t>
    </rPh>
    <phoneticPr fontId="30"/>
  </si>
  <si>
    <t>円</t>
    <rPh sb="0" eb="1">
      <t>エン</t>
    </rPh>
    <phoneticPr fontId="3"/>
  </si>
  <si>
    <t>別表1－②</t>
    <rPh sb="0" eb="2">
      <t>ベッピョウ</t>
    </rPh>
    <phoneticPr fontId="3"/>
  </si>
  <si>
    <t>別表1－③</t>
    <rPh sb="0" eb="2">
      <t>ベッピョウ</t>
    </rPh>
    <phoneticPr fontId="3"/>
  </si>
  <si>
    <t xml:space="preserve">別表1　保育教諭等の勤務状況及び処遇改善等加算の支給状況　※副園長や教頭が教諭を兼ねる場合は、備考欄に記入すること。     </t>
    <rPh sb="0" eb="2">
      <t>ベッピョウ</t>
    </rPh>
    <rPh sb="4" eb="6">
      <t>ホイク</t>
    </rPh>
    <rPh sb="6" eb="8">
      <t>キョウユ</t>
    </rPh>
    <rPh sb="8" eb="9">
      <t>トウ</t>
    </rPh>
    <rPh sb="10" eb="12">
      <t>キンム</t>
    </rPh>
    <rPh sb="12" eb="14">
      <t>ジョウキョウ</t>
    </rPh>
    <rPh sb="14" eb="15">
      <t>オヨ</t>
    </rPh>
    <rPh sb="16" eb="18">
      <t>ショグウ</t>
    </rPh>
    <rPh sb="18" eb="20">
      <t>カイゼン</t>
    </rPh>
    <rPh sb="20" eb="21">
      <t>トウ</t>
    </rPh>
    <rPh sb="21" eb="23">
      <t>カサン</t>
    </rPh>
    <rPh sb="24" eb="26">
      <t>シキュウ</t>
    </rPh>
    <rPh sb="26" eb="28">
      <t>ジョウキョウ</t>
    </rPh>
    <phoneticPr fontId="5"/>
  </si>
  <si>
    <t>別表2－①</t>
    <rPh sb="0" eb="2">
      <t>ベッピョウ</t>
    </rPh>
    <phoneticPr fontId="3"/>
  </si>
  <si>
    <t>別表2－②</t>
    <phoneticPr fontId="3"/>
  </si>
  <si>
    <t>別表2－③</t>
    <phoneticPr fontId="3"/>
  </si>
  <si>
    <t>教諭免許
幼稚園</t>
    <rPh sb="5" eb="8">
      <t>ヨウチエン</t>
    </rPh>
    <phoneticPr fontId="30"/>
  </si>
  <si>
    <t>－幼稚園型認定こども園No.9-②－</t>
    <phoneticPr fontId="3"/>
  </si>
  <si>
    <t>－幼稚園型認定こども園運営No.9-③－</t>
    <rPh sb="11" eb="13">
      <t>ウンエイ</t>
    </rPh>
    <phoneticPr fontId="3"/>
  </si>
  <si>
    <t>別表2　保育教諭等以外の勤務状況及び処遇改善等加算の支給状況　※園長、副園長、教頭、調理員、事務員等</t>
    <rPh sb="0" eb="2">
      <t>ベッピョウ</t>
    </rPh>
    <rPh sb="4" eb="6">
      <t>ホイク</t>
    </rPh>
    <rPh sb="6" eb="8">
      <t>キョウユ</t>
    </rPh>
    <rPh sb="8" eb="9">
      <t>トウ</t>
    </rPh>
    <rPh sb="9" eb="11">
      <t>イガイ</t>
    </rPh>
    <rPh sb="12" eb="14">
      <t>キンム</t>
    </rPh>
    <rPh sb="14" eb="16">
      <t>ジョウキョウ</t>
    </rPh>
    <rPh sb="16" eb="17">
      <t>オヨ</t>
    </rPh>
    <rPh sb="18" eb="20">
      <t>ショグウ</t>
    </rPh>
    <rPh sb="20" eb="22">
      <t>カイゼン</t>
    </rPh>
    <rPh sb="22" eb="23">
      <t>トウ</t>
    </rPh>
    <rPh sb="23" eb="25">
      <t>カサン</t>
    </rPh>
    <rPh sb="26" eb="28">
      <t>シキュウ</t>
    </rPh>
    <rPh sb="28" eb="30">
      <t>ジョウキョウ</t>
    </rPh>
    <phoneticPr fontId="5"/>
  </si>
  <si>
    <t>職員の異動等の状況について記入すること。 　※赤字は記入例</t>
    <phoneticPr fontId="3"/>
  </si>
  <si>
    <t>退職者及び転出者（法人内異動を含む。）　※退職理由については、できるだけ具体的に記入すること。</t>
    <rPh sb="15" eb="16">
      <t>フク</t>
    </rPh>
    <rPh sb="21" eb="25">
      <t>タイショクリユウ</t>
    </rPh>
    <rPh sb="36" eb="39">
      <t>グタイテキ</t>
    </rPh>
    <rPh sb="40" eb="42">
      <t>キニュウ</t>
    </rPh>
    <phoneticPr fontId="3"/>
  </si>
  <si>
    <t>【処遇改善等加算の支給方法】</t>
    <rPh sb="1" eb="6">
      <t>ショグウカイ</t>
    </rPh>
    <rPh sb="6" eb="8">
      <t>カサン</t>
    </rPh>
    <rPh sb="9" eb="13">
      <t>シキュウホウホウ</t>
    </rPh>
    <phoneticPr fontId="5"/>
  </si>
  <si>
    <t>処遇改善等加算の支給方法についてチェックすること。</t>
    <rPh sb="0" eb="5">
      <t>ショグウ</t>
    </rPh>
    <rPh sb="5" eb="7">
      <t>カサン</t>
    </rPh>
    <rPh sb="8" eb="12">
      <t>シキュウホウホウ</t>
    </rPh>
    <phoneticPr fontId="3"/>
  </si>
  <si>
    <t>処遇改善等加算について</t>
    <rPh sb="0" eb="7">
      <t>ショグウカ</t>
    </rPh>
    <phoneticPr fontId="3"/>
  </si>
  <si>
    <t>支給方法</t>
    <rPh sb="0" eb="4">
      <t>シキュウホウホウ</t>
    </rPh>
    <phoneticPr fontId="3"/>
  </si>
  <si>
    <t xml:space="preserve">毎月手当として支給 </t>
    <rPh sb="0" eb="2">
      <t>マイツキ</t>
    </rPh>
    <rPh sb="2" eb="4">
      <t>テアテ</t>
    </rPh>
    <rPh sb="7" eb="9">
      <t>シキュウ</t>
    </rPh>
    <phoneticPr fontId="3"/>
  </si>
  <si>
    <t xml:space="preserve">本俸に含めている </t>
    <rPh sb="0" eb="2">
      <t>ホンポウ</t>
    </rPh>
    <rPh sb="3" eb="4">
      <t>フク</t>
    </rPh>
    <phoneticPr fontId="3"/>
  </si>
  <si>
    <t>加算なし</t>
    <rPh sb="0" eb="2">
      <t>カサン</t>
    </rPh>
    <phoneticPr fontId="3"/>
  </si>
  <si>
    <t xml:space="preserve">労働基準法第109条 </t>
    <rPh sb="5" eb="6">
      <t>ダイ</t>
    </rPh>
    <phoneticPr fontId="5"/>
  </si>
  <si>
    <t>改正労働基準法等に関するQ&amp;A(令和2年4月1日 厚生労働省労働基準局)Q2-1</t>
    <phoneticPr fontId="3"/>
  </si>
  <si>
    <t>労働安全衛生法第66条の8の3</t>
    <rPh sb="0" eb="7">
      <t>ロウドウアンゼン</t>
    </rPh>
    <rPh sb="7" eb="8">
      <t>ダイ</t>
    </rPh>
    <phoneticPr fontId="3"/>
  </si>
  <si>
    <t>労働安全衛生規則第52条の7の3</t>
    <rPh sb="0" eb="8">
      <t>ロウドウアンゼン</t>
    </rPh>
    <phoneticPr fontId="3"/>
  </si>
  <si>
    <t>日〕届出済</t>
    <rPh sb="0" eb="1">
      <t>ニチ</t>
    </rPh>
    <rPh sb="2" eb="4">
      <t>トドケデ</t>
    </rPh>
    <rPh sb="4" eb="5">
      <t>ズミ</t>
    </rPh>
    <phoneticPr fontId="5"/>
  </si>
  <si>
    <t>園長について</t>
    <rPh sb="0" eb="2">
      <t>エンチョウ</t>
    </rPh>
    <phoneticPr fontId="3"/>
  </si>
  <si>
    <t>園長の就任年月日</t>
    <rPh sb="0" eb="1">
      <t>ソノ</t>
    </rPh>
    <rPh sb="3" eb="5">
      <t>シュウニン</t>
    </rPh>
    <rPh sb="5" eb="8">
      <t>ネンガッピ</t>
    </rPh>
    <phoneticPr fontId="5"/>
  </si>
  <si>
    <t>園長を変更した場合、あらかじめ市町村に届出をしているか。</t>
    <rPh sb="0" eb="1">
      <t>ソノ</t>
    </rPh>
    <rPh sb="1" eb="2">
      <t>チョウ</t>
    </rPh>
    <rPh sb="3" eb="5">
      <t>ヘンコウ</t>
    </rPh>
    <rPh sb="7" eb="9">
      <t>バアイ</t>
    </rPh>
    <rPh sb="15" eb="16">
      <t>シ</t>
    </rPh>
    <rPh sb="16" eb="18">
      <t>チョウソン</t>
    </rPh>
    <rPh sb="19" eb="21">
      <t>トドケデ</t>
    </rPh>
    <phoneticPr fontId="5"/>
  </si>
  <si>
    <t>園長は、施設の管理及び運営の業務に専従しているか。</t>
    <rPh sb="0" eb="1">
      <t>ソノ</t>
    </rPh>
    <rPh sb="4" eb="6">
      <t>シセツ</t>
    </rPh>
    <rPh sb="7" eb="9">
      <t>カンリ</t>
    </rPh>
    <rPh sb="9" eb="10">
      <t>オヨ</t>
    </rPh>
    <rPh sb="11" eb="13">
      <t>ウンエイ</t>
    </rPh>
    <rPh sb="14" eb="16">
      <t>ギョウム</t>
    </rPh>
    <rPh sb="17" eb="19">
      <t>センジュウ</t>
    </rPh>
    <phoneticPr fontId="5"/>
  </si>
  <si>
    <t>園長が専従していない理由を記入すること。</t>
    <rPh sb="0" eb="2">
      <t>エンチョウ</t>
    </rPh>
    <rPh sb="13" eb="15">
      <t>キニュウ</t>
    </rPh>
    <phoneticPr fontId="3"/>
  </si>
  <si>
    <t>県幼保連携型認定こども園以外条例施行規則第7条第4号</t>
    <rPh sb="20" eb="21">
      <t>ダイ</t>
    </rPh>
    <rPh sb="22" eb="23">
      <t>ジョウ</t>
    </rPh>
    <rPh sb="23" eb="24">
      <t>ダイ</t>
    </rPh>
    <rPh sb="25" eb="26">
      <t>ゴウ</t>
    </rPh>
    <phoneticPr fontId="3"/>
  </si>
  <si>
    <t>特定教育・保育の提供、給食業務関係、児童の健康管理・安全管理</t>
    <rPh sb="0" eb="2">
      <t>トクテイ</t>
    </rPh>
    <rPh sb="2" eb="4">
      <t>キョウイク</t>
    </rPh>
    <rPh sb="5" eb="7">
      <t>ホイク</t>
    </rPh>
    <rPh sb="8" eb="10">
      <t>テイキョウ</t>
    </rPh>
    <rPh sb="11" eb="13">
      <t>キュウショク</t>
    </rPh>
    <rPh sb="13" eb="15">
      <t>ギョウム</t>
    </rPh>
    <rPh sb="15" eb="17">
      <t>カンケイ</t>
    </rPh>
    <phoneticPr fontId="5"/>
  </si>
  <si>
    <t>学校教育法施行規則第28条第1項及び第2項</t>
    <rPh sb="0" eb="2">
      <t>ガッコウ</t>
    </rPh>
    <rPh sb="2" eb="4">
      <t>キョウイク</t>
    </rPh>
    <rPh sb="4" eb="5">
      <t>ホウ</t>
    </rPh>
    <rPh sb="5" eb="7">
      <t>セコウ</t>
    </rPh>
    <rPh sb="7" eb="9">
      <t>キソク</t>
    </rPh>
    <rPh sb="9" eb="10">
      <t>ダイ</t>
    </rPh>
    <rPh sb="12" eb="13">
      <t>ジョウ</t>
    </rPh>
    <rPh sb="13" eb="14">
      <t>ダイ</t>
    </rPh>
    <rPh sb="15" eb="16">
      <t>コウ</t>
    </rPh>
    <rPh sb="16" eb="17">
      <t>オヨ</t>
    </rPh>
    <rPh sb="18" eb="19">
      <t>ダイ</t>
    </rPh>
    <rPh sb="20" eb="21">
      <t>コウ</t>
    </rPh>
    <phoneticPr fontId="3"/>
  </si>
  <si>
    <t>＜「いる」場合、③～④を記入すること。＞</t>
    <rPh sb="5" eb="7">
      <t>バアイ</t>
    </rPh>
    <rPh sb="12" eb="14">
      <t>キニュウ</t>
    </rPh>
    <phoneticPr fontId="3"/>
  </si>
  <si>
    <t>日々の連絡</t>
    <rPh sb="0" eb="2">
      <t>ヒビ</t>
    </rPh>
    <rPh sb="3" eb="5">
      <t>レンラク</t>
    </rPh>
    <phoneticPr fontId="3"/>
  </si>
  <si>
    <t>電子媒体</t>
    <rPh sb="0" eb="2">
      <t>デンシ</t>
    </rPh>
    <rPh sb="2" eb="4">
      <t>バイタイ</t>
    </rPh>
    <phoneticPr fontId="3"/>
  </si>
  <si>
    <t>園だより等の発行</t>
    <rPh sb="0" eb="1">
      <t>エン</t>
    </rPh>
    <rPh sb="4" eb="5">
      <t>トウ</t>
    </rPh>
    <rPh sb="6" eb="8">
      <t>ハッコウ</t>
    </rPh>
    <phoneticPr fontId="3"/>
  </si>
  <si>
    <t>回発行 ・</t>
    <rPh sb="0" eb="1">
      <t>カイ</t>
    </rPh>
    <rPh sb="1" eb="3">
      <t>ハッコウ</t>
    </rPh>
    <phoneticPr fontId="3"/>
  </si>
  <si>
    <t>3歳
以上児</t>
    <rPh sb="1" eb="2">
      <t>サイ</t>
    </rPh>
    <rPh sb="3" eb="5">
      <t>イジョウ</t>
    </rPh>
    <rPh sb="5" eb="6">
      <t>ジ</t>
    </rPh>
    <phoneticPr fontId="5"/>
  </si>
  <si>
    <t>学校医等の嘱託契約の状況を記入すること。</t>
    <rPh sb="13" eb="15">
      <t>キニュウ</t>
    </rPh>
    <phoneticPr fontId="3"/>
  </si>
  <si>
    <t>学校保健安全法施行規則第5条～第10条</t>
    <rPh sb="11" eb="12">
      <t>ダイ</t>
    </rPh>
    <rPh sb="13" eb="14">
      <t>ジョウ</t>
    </rPh>
    <rPh sb="15" eb="16">
      <t>ダイ</t>
    </rPh>
    <rPh sb="18" eb="19">
      <t>ジョウ</t>
    </rPh>
    <phoneticPr fontId="3"/>
  </si>
  <si>
    <t>「いる」場合の方法（費用負担含む。）を記入すること。</t>
    <rPh sb="10" eb="14">
      <t>ヒヨウフタン</t>
    </rPh>
    <rPh sb="14" eb="15">
      <t>フク</t>
    </rPh>
    <rPh sb="19" eb="21">
      <t>キニュウ</t>
    </rPh>
    <phoneticPr fontId="3"/>
  </si>
  <si>
    <t>幼稚園教育要領第3章1(3)</t>
    <phoneticPr fontId="3"/>
  </si>
  <si>
    <t>幼保連携型認定こども園教育・保育要領第1章 第2 2(3)コ</t>
    <phoneticPr fontId="3"/>
  </si>
  <si>
    <t>保育所保育指針第4章2(1)ア</t>
    <phoneticPr fontId="3"/>
  </si>
  <si>
    <t>【児童虐待防止対策】</t>
    <rPh sb="1" eb="3">
      <t>ジドウ</t>
    </rPh>
    <phoneticPr fontId="5"/>
  </si>
  <si>
    <t xml:space="preserve"> （実施年月日：令和</t>
    <rPh sb="2" eb="4">
      <t>ジッシ</t>
    </rPh>
    <rPh sb="4" eb="7">
      <t>ネンガッピ</t>
    </rPh>
    <rPh sb="8" eb="10">
      <t>レイワ</t>
    </rPh>
    <phoneticPr fontId="3"/>
  </si>
  <si>
    <t>特定教育・保育条例（虐待等の禁止）の条</t>
    <rPh sb="10" eb="12">
      <t>ギャクタイ</t>
    </rPh>
    <rPh sb="12" eb="13">
      <t>トウ</t>
    </rPh>
    <rPh sb="14" eb="16">
      <t>キンシ</t>
    </rPh>
    <phoneticPr fontId="3"/>
  </si>
  <si>
    <t>特定教育・保育条例（事故発生の防止及び発生時の対応)の条第1～3項</t>
    <rPh sb="28" eb="29">
      <t>ダイ</t>
    </rPh>
    <rPh sb="32" eb="33">
      <t>コウ</t>
    </rPh>
    <phoneticPr fontId="3"/>
  </si>
  <si>
    <t>前年度の医療機関への受診・入院を要する程度の事故の発生状況を記入すること。</t>
    <rPh sb="4" eb="6">
      <t>イリョウ</t>
    </rPh>
    <rPh sb="6" eb="8">
      <t>キカン</t>
    </rPh>
    <rPh sb="10" eb="12">
      <t>ジュシン</t>
    </rPh>
    <rPh sb="13" eb="15">
      <t>ニュウイン</t>
    </rPh>
    <rPh sb="16" eb="17">
      <t>ヨウ</t>
    </rPh>
    <rPh sb="19" eb="21">
      <t>テイド</t>
    </rPh>
    <rPh sb="22" eb="24">
      <t>ジコ</t>
    </rPh>
    <rPh sb="25" eb="27">
      <t>ハッセイ</t>
    </rPh>
    <rPh sb="30" eb="36">
      <t>キ</t>
    </rPh>
    <phoneticPr fontId="3"/>
  </si>
  <si>
    <t>「保育所等における虐待等に関する対応について」（令和4年12月7日厚生労働省子ども家庭局総務課少子化総合対策室外）</t>
    <rPh sb="24" eb="26">
      <t>レイワ</t>
    </rPh>
    <rPh sb="27" eb="28">
      <t>ネン</t>
    </rPh>
    <rPh sb="30" eb="31">
      <t>ガツ</t>
    </rPh>
    <rPh sb="32" eb="33">
      <t>ニチ</t>
    </rPh>
    <rPh sb="55" eb="56">
      <t>ソト</t>
    </rPh>
    <phoneticPr fontId="3"/>
  </si>
  <si>
    <t>月頃</t>
    <rPh sb="0" eb="2">
      <t>ガツゴロ</t>
    </rPh>
    <phoneticPr fontId="3"/>
  </si>
  <si>
    <t>児童虐待の防止に関する法律第6条</t>
    <rPh sb="0" eb="4">
      <t>ジドウギャクタイ</t>
    </rPh>
    <rPh sb="5" eb="7">
      <t>ボウシ</t>
    </rPh>
    <rPh sb="8" eb="9">
      <t>カン</t>
    </rPh>
    <rPh sb="11" eb="13">
      <t>ホウリツ</t>
    </rPh>
    <rPh sb="13" eb="14">
      <t>ダイ</t>
    </rPh>
    <rPh sb="15" eb="16">
      <t>ジョウ</t>
    </rPh>
    <phoneticPr fontId="3"/>
  </si>
  <si>
    <t>運行の安全管理マニュアル等を整備しているか。</t>
    <phoneticPr fontId="3"/>
  </si>
  <si>
    <t>「こどもの出欠状況に関する情報の確認、バス送迎に当たっての安全管理等の徹底について」（令和4年11月14日厚生労働省子ども家庭局総務課少子化総合対策室外）</t>
    <phoneticPr fontId="3"/>
  </si>
  <si>
    <t>児童の健康管理・安全管理、施設の情報提供</t>
    <rPh sb="0" eb="2">
      <t>ジドウ</t>
    </rPh>
    <rPh sb="3" eb="5">
      <t>ケンコウ</t>
    </rPh>
    <rPh sb="5" eb="7">
      <t>カンリ</t>
    </rPh>
    <rPh sb="8" eb="10">
      <t>アンゼン</t>
    </rPh>
    <rPh sb="10" eb="12">
      <t>カンリ</t>
    </rPh>
    <rPh sb="13" eb="15">
      <t>シセツ</t>
    </rPh>
    <rPh sb="16" eb="20">
      <t>ジョウホウテイキョウ</t>
    </rPh>
    <phoneticPr fontId="5"/>
  </si>
  <si>
    <t>児童の重大事故が発生した場合に、市町村担当課へ書面にて事故報告を行っているか。</t>
    <rPh sb="3" eb="5">
      <t>ジュウダイ</t>
    </rPh>
    <phoneticPr fontId="3"/>
  </si>
  <si>
    <t xml:space="preserve"> 「ある」場合、開放の状況を記入すること。</t>
    <rPh sb="8" eb="10">
      <t>カイホウ</t>
    </rPh>
    <rPh sb="14" eb="20">
      <t>キニュ</t>
    </rPh>
    <phoneticPr fontId="3"/>
  </si>
  <si>
    <t>「ある」場合、連携の状況を記入すること。</t>
    <phoneticPr fontId="3"/>
  </si>
  <si>
    <t>「いる」場合、事業名を記入すること。</t>
    <rPh sb="4" eb="6">
      <t>バアイ</t>
    </rPh>
    <rPh sb="7" eb="10">
      <t>ジギョウメイ</t>
    </rPh>
    <rPh sb="11" eb="13">
      <t>キニュウ</t>
    </rPh>
    <phoneticPr fontId="3"/>
  </si>
  <si>
    <t>児童の安全の確保を図るため、学校安全計画を策定し、学校施設等の安全点検、安全に関する指導、教職員の研修を実施しているか。</t>
    <rPh sb="0" eb="2">
      <t>ジドウ</t>
    </rPh>
    <rPh sb="3" eb="5">
      <t>アンゼン</t>
    </rPh>
    <rPh sb="6" eb="8">
      <t>カクホ</t>
    </rPh>
    <rPh sb="9" eb="10">
      <t>ハカ</t>
    </rPh>
    <rPh sb="14" eb="16">
      <t>ガッコウ</t>
    </rPh>
    <rPh sb="16" eb="18">
      <t>アンゼン</t>
    </rPh>
    <rPh sb="18" eb="20">
      <t>ケイカク</t>
    </rPh>
    <rPh sb="21" eb="23">
      <t>サクテイ</t>
    </rPh>
    <rPh sb="25" eb="29">
      <t>ガッコウシセツ</t>
    </rPh>
    <rPh sb="29" eb="30">
      <t>トウ</t>
    </rPh>
    <rPh sb="31" eb="35">
      <t>アンゼンテンケン</t>
    </rPh>
    <rPh sb="36" eb="38">
      <t>アンゼン</t>
    </rPh>
    <rPh sb="39" eb="40">
      <t>カン</t>
    </rPh>
    <rPh sb="42" eb="44">
      <t>シドウ</t>
    </rPh>
    <rPh sb="45" eb="48">
      <t>キョウショクイン</t>
    </rPh>
    <rPh sb="49" eb="51">
      <t>ケンシュウ</t>
    </rPh>
    <rPh sb="52" eb="54">
      <t>ジッシ</t>
    </rPh>
    <phoneticPr fontId="3"/>
  </si>
  <si>
    <t>学校保健安全法第29条</t>
    <rPh sb="0" eb="2">
      <t>ガッコウ</t>
    </rPh>
    <rPh sb="2" eb="7">
      <t>ホケンアンゼンホウ</t>
    </rPh>
    <rPh sb="7" eb="8">
      <t>ダイ</t>
    </rPh>
    <rPh sb="10" eb="11">
      <t>ジョウ</t>
    </rPh>
    <phoneticPr fontId="3"/>
  </si>
  <si>
    <t>学校保健安全法第27条</t>
    <rPh sb="0" eb="2">
      <t>ガッコウ</t>
    </rPh>
    <rPh sb="2" eb="7">
      <t>ホケンアンゼンホウ</t>
    </rPh>
    <rPh sb="7" eb="8">
      <t>ダイ</t>
    </rPh>
    <rPh sb="10" eb="11">
      <t>ジョウ</t>
    </rPh>
    <phoneticPr fontId="3"/>
  </si>
  <si>
    <t>幼稚園型認定こども園を利用しようとする保護者が、その希望を踏まえて適切に施設を選択することができるように、当該幼稚園型認定こども園が提供する教育・保育の内容に関する情報の提供を行うよう努めているか。</t>
    <rPh sb="0" eb="3">
      <t>ヨウチエン</t>
    </rPh>
    <rPh sb="3" eb="4">
      <t>ガタ</t>
    </rPh>
    <rPh sb="4" eb="6">
      <t>ニンテイ</t>
    </rPh>
    <rPh sb="9" eb="10">
      <t>エン</t>
    </rPh>
    <rPh sb="36" eb="38">
      <t>シセツ</t>
    </rPh>
    <rPh sb="55" eb="58">
      <t>ヨウチエン</t>
    </rPh>
    <rPh sb="58" eb="59">
      <t>ガタ</t>
    </rPh>
    <rPh sb="59" eb="61">
      <t>ニンテイ</t>
    </rPh>
    <rPh sb="64" eb="65">
      <t>エン</t>
    </rPh>
    <rPh sb="70" eb="72">
      <t>キョウイク</t>
    </rPh>
    <rPh sb="73" eb="75">
      <t>ホイク</t>
    </rPh>
    <phoneticPr fontId="3"/>
  </si>
  <si>
    <t>教育・保育の質の向上のための措置、その他－利用手続き等</t>
    <rPh sb="0" eb="2">
      <t>キョウイク</t>
    </rPh>
    <rPh sb="3" eb="5">
      <t>ホイク</t>
    </rPh>
    <rPh sb="6" eb="7">
      <t>シツ</t>
    </rPh>
    <rPh sb="8" eb="10">
      <t>コウジョウ</t>
    </rPh>
    <rPh sb="14" eb="16">
      <t>ソチ</t>
    </rPh>
    <phoneticPr fontId="5"/>
  </si>
  <si>
    <t>児童又はその保護者からの苦情に迅速かつ適切に対応するために、苦情を受け付けるための窓口を設置する等の必要な措置を講じているか。</t>
    <rPh sb="0" eb="2">
      <t>ジドウ</t>
    </rPh>
    <phoneticPr fontId="3"/>
  </si>
  <si>
    <t>苦情解決体制</t>
    <phoneticPr fontId="3"/>
  </si>
  <si>
    <t>職種（職業）</t>
    <rPh sb="0" eb="2">
      <t>ショクシュ</t>
    </rPh>
    <rPh sb="3" eb="5">
      <t>ショクギョウ</t>
    </rPh>
    <phoneticPr fontId="5"/>
  </si>
  <si>
    <t>氏　名</t>
    <rPh sb="0" eb="1">
      <t>シ</t>
    </rPh>
    <rPh sb="2" eb="3">
      <t>メイ</t>
    </rPh>
    <phoneticPr fontId="3"/>
  </si>
  <si>
    <t>任　　期</t>
    <rPh sb="0" eb="1">
      <t>ニン</t>
    </rPh>
    <rPh sb="3" eb="4">
      <t>キ</t>
    </rPh>
    <phoneticPr fontId="5"/>
  </si>
  <si>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</si>
  <si>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</si>
  <si>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t>
    <rPh sb="0" eb="1">
      <t>ダイ</t>
    </rPh>
    <rPh sb="1" eb="3">
      <t>サンシャ</t>
    </rPh>
    <rPh sb="3" eb="5">
      <t>イイン</t>
    </rPh>
    <phoneticPr fontId="3"/>
  </si>
  <si>
    <t>日迄</t>
    <rPh sb="0" eb="1">
      <t>ニチ</t>
    </rPh>
    <rPh sb="1" eb="2">
      <t>マデ</t>
    </rPh>
    <phoneticPr fontId="5"/>
  </si>
  <si>
    <t>苦情受付担当者、苦情解決責任者、第三者委員の氏名や連絡先を施設内に掲示するなど、周知を行っているか。</t>
    <rPh sb="29" eb="32">
      <t>シセツナイ</t>
    </rPh>
    <phoneticPr fontId="3"/>
  </si>
  <si>
    <t>「いる」場合、施設の自己評価を公表しているか。</t>
    <rPh sb="7" eb="9">
      <t>シセツ</t>
    </rPh>
    <phoneticPr fontId="3"/>
  </si>
  <si>
    <t>学校関係者等による評価について</t>
    <rPh sb="0" eb="5">
      <t>ガッコウカンケイ</t>
    </rPh>
    <rPh sb="5" eb="6">
      <t>トウ</t>
    </rPh>
    <rPh sb="9" eb="11">
      <t>ヒョウカ</t>
    </rPh>
    <phoneticPr fontId="3"/>
  </si>
  <si>
    <t>定期的に保護者や施設の関係者による評価を受けているか。</t>
    <rPh sb="0" eb="3">
      <t>テイキテキ</t>
    </rPh>
    <rPh sb="4" eb="7">
      <t>ホゴシャ</t>
    </rPh>
    <rPh sb="8" eb="10">
      <t>シセツ</t>
    </rPh>
    <rPh sb="11" eb="13">
      <t>カンケイ</t>
    </rPh>
    <rPh sb="13" eb="14">
      <t>シャ</t>
    </rPh>
    <rPh sb="17" eb="19">
      <t>ヒョウカ</t>
    </rPh>
    <rPh sb="20" eb="21">
      <t>ウ</t>
    </rPh>
    <phoneticPr fontId="3"/>
  </si>
  <si>
    <t>特定教育・保育条例（特定教育・保育に関する評価等）の条第2項</t>
    <phoneticPr fontId="3"/>
  </si>
  <si>
    <t>第三者評価機関による評価を受審しているか。</t>
    <rPh sb="3" eb="5">
      <t>ヒョウカ</t>
    </rPh>
    <rPh sb="5" eb="7">
      <t>キカン</t>
    </rPh>
    <phoneticPr fontId="3"/>
  </si>
  <si>
    <t>学校評価ガイドライン2-②-(ア)</t>
    <rPh sb="0" eb="4">
      <t>ガッコウヒョウカ</t>
    </rPh>
    <phoneticPr fontId="3"/>
  </si>
  <si>
    <t>施設として、教育及び保育の内容等について自己評価を行っているか。</t>
    <rPh sb="8" eb="9">
      <t>オヨ</t>
    </rPh>
    <rPh sb="10" eb="12">
      <t>ホイク</t>
    </rPh>
    <phoneticPr fontId="3"/>
  </si>
  <si>
    <t>その他－利用手続き等</t>
    <phoneticPr fontId="5"/>
  </si>
  <si>
    <t>入園する子どもの選考にあたり、国籍、信条、社会的身分又は特定教育・保育の提供に要する費用を負担するか否かによって、利用が排除されることがないよう配慮しているか。</t>
    <rPh sb="15" eb="17">
      <t>コクセキ</t>
    </rPh>
    <rPh sb="18" eb="20">
      <t>シンジョウ</t>
    </rPh>
    <rPh sb="21" eb="24">
      <t>シャカイテキ</t>
    </rPh>
    <rPh sb="24" eb="26">
      <t>ミブン</t>
    </rPh>
    <rPh sb="26" eb="27">
      <t>マタ</t>
    </rPh>
    <rPh sb="28" eb="32">
      <t>トクテイキョウイク</t>
    </rPh>
    <rPh sb="36" eb="38">
      <t>テイキョウ</t>
    </rPh>
    <rPh sb="39" eb="40">
      <t>ヨウ</t>
    </rPh>
    <rPh sb="42" eb="44">
      <t>ヒヨウ</t>
    </rPh>
    <rPh sb="45" eb="47">
      <t>フタン</t>
    </rPh>
    <rPh sb="50" eb="51">
      <t>イナ</t>
    </rPh>
    <rPh sb="57" eb="59">
      <t>リヨウ</t>
    </rPh>
    <rPh sb="60" eb="62">
      <t>ハイジョ</t>
    </rPh>
    <rPh sb="72" eb="74">
      <t>ハイリョ</t>
    </rPh>
    <phoneticPr fontId="3"/>
  </si>
  <si>
    <t>特定教育・保育条例（教育・保育給付認定子どもを平等に取り扱う原則）の条</t>
    <rPh sb="0" eb="4">
      <t>トクテイキョウイク</t>
    </rPh>
    <rPh sb="5" eb="7">
      <t>ホイク</t>
    </rPh>
    <rPh sb="7" eb="9">
      <t>ジョウレイ</t>
    </rPh>
    <rPh sb="10" eb="12">
      <t>キョウイク</t>
    </rPh>
    <rPh sb="13" eb="15">
      <t>ホイク</t>
    </rPh>
    <rPh sb="15" eb="17">
      <t>キュウフ</t>
    </rPh>
    <rPh sb="17" eb="19">
      <t>ニンテイ</t>
    </rPh>
    <rPh sb="19" eb="20">
      <t>コ</t>
    </rPh>
    <rPh sb="23" eb="25">
      <t>ビョウドウ</t>
    </rPh>
    <rPh sb="26" eb="27">
      <t>ト</t>
    </rPh>
    <rPh sb="28" eb="29">
      <t>アツカ</t>
    </rPh>
    <rPh sb="30" eb="32">
      <t>ゲンソク</t>
    </rPh>
    <rPh sb="34" eb="35">
      <t>ジョウ</t>
    </rPh>
    <phoneticPr fontId="3"/>
  </si>
  <si>
    <t>特定教育・保育条例（正当な理由のない提供拒否の禁止等）の条第4項</t>
    <phoneticPr fontId="3"/>
  </si>
  <si>
    <t>【会計の区分】</t>
    <rPh sb="1" eb="3">
      <t>カイケイ</t>
    </rPh>
    <rPh sb="4" eb="6">
      <t>クブン</t>
    </rPh>
    <phoneticPr fontId="3"/>
  </si>
  <si>
    <t>特定教育・保育条例（会計の区分）の条</t>
    <rPh sb="0" eb="4">
      <t>トクテイキョウイク</t>
    </rPh>
    <rPh sb="5" eb="7">
      <t>ホイク</t>
    </rPh>
    <rPh sb="7" eb="9">
      <t>ジョウレイ</t>
    </rPh>
    <rPh sb="10" eb="12">
      <t>カイケイ</t>
    </rPh>
    <rPh sb="13" eb="15">
      <t>クブン</t>
    </rPh>
    <rPh sb="17" eb="18">
      <t>ジョウ</t>
    </rPh>
    <phoneticPr fontId="3"/>
  </si>
  <si>
    <t>学校法人会計基準</t>
    <phoneticPr fontId="3"/>
  </si>
  <si>
    <t>社会福祉法人会計基準</t>
    <phoneticPr fontId="3"/>
  </si>
  <si>
    <t>県幼保連携型認定こども園以外条例別表（第4条、第5条関係）第7の5</t>
    <rPh sb="19" eb="20">
      <t>ダイ</t>
    </rPh>
    <rPh sb="21" eb="22">
      <t>ジョウ</t>
    </rPh>
    <rPh sb="23" eb="24">
      <t>ダイ</t>
    </rPh>
    <rPh sb="25" eb="26">
      <t>ジョウ</t>
    </rPh>
    <rPh sb="26" eb="28">
      <t>カンケイ</t>
    </rPh>
    <phoneticPr fontId="3"/>
  </si>
  <si>
    <t>幼稚園型認定こども園の会計をその他の事業の会計と区分しているか。</t>
    <rPh sb="0" eb="3">
      <t>ヨウチエン</t>
    </rPh>
    <rPh sb="3" eb="4">
      <t>ガタ</t>
    </rPh>
    <rPh sb="4" eb="10">
      <t>ニンテイ</t>
    </rPh>
    <phoneticPr fontId="3"/>
  </si>
  <si>
    <t>保護者から利用の申込みを受けたとき、正当な理由がある場合を含め、申込みを受付けなかった事例はあるか。</t>
    <phoneticPr fontId="3"/>
  </si>
  <si>
    <t>選考方法を記載した書類をあらかじめ保護者に明示した上で選考を行っているか。</t>
    <rPh sb="5" eb="7">
      <t>キサイ</t>
    </rPh>
    <rPh sb="9" eb="11">
      <t>ショルイ</t>
    </rPh>
    <rPh sb="17" eb="20">
      <t>ホゴシャ</t>
    </rPh>
    <rPh sb="21" eb="23">
      <t>メイジ</t>
    </rPh>
    <rPh sb="25" eb="26">
      <t>ウエ</t>
    </rPh>
    <rPh sb="27" eb="29">
      <t>センコウ</t>
    </rPh>
    <rPh sb="30" eb="31">
      <t>オコナ</t>
    </rPh>
    <phoneticPr fontId="3"/>
  </si>
  <si>
    <t>学校評価ガイドライン3-(1)</t>
    <phoneticPr fontId="3"/>
  </si>
  <si>
    <t>学校評価ガイドライン2-②-(イ)、3-（2）</t>
    <phoneticPr fontId="3"/>
  </si>
  <si>
    <t>職員処遇－勤務体制</t>
    <rPh sb="0" eb="1">
      <t>ショク</t>
    </rPh>
    <rPh sb="1" eb="2">
      <t>イン</t>
    </rPh>
    <rPh sb="2" eb="3">
      <t>ショ</t>
    </rPh>
    <rPh sb="3" eb="4">
      <t>グウ</t>
    </rPh>
    <rPh sb="5" eb="9">
      <t>キンムタイセイ</t>
    </rPh>
    <phoneticPr fontId="5"/>
  </si>
  <si>
    <t>児童虐待が疑われる状況が生じたときは、速やかに園長に報告する体制は整っているか。</t>
    <rPh sb="23" eb="25">
      <t>エンチョウ</t>
    </rPh>
    <phoneticPr fontId="3"/>
  </si>
  <si>
    <t>勤務する職員のうち、公定価格以外の補助金等により配置している職員はいるか（幼稚園型認定こども園以外の子育て支援事業の担当職員や市町村単独事業等による加配職員など）。</t>
    <phoneticPr fontId="3"/>
  </si>
  <si>
    <t>県幼保連携型認定こども園以外条例別表（第4条、第5条関係）第2の1</t>
    <rPh sb="29" eb="30">
      <t>ダイ</t>
    </rPh>
    <phoneticPr fontId="3"/>
  </si>
  <si>
    <t>県幼保連携型認定こども園以外条例別表（第4条、第5条関係）第2の2及び第2の3</t>
    <rPh sb="0" eb="1">
      <t>ケン</t>
    </rPh>
    <rPh sb="1" eb="3">
      <t>ヨウホ</t>
    </rPh>
    <rPh sb="3" eb="5">
      <t>レンケイ</t>
    </rPh>
    <rPh sb="5" eb="6">
      <t>ガタ</t>
    </rPh>
    <rPh sb="6" eb="8">
      <t>ニンテイ</t>
    </rPh>
    <rPh sb="11" eb="12">
      <t>ソノ</t>
    </rPh>
    <rPh sb="12" eb="14">
      <t>イガイ</t>
    </rPh>
    <rPh sb="14" eb="16">
      <t>ジョウレイ</t>
    </rPh>
    <rPh sb="16" eb="18">
      <t>ベッピョウ</t>
    </rPh>
    <rPh sb="29" eb="30">
      <t>ダイ</t>
    </rPh>
    <rPh sb="33" eb="34">
      <t>オヨ</t>
    </rPh>
    <rPh sb="35" eb="36">
      <t>ダイ</t>
    </rPh>
    <phoneticPr fontId="3"/>
  </si>
  <si>
    <t>＜以下、②～⑤については、「ある」場合に記入すること。＞</t>
    <rPh sb="1" eb="3">
      <t>イカ</t>
    </rPh>
    <rPh sb="17" eb="19">
      <t>バアイ</t>
    </rPh>
    <rPh sb="20" eb="22">
      <t>キニュウ</t>
    </rPh>
    <phoneticPr fontId="3"/>
  </si>
  <si>
    <t>「いる」場合、その取組状況を記入すること。</t>
    <phoneticPr fontId="3"/>
  </si>
  <si>
    <t>子ども・子育て支援法（平成24年法律第65号）</t>
    <phoneticPr fontId="3"/>
  </si>
  <si>
    <t>子ども・子育て支援法施行規則（平成26年内閣府令第44号）</t>
    <rPh sb="10" eb="14">
      <t>セコウキ</t>
    </rPh>
    <rPh sb="20" eb="23">
      <t>ナイカクフ</t>
    </rPh>
    <rPh sb="23" eb="24">
      <t>レイ</t>
    </rPh>
    <phoneticPr fontId="3"/>
  </si>
  <si>
    <t>5.処遇改善等加算の支給状況についての記載欄には、今年度支給開始月の金額を記入すること。</t>
    <rPh sb="2" eb="9">
      <t>ショグウカイゼン</t>
    </rPh>
    <rPh sb="10" eb="14">
      <t>シキュウジョウ</t>
    </rPh>
    <rPh sb="19" eb="22">
      <t>キサイラン</t>
    </rPh>
    <rPh sb="25" eb="28">
      <t>コンネ</t>
    </rPh>
    <rPh sb="28" eb="30">
      <t>シキュウ</t>
    </rPh>
    <rPh sb="30" eb="33">
      <t>カイシヅキ</t>
    </rPh>
    <rPh sb="34" eb="36">
      <t>キンガク</t>
    </rPh>
    <rPh sb="37" eb="39">
      <t>キニュウ</t>
    </rPh>
    <phoneticPr fontId="3"/>
  </si>
  <si>
    <t>5.処遇改善等加算の支給状況についての記載欄には、今年度支給開始月の金額を記入すること。</t>
    <rPh sb="2" eb="9">
      <t>ショグウカイゼン</t>
    </rPh>
    <rPh sb="10" eb="14">
      <t>シキュウジョウ</t>
    </rPh>
    <rPh sb="19" eb="22">
      <t>キサイラン</t>
    </rPh>
    <rPh sb="25" eb="28">
      <t>コンネンド</t>
    </rPh>
    <rPh sb="28" eb="30">
      <t>シキュウ</t>
    </rPh>
    <rPh sb="30" eb="33">
      <t>カイシヅキ</t>
    </rPh>
    <rPh sb="34" eb="36">
      <t>キンガク</t>
    </rPh>
    <rPh sb="37" eb="39">
      <t>キニュウ</t>
    </rPh>
    <phoneticPr fontId="3"/>
  </si>
  <si>
    <t>安全管理に関し、職員会議で取りあげるなど職員の共通理解を図っているか。</t>
    <phoneticPr fontId="3"/>
  </si>
  <si>
    <t>沖縄県幼保連携型認定こども園以外の認定こども園の認定の要件に関する条例施行規則（最終改正：令和5年3月31日 規則第29号）</t>
    <rPh sb="0" eb="2">
      <t>オキナワ</t>
    </rPh>
    <rPh sb="2" eb="3">
      <t>ケン</t>
    </rPh>
    <rPh sb="3" eb="5">
      <t>ヨウホ</t>
    </rPh>
    <rPh sb="5" eb="7">
      <t>レンケイ</t>
    </rPh>
    <rPh sb="7" eb="8">
      <t>ガタ</t>
    </rPh>
    <rPh sb="8" eb="10">
      <t>ニンテイ</t>
    </rPh>
    <rPh sb="13" eb="14">
      <t>エン</t>
    </rPh>
    <rPh sb="14" eb="16">
      <t>イガイ</t>
    </rPh>
    <rPh sb="17" eb="19">
      <t>ニンテイ</t>
    </rPh>
    <rPh sb="22" eb="23">
      <t>エン</t>
    </rPh>
    <rPh sb="24" eb="26">
      <t>ニンテイ</t>
    </rPh>
    <rPh sb="27" eb="29">
      <t>ヨウケン</t>
    </rPh>
    <rPh sb="30" eb="31">
      <t>カン</t>
    </rPh>
    <rPh sb="33" eb="35">
      <t>ジョウレイ</t>
    </rPh>
    <rPh sb="35" eb="37">
      <t>シコウ</t>
    </rPh>
    <rPh sb="37" eb="39">
      <t>キソク</t>
    </rPh>
    <rPh sb="40" eb="42">
      <t>サイシュウ</t>
    </rPh>
    <rPh sb="42" eb="44">
      <t>カイセイ</t>
    </rPh>
    <rPh sb="45" eb="47">
      <t>レイワ</t>
    </rPh>
    <rPh sb="48" eb="49">
      <t>ネン</t>
    </rPh>
    <rPh sb="50" eb="51">
      <t>ガツ</t>
    </rPh>
    <rPh sb="53" eb="54">
      <t>ニチ</t>
    </rPh>
    <rPh sb="55" eb="57">
      <t>キソク</t>
    </rPh>
    <rPh sb="57" eb="58">
      <t>ダイ</t>
    </rPh>
    <rPh sb="60" eb="61">
      <t>ゴウ</t>
    </rPh>
    <phoneticPr fontId="3"/>
  </si>
  <si>
    <t>入所児童、確認制度関係</t>
    <rPh sb="0" eb="2">
      <t>ニュウショ</t>
    </rPh>
    <rPh sb="2" eb="4">
      <t>ジドウ</t>
    </rPh>
    <rPh sb="5" eb="7">
      <t>カクニン</t>
    </rPh>
    <rPh sb="7" eb="9">
      <t>セイド</t>
    </rPh>
    <phoneticPr fontId="5"/>
  </si>
  <si>
    <t>入所児童の状況、確認の変更申請及び変更届について</t>
    <rPh sb="8" eb="10">
      <t>カクニン</t>
    </rPh>
    <rPh sb="11" eb="15">
      <t>ヘンコウシンセイ</t>
    </rPh>
    <rPh sb="15" eb="16">
      <t>オヨ</t>
    </rPh>
    <rPh sb="17" eb="20">
      <t>ヘンコウトドケ</t>
    </rPh>
    <phoneticPr fontId="3"/>
  </si>
  <si>
    <t>現員合計</t>
    <rPh sb="0" eb="2">
      <t>ゲンイン</t>
    </rPh>
    <rPh sb="2" eb="4">
      <t>ゴウケイ</t>
    </rPh>
    <phoneticPr fontId="3"/>
  </si>
  <si>
    <t>児童年齢は、年度の初日前日における満年齢とする。
ただし、1号認定子どものうち、年度の初日前日において満2歳であって監査調書提出月初日現在である満3歳児については、「3歳児」に計上し、当該満3歳児は該当欄に再掲すること。</t>
    <rPh sb="6" eb="8">
      <t>ネンド</t>
    </rPh>
    <rPh sb="9" eb="13">
      <t>ショニ</t>
    </rPh>
    <rPh sb="17" eb="18">
      <t>マン</t>
    </rPh>
    <rPh sb="99" eb="102">
      <t>ガイトウラン</t>
    </rPh>
    <phoneticPr fontId="3"/>
  </si>
  <si>
    <t>監査調書提出月の児童現員数を年度の初日前日の満年齢ごとに入力し、加算適用状況に合わせチェックすること。</t>
    <rPh sb="14" eb="16">
      <t>ネンド</t>
    </rPh>
    <rPh sb="17" eb="21">
      <t>ショニ</t>
    </rPh>
    <rPh sb="22" eb="23">
      <t>マン</t>
    </rPh>
    <phoneticPr fontId="3"/>
  </si>
  <si>
    <t>必要職員数（A≦Bかつ必要保育士数≦保育士現員数 )を満たしているか。</t>
    <rPh sb="11" eb="13">
      <t>ヒツヨウ</t>
    </rPh>
    <rPh sb="13" eb="16">
      <t>ホイクシ</t>
    </rPh>
    <rPh sb="16" eb="17">
      <t>スウ</t>
    </rPh>
    <rPh sb="18" eb="21">
      <t>ホイクシ</t>
    </rPh>
    <rPh sb="21" eb="23">
      <t>ゲンイン</t>
    </rPh>
    <rPh sb="23" eb="24">
      <t>スウ</t>
    </rPh>
    <phoneticPr fontId="3"/>
  </si>
  <si>
    <t>＜（2）②のC　常勤換算人数算出方法＞</t>
    <rPh sb="8" eb="10">
      <t>ジョウキン</t>
    </rPh>
    <rPh sb="10" eb="12">
      <t>カンサン</t>
    </rPh>
    <rPh sb="12" eb="14">
      <t>ニンズウ</t>
    </rPh>
    <rPh sb="14" eb="16">
      <t>サンシュツ</t>
    </rPh>
    <rPh sb="16" eb="18">
      <t>ホウホウ</t>
    </rPh>
    <phoneticPr fontId="5"/>
  </si>
  <si>
    <t>公定価格に関するFAQ No.218</t>
    <rPh sb="0" eb="2">
      <t>コウテイ</t>
    </rPh>
    <rPh sb="2" eb="4">
      <t>カカク</t>
    </rPh>
    <rPh sb="5" eb="6">
      <t>カン</t>
    </rPh>
    <phoneticPr fontId="3"/>
  </si>
  <si>
    <t xml:space="preserve"> ○ 「ある」場合　※下記以外の加算等については、空欄に記入すること。</t>
    <rPh sb="11" eb="13">
      <t>カキ</t>
    </rPh>
    <rPh sb="13" eb="15">
      <t>イガイ</t>
    </rPh>
    <rPh sb="16" eb="18">
      <t>カサン</t>
    </rPh>
    <rPh sb="18" eb="19">
      <t>トウ</t>
    </rPh>
    <rPh sb="25" eb="27">
      <t>クウラン</t>
    </rPh>
    <rPh sb="28" eb="30">
      <t>キニュウ</t>
    </rPh>
    <phoneticPr fontId="5"/>
  </si>
  <si>
    <r>
      <t>監査調書提出月初日現在のクラス編成の状況を</t>
    </r>
    <r>
      <rPr>
        <b/>
        <sz val="10"/>
        <rFont val="ＭＳ Ｐ明朝"/>
        <family val="1"/>
        <charset val="128"/>
      </rPr>
      <t>年齢の低いクラス順に</t>
    </r>
    <r>
      <rPr>
        <sz val="10"/>
        <rFont val="ＭＳ Ｐ明朝"/>
        <family val="1"/>
        <charset val="128"/>
      </rPr>
      <t>記入すること。</t>
    </r>
    <rPh sb="0" eb="4">
      <t>カンサチョウショ</t>
    </rPh>
    <rPh sb="4" eb="6">
      <t>テイシュツ</t>
    </rPh>
    <rPh sb="6" eb="7">
      <t>ツキ</t>
    </rPh>
    <rPh sb="7" eb="9">
      <t>ショニチ</t>
    </rPh>
    <rPh sb="9" eb="11">
      <t>ゲンザイ</t>
    </rPh>
    <phoneticPr fontId="3"/>
  </si>
  <si>
    <r>
      <t>「児童数」欄の児童年齢は年度の初日前日の満年齢とする。但し、満3歳児対応加配加算対象児（3月31日現在満2歳の1号認定子ども）であって同加算を受けない場合は、3歳児に計上すること。</t>
    </r>
    <r>
      <rPr>
        <b/>
        <u/>
        <sz val="9"/>
        <rFont val="ＭＳ Ｐ明朝"/>
        <family val="1"/>
        <charset val="128"/>
      </rPr>
      <t>障害児数を（　）に再掲すること。</t>
    </r>
    <rPh sb="1" eb="3">
      <t>ジドウ</t>
    </rPh>
    <rPh sb="5" eb="6">
      <t>ラン</t>
    </rPh>
    <rPh sb="7" eb="9">
      <t>ジドウ</t>
    </rPh>
    <rPh sb="9" eb="11">
      <t>ネンレイ</t>
    </rPh>
    <rPh sb="40" eb="42">
      <t>タイショウ</t>
    </rPh>
    <rPh sb="42" eb="43">
      <t>ジ</t>
    </rPh>
    <rPh sb="45" eb="46">
      <t>ツキ</t>
    </rPh>
    <rPh sb="48" eb="49">
      <t>ニチ</t>
    </rPh>
    <rPh sb="49" eb="51">
      <t>ゲンザイ</t>
    </rPh>
    <rPh sb="51" eb="52">
      <t>マン</t>
    </rPh>
    <rPh sb="53" eb="54">
      <t>サイ</t>
    </rPh>
    <phoneticPr fontId="3"/>
  </si>
  <si>
    <t>「教育・保育従事者数」と「担任教育・保育従事者氏名」は、A～Bごとに一致させること。フリーは最下段に記入すること。</t>
    <rPh sb="1" eb="3">
      <t>キョウイク</t>
    </rPh>
    <rPh sb="4" eb="6">
      <t>ホイク</t>
    </rPh>
    <rPh sb="6" eb="9">
      <t>ジュウジシャ</t>
    </rPh>
    <rPh sb="15" eb="17">
      <t>キョウイク</t>
    </rPh>
    <rPh sb="18" eb="20">
      <t>ホイク</t>
    </rPh>
    <rPh sb="20" eb="23">
      <t>ジュウジシャ</t>
    </rPh>
    <phoneticPr fontId="3"/>
  </si>
  <si>
    <t>（例）1か月の勤務時間数　160時間　÷　各施設の就業規則等で定めた常勤職員（フルタイム労働者）の所定労働時間数　173時間　＝ 0.924...時間（小数点以下の端数処理を行わない）</t>
    <rPh sb="22" eb="24">
      <t>シセツ</t>
    </rPh>
    <phoneticPr fontId="3"/>
  </si>
  <si>
    <t>（例）1か月の勤務時間数　160時間　÷　各施設の就業規則等で定めた常勤職員（フルタイム労働者）の所定労働時間数　173時間　＝ 0.924...時間（小数点以下の端数処理を行わない）</t>
    <rPh sb="22" eb="24">
      <t>シセ</t>
    </rPh>
    <phoneticPr fontId="3"/>
  </si>
  <si>
    <t xml:space="preserve"> ○ 「ある」場合　※下記以外の加算等については、空欄に記入すること。</t>
    <rPh sb="18" eb="19">
      <t>トウ</t>
    </rPh>
    <rPh sb="28" eb="30">
      <t>キニュウ</t>
    </rPh>
    <phoneticPr fontId="5"/>
  </si>
  <si>
    <t>（例）1か月の勤務時間数　160時間　÷　各施設の就業規則等で定めた常勤職員（フルタイム労働者）の所定労働時間数　173時間　＝ 0.924...時間（小数点以下の端数処理を行わない）</t>
    <rPh sb="22" eb="24">
      <t>シ</t>
    </rPh>
    <phoneticPr fontId="3"/>
  </si>
  <si>
    <t>職員配置関係、施設運営管理関係</t>
    <rPh sb="0" eb="2">
      <t>ショクイン</t>
    </rPh>
    <rPh sb="2" eb="4">
      <t>ハイチ</t>
    </rPh>
    <rPh sb="4" eb="6">
      <t>カンケイ</t>
    </rPh>
    <phoneticPr fontId="5"/>
  </si>
  <si>
    <t>留意事項通知　別紙3、別紙4 Ⅴ-1（乗除調整部分）</t>
    <rPh sb="11" eb="13">
      <t>ベッシ</t>
    </rPh>
    <phoneticPr fontId="3"/>
  </si>
  <si>
    <t>県幼保連携型認定こども園以外条例別表(第4条、第5条関係）第1の1
→教育及び保育に従事する職員は、常時2人を下回ってはならないこと。</t>
    <rPh sb="12" eb="14">
      <t>イガイ</t>
    </rPh>
    <rPh sb="14" eb="16">
      <t>ジョウレイ</t>
    </rPh>
    <rPh sb="16" eb="18">
      <t>ベッピョウ</t>
    </rPh>
    <rPh sb="19" eb="20">
      <t>ダイ</t>
    </rPh>
    <rPh sb="21" eb="22">
      <t>ジョウ</t>
    </rPh>
    <rPh sb="23" eb="24">
      <t>ダイ</t>
    </rPh>
    <rPh sb="25" eb="26">
      <t>ジョウ</t>
    </rPh>
    <rPh sb="26" eb="28">
      <t>カンケイ</t>
    </rPh>
    <rPh sb="29" eb="30">
      <t>ダイ</t>
    </rPh>
    <phoneticPr fontId="3"/>
  </si>
  <si>
    <t>2号・3号認定</t>
    <rPh sb="1" eb="2">
      <t>ゴウ</t>
    </rPh>
    <rPh sb="4" eb="5">
      <t>ゴウ</t>
    </rPh>
    <rPh sb="5" eb="7">
      <t>ニンテイ</t>
    </rPh>
    <phoneticPr fontId="3"/>
  </si>
  <si>
    <t>幼稚園型認定こども園運営No.8～No.9（別表1～2）に本年度「監査調書提出月」の職員の状況を記入すること。</t>
    <rPh sb="22" eb="24">
      <t>ベッピョウ</t>
    </rPh>
    <phoneticPr fontId="3"/>
  </si>
  <si>
    <t>担任
クラス名</t>
    <rPh sb="0" eb="2">
      <t>タンニン</t>
    </rPh>
    <rPh sb="6" eb="7">
      <t>メイ</t>
    </rPh>
    <phoneticPr fontId="30"/>
  </si>
  <si>
    <t>担任
クラス名</t>
    <rPh sb="0" eb="2">
      <t>タンニ</t>
    </rPh>
    <rPh sb="6" eb="7">
      <t>メイ</t>
    </rPh>
    <phoneticPr fontId="30"/>
  </si>
  <si>
    <t>産前・産後休業、育児休業、介護休業、長期病休者等休職者　</t>
    <rPh sb="5" eb="7">
      <t>キュウギョウ</t>
    </rPh>
    <phoneticPr fontId="3"/>
  </si>
  <si>
    <t>従業者に対し、人権擁護等のため研修を実施する等の措置を講ずるよう努めなければならない。</t>
    <phoneticPr fontId="3"/>
  </si>
  <si>
    <t>正職員に限定している場合は、その理由を記入すること。</t>
    <rPh sb="0" eb="3">
      <t>セイショクイン</t>
    </rPh>
    <rPh sb="4" eb="6">
      <t>ゲンテイ</t>
    </rPh>
    <rPh sb="10" eb="12">
      <t>バアイ</t>
    </rPh>
    <rPh sb="16" eb="18">
      <t>リユウ</t>
    </rPh>
    <rPh sb="19" eb="25">
      <t>キニュウ</t>
    </rPh>
    <phoneticPr fontId="3"/>
  </si>
  <si>
    <t>教育・保育の記録の整備状況について</t>
    <phoneticPr fontId="3"/>
  </si>
  <si>
    <t>県幼保連携型認定こども園以外条例施行規則別表（第6条関係）第5の(9)</t>
    <rPh sb="6" eb="8">
      <t>ニンテイ</t>
    </rPh>
    <rPh sb="16" eb="20">
      <t>セコウキソク</t>
    </rPh>
    <rPh sb="20" eb="22">
      <t>ベッピョウ</t>
    </rPh>
    <rPh sb="23" eb="24">
      <t>ダイ</t>
    </rPh>
    <rPh sb="25" eb="26">
      <t>ジョウ</t>
    </rPh>
    <rPh sb="26" eb="28">
      <t>カンケイ</t>
    </rPh>
    <rPh sb="29" eb="30">
      <t>ダイ</t>
    </rPh>
    <phoneticPr fontId="3"/>
  </si>
  <si>
    <t>前年度において、児童虐待防止に関する職員研修会を実施したか。</t>
    <rPh sb="0" eb="3">
      <t>ゼンネンド</t>
    </rPh>
    <phoneticPr fontId="3"/>
  </si>
  <si>
    <t>「した」場合、研修内容について具体的に記入すること。</t>
    <rPh sb="7" eb="11">
      <t>ケンシュウナイヨウ</t>
    </rPh>
    <phoneticPr fontId="3"/>
  </si>
  <si>
    <t>事故の概要（年齢、発生状況等）</t>
    <rPh sb="0" eb="1">
      <t>コト</t>
    </rPh>
    <rPh sb="1" eb="2">
      <t>ユエ</t>
    </rPh>
    <rPh sb="3" eb="4">
      <t>オオムネ</t>
    </rPh>
    <rPh sb="4" eb="5">
      <t>ヨウ</t>
    </rPh>
    <rPh sb="6" eb="8">
      <t>ネンレイ</t>
    </rPh>
    <rPh sb="9" eb="13">
      <t>ハッセイジョウキョウ</t>
    </rPh>
    <rPh sb="13" eb="14">
      <t>トウ</t>
    </rPh>
    <phoneticPr fontId="5"/>
  </si>
  <si>
    <t>職員の共通理解と所内の体制について</t>
    <phoneticPr fontId="3"/>
  </si>
  <si>
    <t>当該幼稚園型認定こども園について広告をする場合において、その内容を虚偽のもの又は誇大なものとしていないか。</t>
    <rPh sb="5" eb="6">
      <t>ガタ</t>
    </rPh>
    <rPh sb="6" eb="8">
      <t>ニンテイ</t>
    </rPh>
    <phoneticPr fontId="3"/>
  </si>
  <si>
    <t>＜講じている場合＞</t>
    <rPh sb="1" eb="2">
      <t>コウ</t>
    </rPh>
    <phoneticPr fontId="3"/>
  </si>
  <si>
    <t>県幼保連携型認定こども園以外条例別表（第4条、第5条関係）第7の9</t>
    <rPh sb="0" eb="1">
      <t>ケン</t>
    </rPh>
    <rPh sb="1" eb="3">
      <t>ヨウホ</t>
    </rPh>
    <rPh sb="3" eb="6">
      <t>レンケイガタ</t>
    </rPh>
    <rPh sb="6" eb="8">
      <t>ニンテイ</t>
    </rPh>
    <rPh sb="11" eb="12">
      <t>エン</t>
    </rPh>
    <rPh sb="12" eb="14">
      <t>イガイ</t>
    </rPh>
    <rPh sb="14" eb="16">
      <t>ジョウレイ</t>
    </rPh>
    <rPh sb="16" eb="18">
      <t>ベッピョウ</t>
    </rPh>
    <rPh sb="29" eb="30">
      <t>ダイ</t>
    </rPh>
    <phoneticPr fontId="3"/>
  </si>
  <si>
    <t>－幼稚園型認定こども園運営No.19－</t>
    <rPh sb="1" eb="4">
      <t>ヨウチエン</t>
    </rPh>
    <rPh sb="4" eb="5">
      <t>ガタ</t>
    </rPh>
    <rPh sb="5" eb="7">
      <t>ニンテイ</t>
    </rPh>
    <rPh sb="10" eb="11">
      <t>エン</t>
    </rPh>
    <rPh sb="11" eb="13">
      <t>ウンエイ</t>
    </rPh>
    <phoneticPr fontId="5"/>
  </si>
  <si>
    <t>令和3年4月より園長</t>
    <rPh sb="0" eb="2">
      <t>レイワ</t>
    </rPh>
    <rPh sb="3" eb="4">
      <t>ネン</t>
    </rPh>
    <rPh sb="5" eb="6">
      <t>ガツ</t>
    </rPh>
    <rPh sb="8" eb="10">
      <t>エンチョウ</t>
    </rPh>
    <phoneticPr fontId="3"/>
  </si>
  <si>
    <t>R5/4/1正規転換
苦情受付担当者</t>
    <rPh sb="6" eb="8">
      <t>セイキ</t>
    </rPh>
    <rPh sb="8" eb="10">
      <t>テンカン</t>
    </rPh>
    <rPh sb="11" eb="18">
      <t>クジョウウケツケ</t>
    </rPh>
    <phoneticPr fontId="30"/>
  </si>
  <si>
    <t>４歳以上児配置改善加算</t>
  </si>
  <si>
    <t>県幼保連携型認定こども園以外条例附則</t>
  </si>
  <si>
    <t>県幼保連携型認定こども園以外条例別表（第4条、第5条関係）第1及び第2</t>
    <phoneticPr fontId="3"/>
  </si>
  <si>
    <t>－幼稚園型認定こども園運営No.3</t>
    <rPh sb="1" eb="4">
      <t>ヨウチエン</t>
    </rPh>
    <rPh sb="4" eb="6">
      <t>ニンテイ</t>
    </rPh>
    <rPh sb="9" eb="10">
      <t>ソノ</t>
    </rPh>
    <phoneticPr fontId="5"/>
  </si>
  <si>
    <t>満3歳児対応加配加算</t>
    <rPh sb="0" eb="1">
      <t>マン</t>
    </rPh>
    <rPh sb="2" eb="4">
      <t>サイジ</t>
    </rPh>
    <rPh sb="4" eb="10">
      <t>タイオウカハイカサン</t>
    </rPh>
    <phoneticPr fontId="3"/>
  </si>
  <si>
    <t>3歳児配置改善加算</t>
    <rPh sb="1" eb="3">
      <t>サイジ</t>
    </rPh>
    <rPh sb="3" eb="9">
      <t>ハイチカイゼンカサン</t>
    </rPh>
    <phoneticPr fontId="3"/>
  </si>
  <si>
    <t>4歳以上児配置改善加算</t>
    <rPh sb="1" eb="5">
      <t>サイイジョウジ</t>
    </rPh>
    <rPh sb="5" eb="7">
      <t>ハイチ</t>
    </rPh>
    <rPh sb="7" eb="11">
      <t>カイゼンカサン</t>
    </rPh>
    <phoneticPr fontId="3"/>
  </si>
  <si>
    <t>留意事項通知　別紙3 Ⅲ-10-(1)</t>
    <rPh sb="0" eb="6">
      <t>リュウイジコウツウチ</t>
    </rPh>
    <rPh sb="7" eb="9">
      <t>ベッシ</t>
    </rPh>
    <phoneticPr fontId="3"/>
  </si>
  <si>
    <t>留意事項通知 別紙3 Ⅲ-9</t>
    <rPh sb="0" eb="4">
      <t>リュウイジコウ</t>
    </rPh>
    <rPh sb="4" eb="6">
      <t>ツウチ</t>
    </rPh>
    <rPh sb="7" eb="9">
      <t>ベッシ</t>
    </rPh>
    <phoneticPr fontId="3"/>
  </si>
  <si>
    <t>欠席連絡等がない園児について保護者に確認しているか。また、職員間で情報を共有しているか。</t>
    <rPh sb="0" eb="5">
      <t>ケッセキレンラクトウ</t>
    </rPh>
    <rPh sb="8" eb="10">
      <t>エンジ</t>
    </rPh>
    <rPh sb="14" eb="17">
      <t>ホゴシャ</t>
    </rPh>
    <rPh sb="18" eb="20">
      <t>カクニン</t>
    </rPh>
    <rPh sb="29" eb="32">
      <t>ショクインカン</t>
    </rPh>
    <rPh sb="33" eb="35">
      <t>ジョウホウ</t>
    </rPh>
    <rPh sb="36" eb="38">
      <t>キョウユウ</t>
    </rPh>
    <phoneticPr fontId="3"/>
  </si>
  <si>
    <t>⑦</t>
    <phoneticPr fontId="3"/>
  </si>
  <si>
    <t>保護者以外の者が迎えに来た場合に、その都度保護者に確認しているか。</t>
    <rPh sb="0" eb="5">
      <t>ホゴシャイガイ</t>
    </rPh>
    <rPh sb="6" eb="7">
      <t>モノ</t>
    </rPh>
    <rPh sb="8" eb="9">
      <t>ムカ</t>
    </rPh>
    <rPh sb="11" eb="12">
      <t>キ</t>
    </rPh>
    <rPh sb="13" eb="15">
      <t>バアイ</t>
    </rPh>
    <rPh sb="19" eb="21">
      <t>ツド</t>
    </rPh>
    <rPh sb="21" eb="24">
      <t>ホゴシャ</t>
    </rPh>
    <rPh sb="25" eb="27">
      <t>カクニン</t>
    </rPh>
    <phoneticPr fontId="3"/>
  </si>
  <si>
    <t>児童虐待の疑いのある児童を発見した場合、市町村・関係機関への通告義務があるが、市町村等へ通告を行っているか。</t>
    <rPh sb="20" eb="23">
      <t>シチョウソン</t>
    </rPh>
    <rPh sb="24" eb="28">
      <t>カンケイキカン</t>
    </rPh>
    <rPh sb="30" eb="32">
      <t>ツウコク</t>
    </rPh>
    <rPh sb="32" eb="34">
      <t>ギム</t>
    </rPh>
    <phoneticPr fontId="3"/>
  </si>
  <si>
    <t>「いる」場合、市町村等との連携・協力体制を具体的に記入すること。</t>
    <rPh sb="7" eb="10">
      <t>シチョウソン</t>
    </rPh>
    <rPh sb="10" eb="11">
      <t>トウ</t>
    </rPh>
    <rPh sb="16" eb="18">
      <t>キョウリョク</t>
    </rPh>
    <phoneticPr fontId="3"/>
  </si>
  <si>
    <t>「こどもの出欠状況に関する情報の確認の再徹底について」（令和5年9月11日こども家庭庁成育局安全対策課 外）</t>
  </si>
  <si>
    <t>「教育・保育施設等における事故の報告等について」（令和6年3月22日こ成安第36号外）</t>
    <rPh sb="1" eb="3">
      <t>キョウイク</t>
    </rPh>
    <rPh sb="4" eb="6">
      <t>ホイク</t>
    </rPh>
    <rPh sb="6" eb="8">
      <t>シセツ</t>
    </rPh>
    <rPh sb="8" eb="9">
      <t>トウ</t>
    </rPh>
    <rPh sb="13" eb="15">
      <t>ジコ</t>
    </rPh>
    <rPh sb="16" eb="18">
      <t>ホウコク</t>
    </rPh>
    <rPh sb="18" eb="19">
      <t>トウ</t>
    </rPh>
    <rPh sb="25" eb="27">
      <t>レイワ</t>
    </rPh>
    <rPh sb="28" eb="29">
      <t>ネン</t>
    </rPh>
    <rPh sb="30" eb="31">
      <t>ガツ</t>
    </rPh>
    <rPh sb="33" eb="34">
      <t>ニチ</t>
    </rPh>
    <rPh sb="35" eb="36">
      <t>ナリ</t>
    </rPh>
    <rPh sb="36" eb="37">
      <t>ヤス</t>
    </rPh>
    <rPh sb="37" eb="38">
      <t>ダイ</t>
    </rPh>
    <rPh sb="41" eb="42">
      <t>ホカ</t>
    </rPh>
    <phoneticPr fontId="3"/>
  </si>
  <si>
    <t>人（</t>
    <rPh sb="0" eb="1">
      <t>ヒト</t>
    </rPh>
    <phoneticPr fontId="3"/>
  </si>
  <si>
    <t>人）</t>
    <phoneticPr fontId="3"/>
  </si>
  <si>
    <t>－幼稚園型認定こども園運営No.2－</t>
    <rPh sb="1" eb="4">
      <t>ヨウチエン</t>
    </rPh>
    <rPh sb="4" eb="6">
      <t>ニンテイ</t>
    </rPh>
    <rPh sb="9" eb="10">
      <t>ソノ</t>
    </rPh>
    <phoneticPr fontId="5"/>
  </si>
  <si>
    <t>１歳児配置改善加算</t>
    <rPh sb="1" eb="9">
      <t>サイジハイチカイゼンカサン</t>
    </rPh>
    <phoneticPr fontId="3"/>
  </si>
  <si>
    <t>満3歳</t>
    <rPh sb="0" eb="1">
      <t>マン</t>
    </rPh>
    <rPh sb="2" eb="3">
      <t>サイ</t>
    </rPh>
    <phoneticPr fontId="3"/>
  </si>
  <si>
    <t>4,5歳</t>
    <rPh sb="3" eb="4">
      <t>サイ</t>
    </rPh>
    <phoneticPr fontId="3"/>
  </si>
  <si>
    <t>1,2歳</t>
    <rPh sb="3" eb="4">
      <t>サイ</t>
    </rPh>
    <phoneticPr fontId="3"/>
  </si>
  <si>
    <t>申請している（又は申請を予定している）加算にチェックを入れてください。</t>
    <rPh sb="0" eb="2">
      <t>シンセイ</t>
    </rPh>
    <rPh sb="7" eb="8">
      <t>マタ</t>
    </rPh>
    <rPh sb="9" eb="11">
      <t>シンセイ</t>
    </rPh>
    <rPh sb="12" eb="14">
      <t>ヨテイ</t>
    </rPh>
    <rPh sb="19" eb="21">
      <t>カサン</t>
    </rPh>
    <rPh sb="27" eb="28">
      <t>イ</t>
    </rPh>
    <phoneticPr fontId="3"/>
  </si>
  <si>
    <t>地域子育て支援拠点事業</t>
    <phoneticPr fontId="3"/>
  </si>
  <si>
    <t>基準配置算定</t>
    <rPh sb="0" eb="4">
      <t>キジュンハイチ</t>
    </rPh>
    <rPh sb="4" eb="6">
      <t>サンテイ</t>
    </rPh>
    <phoneticPr fontId="3"/>
  </si>
  <si>
    <t>保育教諭等　（うち保育士）</t>
    <rPh sb="9" eb="12">
      <t>ホイクシ</t>
    </rPh>
    <phoneticPr fontId="3"/>
  </si>
  <si>
    <t>【満3歳児対応加配加算あり】</t>
    <phoneticPr fontId="3"/>
  </si>
  <si>
    <t>【満3歳児対応加配加算なし】</t>
    <phoneticPr fontId="3"/>
  </si>
  <si>
    <t>1歳児</t>
  </si>
  <si>
    <t>2歳児</t>
  </si>
  <si>
    <t>1歳児配置改善加算</t>
    <rPh sb="1" eb="3">
      <t>サイジ</t>
    </rPh>
    <rPh sb="3" eb="5">
      <t>ハイチ</t>
    </rPh>
    <rPh sb="5" eb="9">
      <t>カイゼンカサン</t>
    </rPh>
    <phoneticPr fontId="3"/>
  </si>
  <si>
    <t>あり</t>
    <phoneticPr fontId="3"/>
  </si>
  <si>
    <t xml:space="preserve"> 1歳児</t>
    <rPh sb="2" eb="4">
      <t>サイジ</t>
    </rPh>
    <phoneticPr fontId="3"/>
  </si>
  <si>
    <t xml:space="preserve"> 2歳児</t>
    <rPh sb="2" eb="4">
      <t>サイジ</t>
    </rPh>
    <phoneticPr fontId="3"/>
  </si>
  <si>
    <t>※満3歳児数については3歳児欄に含めたうえで満3歳児欄に再掲すること。</t>
    <rPh sb="1" eb="2">
      <t>マン</t>
    </rPh>
    <rPh sb="3" eb="5">
      <t>サイジ</t>
    </rPh>
    <rPh sb="5" eb="6">
      <t>スウ</t>
    </rPh>
    <rPh sb="12" eb="14">
      <t>サイジ</t>
    </rPh>
    <rPh sb="14" eb="15">
      <t>ラン</t>
    </rPh>
    <rPh sb="16" eb="17">
      <t>フク</t>
    </rPh>
    <rPh sb="22" eb="23">
      <t>マン</t>
    </rPh>
    <rPh sb="24" eb="26">
      <t>サイジ</t>
    </rPh>
    <rPh sb="26" eb="27">
      <t>ラン</t>
    </rPh>
    <rPh sb="28" eb="30">
      <t>サイケイ</t>
    </rPh>
    <phoneticPr fontId="3"/>
  </si>
  <si>
    <t>保育士を任命し、または雇用しようとするときは、データベース（「保育士特定登録取消者管理システム」）を活用しているか。</t>
    <phoneticPr fontId="3"/>
  </si>
  <si>
    <t>年齢別配置基準のうち、1歳児配置改善加算適用施設は1歳児、2歳児欄に自動反映。非適用施設は1～2歳児欄に自動反映。</t>
    <rPh sb="12" eb="20">
      <t>サイジハイチカイゼンカサン</t>
    </rPh>
    <rPh sb="20" eb="24">
      <t>テキヨウシセツ</t>
    </rPh>
    <rPh sb="26" eb="28">
      <t>サイジ</t>
    </rPh>
    <rPh sb="30" eb="32">
      <t>サイジ</t>
    </rPh>
    <rPh sb="32" eb="33">
      <t>ラン</t>
    </rPh>
    <rPh sb="34" eb="36">
      <t>ジドウ</t>
    </rPh>
    <rPh sb="36" eb="38">
      <t>ハンエイ</t>
    </rPh>
    <rPh sb="39" eb="44">
      <t>ヒテキヨウシセツ</t>
    </rPh>
    <rPh sb="48" eb="51">
      <t>サイジラン</t>
    </rPh>
    <rPh sb="52" eb="56">
      <t>ジドウハンエイ</t>
    </rPh>
    <phoneticPr fontId="3"/>
  </si>
  <si>
    <t>教育職員等を任命し、または雇用しようとするときは、データベース（「特定免許状失効者管理システム」）を活用しているか。</t>
    <phoneticPr fontId="3"/>
  </si>
  <si>
    <t>教育職員等による児童生徒性暴力等の防止等に関す
る法律第7条第1項</t>
    <phoneticPr fontId="3"/>
  </si>
  <si>
    <t>児童福祉法第18条の20の4第3項</t>
    <phoneticPr fontId="3"/>
  </si>
  <si>
    <t>南部　教子</t>
    <rPh sb="0" eb="2">
      <t>ナンブ</t>
    </rPh>
    <rPh sb="3" eb="5">
      <t>ミチコ</t>
    </rPh>
    <phoneticPr fontId="3"/>
  </si>
  <si>
    <t>南部　教子</t>
    <rPh sb="0" eb="2">
      <t>ナンブ</t>
    </rPh>
    <phoneticPr fontId="3"/>
  </si>
  <si>
    <t>区分2</t>
    <rPh sb="0" eb="2">
      <t>クブン</t>
    </rPh>
    <phoneticPr fontId="3"/>
  </si>
  <si>
    <t>区分3</t>
    <rPh sb="0" eb="2">
      <t>クブン</t>
    </rPh>
    <phoneticPr fontId="3"/>
  </si>
  <si>
    <t>預かり保育</t>
    <rPh sb="0" eb="1">
      <t>アズ</t>
    </rPh>
    <rPh sb="3" eb="5">
      <t>ホイク</t>
    </rPh>
    <phoneticPr fontId="5"/>
  </si>
  <si>
    <t>専任・兼務状況にチェックすること。</t>
    <phoneticPr fontId="3"/>
  </si>
  <si>
    <t>4.その他の事業を兼務している場合、備考欄に記入すること（例：「幼稚園型一時預かり事業」等）。</t>
    <rPh sb="22" eb="24">
      <t>キニュウ</t>
    </rPh>
    <rPh sb="29" eb="30">
      <t>レイ</t>
    </rPh>
    <rPh sb="32" eb="35">
      <t>ヨウチエン</t>
    </rPh>
    <rPh sb="35" eb="36">
      <t>ガタ</t>
    </rPh>
    <rPh sb="36" eb="38">
      <t>イチジ</t>
    </rPh>
    <rPh sb="38" eb="39">
      <t>アズ</t>
    </rPh>
    <rPh sb="41" eb="43">
      <t>ジギョウ</t>
    </rPh>
    <rPh sb="44" eb="45">
      <t>トウ</t>
    </rPh>
    <phoneticPr fontId="3"/>
  </si>
  <si>
    <t>※該当する項目にチェック必須</t>
    <rPh sb="1" eb="3">
      <t>ガイトウ</t>
    </rPh>
    <rPh sb="5" eb="7">
      <t>コウモク</t>
    </rPh>
    <phoneticPr fontId="3"/>
  </si>
  <si>
    <t>オ</t>
    <phoneticPr fontId="3"/>
  </si>
  <si>
    <t>沖縄県幼保連携型認定こども園以外の認定こども園の認定の要件に関する条例（最終改正：令和6年7月31日 条例第38号）</t>
    <rPh sb="36" eb="38">
      <t>サイシュウ</t>
    </rPh>
    <rPh sb="38" eb="40">
      <t>カイセイ</t>
    </rPh>
    <rPh sb="41" eb="43">
      <t>レイワ</t>
    </rPh>
    <phoneticPr fontId="3"/>
  </si>
  <si>
    <t>特定教育・保育等に要する費用の額の算定に関する基準等の実施上の留意事項について(最終改正：令和7年4月11日 こ成保295 外)</t>
    <rPh sb="56" eb="57">
      <t>ナリ</t>
    </rPh>
    <rPh sb="57" eb="58">
      <t>ホ</t>
    </rPh>
    <phoneticPr fontId="3"/>
  </si>
  <si>
    <t xml:space="preserve">施設型給付費等に係る処遇改善等加算について（最終改正：令和7年4月11日 こ成保296 外) </t>
    <rPh sb="0" eb="3">
      <t>シセツガタ</t>
    </rPh>
    <rPh sb="3" eb="5">
      <t>キュウフ</t>
    </rPh>
    <rPh sb="5" eb="7">
      <t>ヒナド</t>
    </rPh>
    <rPh sb="8" eb="9">
      <t>カカワ</t>
    </rPh>
    <rPh sb="10" eb="12">
      <t>ショグウ</t>
    </rPh>
    <rPh sb="12" eb="14">
      <t>カイゼン</t>
    </rPh>
    <rPh sb="14" eb="15">
      <t>トウ</t>
    </rPh>
    <rPh sb="15" eb="17">
      <t>カサン</t>
    </rPh>
    <rPh sb="22" eb="24">
      <t>サイシュウ</t>
    </rPh>
    <rPh sb="24" eb="26">
      <t>カイセイ</t>
    </rPh>
    <rPh sb="27" eb="29">
      <t>レイワ</t>
    </rPh>
    <rPh sb="30" eb="31">
      <t>ネン</t>
    </rPh>
    <rPh sb="32" eb="33">
      <t>ガツ</t>
    </rPh>
    <rPh sb="35" eb="36">
      <t>カ</t>
    </rPh>
    <rPh sb="38" eb="39">
      <t>セイ</t>
    </rPh>
    <rPh sb="39" eb="40">
      <t>タモツ</t>
    </rPh>
    <rPh sb="44" eb="45">
      <t>ソト</t>
    </rPh>
    <phoneticPr fontId="3"/>
  </si>
  <si>
    <r>
      <t xml:space="preserve">公定価格に関するFAQ(よくある質問)(Ver.27)
</t>
    </r>
    <r>
      <rPr>
        <sz val="11"/>
        <color theme="1"/>
        <rFont val="ＭＳ Ｐ明朝"/>
        <family val="1"/>
        <charset val="128"/>
      </rPr>
      <t>※掲載URL（こども家庭庁ホームページ内） → 
https://www.cfa.go.jp/policies/kokoseido/</t>
    </r>
    <phoneticPr fontId="3"/>
  </si>
  <si>
    <t>幼児教育・保育の無償化に関する自治体向けFAQ【2024年7月1日版】</t>
    <phoneticPr fontId="3"/>
  </si>
  <si>
    <r>
      <rPr>
        <b/>
        <u/>
        <sz val="10"/>
        <color theme="1"/>
        <rFont val="ＭＳ Ｐ明朝"/>
        <family val="1"/>
        <charset val="128"/>
      </rPr>
      <t>Ⅰ.の教育・保育従事者</t>
    </r>
    <r>
      <rPr>
        <u/>
        <sz val="10"/>
        <color theme="1"/>
        <rFont val="ＭＳ Ｐ明朝"/>
        <family val="1"/>
        <charset val="128"/>
      </rPr>
      <t>の常勤換算計算表にはNo2(1)における教育・保育従事者の職員の月当たりの勤務（実働）時間数を1人ずつ入力。</t>
    </r>
    <r>
      <rPr>
        <sz val="10"/>
        <color theme="1"/>
        <rFont val="ＭＳ Ｐ明朝"/>
        <family val="1"/>
        <charset val="128"/>
      </rPr>
      <t xml:space="preserve">
</t>
    </r>
    <rPh sb="3" eb="5">
      <t>キョウイク</t>
    </rPh>
    <rPh sb="6" eb="8">
      <t>ホイク</t>
    </rPh>
    <rPh sb="10" eb="11">
      <t>シャ</t>
    </rPh>
    <rPh sb="12" eb="14">
      <t>ジョウキン</t>
    </rPh>
    <rPh sb="14" eb="16">
      <t>カンサン</t>
    </rPh>
    <rPh sb="16" eb="18">
      <t>ケイサン</t>
    </rPh>
    <rPh sb="18" eb="19">
      <t>ヒョウ</t>
    </rPh>
    <rPh sb="31" eb="33">
      <t>キョウイク</t>
    </rPh>
    <rPh sb="34" eb="36">
      <t>ホイク</t>
    </rPh>
    <rPh sb="36" eb="39">
      <t>ジュウジシャ</t>
    </rPh>
    <rPh sb="43" eb="44">
      <t>ツキ</t>
    </rPh>
    <rPh sb="58" eb="60">
      <t>ヒトリ</t>
    </rPh>
    <phoneticPr fontId="3"/>
  </si>
  <si>
    <r>
      <rPr>
        <b/>
        <u/>
        <sz val="10"/>
        <color theme="1"/>
        <rFont val="ＭＳ Ｐ明朝"/>
        <family val="1"/>
        <charset val="128"/>
      </rPr>
      <t>Ⅱ.の保育士のみ</t>
    </r>
    <r>
      <rPr>
        <u/>
        <sz val="10"/>
        <color theme="1"/>
        <rFont val="ＭＳ Ｐ明朝"/>
        <family val="1"/>
        <charset val="128"/>
      </rPr>
      <t>の常勤換算計算表にはNo2(1)における教育・保育従事者から副園長、教頭及び幼稚園教諭免許状のみを有する者を除いた職員の週当たりの勤務（実働）時間数を1人ずつ入力。</t>
    </r>
    <rPh sb="3" eb="5">
      <t>ホイク</t>
    </rPh>
    <rPh sb="5" eb="6">
      <t>シ</t>
    </rPh>
    <rPh sb="9" eb="11">
      <t>ジョウキン</t>
    </rPh>
    <rPh sb="11" eb="13">
      <t>カンサン</t>
    </rPh>
    <rPh sb="13" eb="15">
      <t>ケイサン</t>
    </rPh>
    <rPh sb="15" eb="16">
      <t>ヒョウ</t>
    </rPh>
    <rPh sb="44" eb="45">
      <t>オヨ</t>
    </rPh>
    <rPh sb="46" eb="49">
      <t>ヨウチエン</t>
    </rPh>
    <rPh sb="49" eb="51">
      <t>キョウユ</t>
    </rPh>
    <rPh sb="51" eb="53">
      <t>メンキョ</t>
    </rPh>
    <rPh sb="53" eb="54">
      <t>ジョウ</t>
    </rPh>
    <rPh sb="57" eb="58">
      <t>ユウ</t>
    </rPh>
    <rPh sb="60" eb="61">
      <t>モノ</t>
    </rPh>
    <rPh sb="62" eb="63">
      <t>ノゾ</t>
    </rPh>
    <rPh sb="65" eb="67">
      <t>ショクイン</t>
    </rPh>
    <rPh sb="68" eb="69">
      <t>シュウ</t>
    </rPh>
    <rPh sb="69" eb="70">
      <t>ア</t>
    </rPh>
    <rPh sb="73" eb="75">
      <t>キンム</t>
    </rPh>
    <rPh sb="76" eb="78">
      <t>ジツドウ</t>
    </rPh>
    <rPh sb="79" eb="82">
      <t>ジカンスウ</t>
    </rPh>
    <rPh sb="83" eb="85">
      <t>ヒトリ</t>
    </rPh>
    <rPh sb="87" eb="89">
      <t>ニュウリョク</t>
    </rPh>
    <phoneticPr fontId="3"/>
  </si>
  <si>
    <r>
      <t>2,080時間÷12月≒</t>
    </r>
    <r>
      <rPr>
        <b/>
        <sz val="11"/>
        <color theme="1"/>
        <rFont val="ＭＳ Ｐ明朝"/>
        <family val="1"/>
        <charset val="128"/>
      </rPr>
      <t>173時間/月</t>
    </r>
    <rPh sb="5" eb="7">
      <t>ジカン</t>
    </rPh>
    <rPh sb="10" eb="11">
      <t>ツキ</t>
    </rPh>
    <rPh sb="15" eb="17">
      <t>ジカン</t>
    </rPh>
    <rPh sb="18" eb="19">
      <t>ツキ</t>
    </rPh>
    <phoneticPr fontId="3"/>
  </si>
  <si>
    <r>
      <t xml:space="preserve">（常勤換算計算表）
</t>
    </r>
    <r>
      <rPr>
        <b/>
        <sz val="10"/>
        <color theme="1"/>
        <rFont val="ＭＳ Ｐ明朝"/>
        <family val="1"/>
        <charset val="128"/>
      </rPr>
      <t>Ⅰ.教育・保育従事者</t>
    </r>
    <rPh sb="1" eb="3">
      <t>ジョウキン</t>
    </rPh>
    <rPh sb="3" eb="5">
      <t>カンサン</t>
    </rPh>
    <rPh sb="5" eb="7">
      <t>ケイサン</t>
    </rPh>
    <rPh sb="7" eb="8">
      <t>ヒョウ</t>
    </rPh>
    <rPh sb="12" eb="14">
      <t>キョウイク</t>
    </rPh>
    <rPh sb="15" eb="17">
      <t>ホイク</t>
    </rPh>
    <rPh sb="17" eb="20">
      <t>ジュウジシャ</t>
    </rPh>
    <phoneticPr fontId="3"/>
  </si>
  <si>
    <r>
      <t xml:space="preserve">（常勤換算計算表）
</t>
    </r>
    <r>
      <rPr>
        <b/>
        <sz val="10"/>
        <color theme="1"/>
        <rFont val="ＭＳ Ｐ明朝"/>
        <family val="1"/>
        <charset val="128"/>
      </rPr>
      <t>Ⅱ.保育士のみ</t>
    </r>
    <rPh sb="1" eb="3">
      <t>ジョウキン</t>
    </rPh>
    <rPh sb="3" eb="5">
      <t>カンサン</t>
    </rPh>
    <rPh sb="5" eb="8">
      <t>ケイサンヒョウ</t>
    </rPh>
    <rPh sb="12" eb="14">
      <t>ホイク</t>
    </rPh>
    <rPh sb="14" eb="15">
      <t>シ</t>
    </rPh>
    <phoneticPr fontId="3"/>
  </si>
  <si>
    <r>
      <t xml:space="preserve"> </t>
    </r>
    <r>
      <rPr>
        <b/>
        <sz val="10"/>
        <color theme="1"/>
        <rFont val="ＭＳ Ｐ明朝"/>
        <family val="1"/>
        <charset val="128"/>
      </rPr>
      <t>満</t>
    </r>
    <r>
      <rPr>
        <sz val="10"/>
        <color theme="1"/>
        <rFont val="ＭＳ Ｐ明朝"/>
        <family val="1"/>
        <charset val="128"/>
      </rPr>
      <t>3歳児</t>
    </r>
    <rPh sb="1" eb="2">
      <t>マン</t>
    </rPh>
    <rPh sb="3" eb="5">
      <t>サイジ</t>
    </rPh>
    <phoneticPr fontId="3"/>
  </si>
  <si>
    <r>
      <t>園長が専任でない場合</t>
    </r>
    <r>
      <rPr>
        <sz val="8"/>
        <color theme="1"/>
        <rFont val="ＭＳ Ｐ明朝"/>
        <family val="1"/>
        <charset val="128"/>
      </rPr>
      <t>（※幼稚園設置基準第5条第3号関係）</t>
    </r>
    <rPh sb="0" eb="2">
      <t>エンチョウ</t>
    </rPh>
    <rPh sb="3" eb="5">
      <t>センニン</t>
    </rPh>
    <rPh sb="8" eb="10">
      <t>バアイ</t>
    </rPh>
    <rPh sb="12" eb="15">
      <t>ヨウチエン</t>
    </rPh>
    <rPh sb="15" eb="17">
      <t>セッチ</t>
    </rPh>
    <rPh sb="17" eb="19">
      <t>キジュン</t>
    </rPh>
    <rPh sb="19" eb="20">
      <t>ダイ</t>
    </rPh>
    <rPh sb="21" eb="22">
      <t>ジョウ</t>
    </rPh>
    <rPh sb="22" eb="23">
      <t>ダイ</t>
    </rPh>
    <rPh sb="24" eb="25">
      <t>ゴウ</t>
    </rPh>
    <rPh sb="25" eb="27">
      <t>カンケイ</t>
    </rPh>
    <phoneticPr fontId="3"/>
  </si>
  <si>
    <r>
      <t>主幹保育教諭等2人を専任化させるための代替要員を2人加配(</t>
    </r>
    <r>
      <rPr>
        <u/>
        <sz val="9"/>
        <color theme="1"/>
        <rFont val="ＭＳ Ｐ明朝"/>
        <family val="1"/>
        <charset val="128"/>
      </rPr>
      <t>うち1人は非常勤講師等でも可とする</t>
    </r>
    <r>
      <rPr>
        <sz val="9"/>
        <color theme="1"/>
        <rFont val="ＭＳ Ｐ明朝"/>
        <family val="1"/>
        <charset val="128"/>
      </rPr>
      <t>)</t>
    </r>
    <rPh sb="25" eb="26">
      <t>ヒト</t>
    </rPh>
    <rPh sb="26" eb="28">
      <t>カハイ</t>
    </rPh>
    <rPh sb="31" eb="33">
      <t>ヒトリ</t>
    </rPh>
    <rPh sb="34" eb="37">
      <t>ヒジョウキン</t>
    </rPh>
    <rPh sb="37" eb="39">
      <t>コウシ</t>
    </rPh>
    <rPh sb="39" eb="40">
      <t>トウ</t>
    </rPh>
    <rPh sb="42" eb="43">
      <t>カ</t>
    </rPh>
    <phoneticPr fontId="3"/>
  </si>
  <si>
    <r>
      <t>監査調書提出月初日現在のクラス編成の状況を</t>
    </r>
    <r>
      <rPr>
        <b/>
        <sz val="10"/>
        <color theme="1"/>
        <rFont val="ＭＳ Ｐ明朝"/>
        <family val="1"/>
        <charset val="128"/>
      </rPr>
      <t>年齢の低いクラス順に</t>
    </r>
    <r>
      <rPr>
        <sz val="10"/>
        <color theme="1"/>
        <rFont val="ＭＳ Ｐ明朝"/>
        <family val="1"/>
        <charset val="128"/>
      </rPr>
      <t>記入してください。</t>
    </r>
    <rPh sb="0" eb="4">
      <t>カンサチョウショ</t>
    </rPh>
    <rPh sb="4" eb="6">
      <t>テイシュツ</t>
    </rPh>
    <rPh sb="6" eb="7">
      <t>ツキ</t>
    </rPh>
    <rPh sb="7" eb="9">
      <t>ショニチ</t>
    </rPh>
    <rPh sb="9" eb="11">
      <t>ゲンザイ</t>
    </rPh>
    <phoneticPr fontId="3"/>
  </si>
  <si>
    <r>
      <rPr>
        <sz val="9"/>
        <color theme="1"/>
        <rFont val="ＭＳ Ｐ明朝"/>
        <family val="1"/>
        <charset val="128"/>
      </rPr>
      <t>基準
配置</t>
    </r>
    <r>
      <rPr>
        <sz val="7"/>
        <color theme="1"/>
        <rFont val="ＭＳ Ｐ明朝"/>
        <family val="1"/>
        <charset val="128"/>
      </rPr>
      <t xml:space="preserve">
教育・保育従事者</t>
    </r>
    <rPh sb="0" eb="2">
      <t>キジュン</t>
    </rPh>
    <rPh sb="3" eb="5">
      <t>ハイチ</t>
    </rPh>
    <rPh sb="6" eb="8">
      <t>キョウイク</t>
    </rPh>
    <rPh sb="9" eb="11">
      <t>ホイク</t>
    </rPh>
    <rPh sb="11" eb="14">
      <t>ジュウジシャ</t>
    </rPh>
    <phoneticPr fontId="3"/>
  </si>
  <si>
    <r>
      <t>「児童数」欄の児童年齢は年度の初日前日の満年齢とする。但し、満3歳児対応加配加算対象児（3月31日現在満2歳の1号認定子ども）であって同加算を受けない場合は、3歳児に計上すること。</t>
    </r>
    <r>
      <rPr>
        <b/>
        <u/>
        <sz val="9"/>
        <color theme="1"/>
        <rFont val="ＭＳ Ｐ明朝"/>
        <family val="1"/>
        <charset val="128"/>
      </rPr>
      <t>障害児数を（　）に再掲すること。</t>
    </r>
    <rPh sb="1" eb="3">
      <t>ジドウ</t>
    </rPh>
    <rPh sb="5" eb="6">
      <t>ラン</t>
    </rPh>
    <rPh sb="7" eb="9">
      <t>ジドウ</t>
    </rPh>
    <rPh sb="9" eb="11">
      <t>ネンレイ</t>
    </rPh>
    <rPh sb="40" eb="42">
      <t>タイショウ</t>
    </rPh>
    <rPh sb="42" eb="43">
      <t>ジ</t>
    </rPh>
    <rPh sb="45" eb="46">
      <t>ツキ</t>
    </rPh>
    <rPh sb="48" eb="49">
      <t>ニチ</t>
    </rPh>
    <rPh sb="49" eb="51">
      <t>ゲンザイ</t>
    </rPh>
    <rPh sb="51" eb="52">
      <t>マン</t>
    </rPh>
    <rPh sb="53" eb="54">
      <t>サイ</t>
    </rPh>
    <phoneticPr fontId="3"/>
  </si>
  <si>
    <t>県幼保連携型認定こども園以外条例附則第8項</t>
    <rPh sb="0" eb="1">
      <t>ケン</t>
    </rPh>
    <rPh sb="1" eb="3">
      <t>ヨウホ</t>
    </rPh>
    <rPh sb="3" eb="5">
      <t>レンケイ</t>
    </rPh>
    <rPh sb="5" eb="6">
      <t>ガタ</t>
    </rPh>
    <rPh sb="6" eb="8">
      <t>ニンテイ</t>
    </rPh>
    <rPh sb="11" eb="12">
      <t>ソノ</t>
    </rPh>
    <rPh sb="12" eb="14">
      <t>イガイ</t>
    </rPh>
    <rPh sb="14" eb="16">
      <t>ジョウレイ</t>
    </rPh>
    <rPh sb="16" eb="18">
      <t>フソク</t>
    </rPh>
    <rPh sb="18" eb="19">
      <t>ダイ</t>
    </rPh>
    <rPh sb="20" eb="21">
      <t>コウ</t>
    </rPh>
    <phoneticPr fontId="3"/>
  </si>
  <si>
    <r>
      <t>児童年齢は</t>
    </r>
    <r>
      <rPr>
        <b/>
        <u/>
        <sz val="9"/>
        <color theme="1"/>
        <rFont val="ＭＳ Ｐ明朝"/>
        <family val="1"/>
        <charset val="128"/>
      </rPr>
      <t>年度の初日前日における満年齢</t>
    </r>
    <r>
      <rPr>
        <sz val="9"/>
        <color theme="1"/>
        <rFont val="ＭＳ Ｐ明朝"/>
        <family val="1"/>
        <charset val="128"/>
      </rPr>
      <t>とする。但し、</t>
    </r>
    <r>
      <rPr>
        <b/>
        <u/>
        <sz val="9"/>
        <color theme="1"/>
        <rFont val="ＭＳ Ｐ明朝"/>
        <family val="1"/>
        <charset val="128"/>
      </rPr>
      <t>年度の初日前日において満年齢満2歳であって入所時満3歳の1号認定子どもは、3歳に計上すること。</t>
    </r>
    <rPh sb="0" eb="2">
      <t>ジドウ</t>
    </rPh>
    <rPh sb="2" eb="4">
      <t>ネンレイ</t>
    </rPh>
    <rPh sb="5" eb="7">
      <t>ネンド</t>
    </rPh>
    <rPh sb="8" eb="12">
      <t>ショニ</t>
    </rPh>
    <rPh sb="16" eb="19">
      <t>マンネンレイ</t>
    </rPh>
    <rPh sb="26" eb="28">
      <t>ネンド</t>
    </rPh>
    <rPh sb="29" eb="31">
      <t>ショニチ</t>
    </rPh>
    <rPh sb="31" eb="33">
      <t>ゼンジツ</t>
    </rPh>
    <rPh sb="37" eb="40">
      <t>マンネンレイ</t>
    </rPh>
    <rPh sb="40" eb="41">
      <t>マン</t>
    </rPh>
    <rPh sb="42" eb="43">
      <t>サイ</t>
    </rPh>
    <rPh sb="47" eb="50">
      <t>ニュウショジ</t>
    </rPh>
    <rPh sb="50" eb="51">
      <t>マン</t>
    </rPh>
    <rPh sb="52" eb="53">
      <t>サイ</t>
    </rPh>
    <rPh sb="55" eb="56">
      <t>ゴウ</t>
    </rPh>
    <rPh sb="56" eb="58">
      <t>ニンテイ</t>
    </rPh>
    <rPh sb="58" eb="59">
      <t>コ</t>
    </rPh>
    <phoneticPr fontId="3"/>
  </si>
  <si>
    <r>
      <t xml:space="preserve">留意事項通知　別紙3(認定こども園　教育標準時間認定１号)
Ⅴ 乗除調整部分
１定員を恒常的に超過する場合(㉑)
</t>
    </r>
    <r>
      <rPr>
        <sz val="10"/>
        <color theme="1"/>
        <rFont val="ＭＳ Ｐ明朝"/>
        <family val="1"/>
        <charset val="128"/>
      </rPr>
      <t>（1）調整の適用を受ける施設の要件
　　直前の連続する2年間度常に利用定員を超えており、かつ、各年度の年間平均在所率が
　120％以上の状態にある施設に適用する。
　　なお、教育・保育の提供は利用定員の範囲内で行われることが原則であること。
　また、上記の状態にある施設に対しては、利用定員の見直しに向けた指導を行うこと。</t>
    </r>
    <r>
      <rPr>
        <b/>
        <sz val="10"/>
        <color theme="1"/>
        <rFont val="ＭＳ Ｐ明朝"/>
        <family val="1"/>
        <charset val="128"/>
      </rPr>
      <t xml:space="preserve">
</t>
    </r>
    <rPh sb="0" eb="2">
      <t>リュウイ</t>
    </rPh>
    <rPh sb="2" eb="4">
      <t>ジコウ</t>
    </rPh>
    <rPh sb="4" eb="6">
      <t>ツウチ</t>
    </rPh>
    <phoneticPr fontId="3"/>
  </si>
  <si>
    <r>
      <t>留意事項通知　別紙4(認定こども園　保育認定2号･3号)
Ⅴ 乗除調整部分
１　定員を恒常的に超過する場合(㉓)</t>
    </r>
    <r>
      <rPr>
        <sz val="10"/>
        <color theme="1"/>
        <rFont val="ＭＳ Ｐ明朝"/>
        <family val="1"/>
        <charset val="128"/>
      </rPr>
      <t xml:space="preserve">
（１）調整の適用を受ける施設の要件
直前の連続する２年度間常に保育認定子どもに係る利用定員を超えており（注1）、かつ、各年度の年間平均在所率（注2）が120％以上の状態にある施設に適用する。（注３）
なお、教育・保育の提供は利用定員の範囲内で行われることが原則であること。
また、上記の状態にある施設に対しては、利用定員の見直しに向けた指導を行うこと。
(注３）令和４年４月１日、令和５年４月１日、令和６年４月１日のいずれかの時点において待機児童がいた地方自治体に所在する施設・事業所については、令和７年度に限り従前の規定のとおりとする。</t>
    </r>
    <rPh sb="0" eb="6">
      <t>リュウイジコウツウチ</t>
    </rPh>
    <phoneticPr fontId="3"/>
  </si>
  <si>
    <t>兼務職員で、乳児等通園支援事業、一時預かり事業に従事している時間については、保育教諭等に含めないこと。</t>
    <rPh sb="6" eb="15">
      <t>ニュウジトウツウエンシエンジギョウ</t>
    </rPh>
    <rPh sb="38" eb="40">
      <t>ホイク</t>
    </rPh>
    <rPh sb="40" eb="42">
      <t>キョウユ</t>
    </rPh>
    <rPh sb="42" eb="43">
      <t>トウ</t>
    </rPh>
    <phoneticPr fontId="3"/>
  </si>
  <si>
    <r>
      <t xml:space="preserve">春季休業
</t>
    </r>
    <r>
      <rPr>
        <sz val="9"/>
        <color theme="1"/>
        <rFont val="ＭＳ Ｐ明朝"/>
        <family val="1"/>
        <charset val="128"/>
      </rPr>
      <t>（年度末・年度初）</t>
    </r>
    <rPh sb="0" eb="2">
      <t>シュンキ</t>
    </rPh>
    <rPh sb="2" eb="4">
      <t>キュウギョウ</t>
    </rPh>
    <rPh sb="6" eb="8">
      <t>ネンド</t>
    </rPh>
    <rPh sb="8" eb="9">
      <t>マツ</t>
    </rPh>
    <rPh sb="10" eb="12">
      <t>ネンド</t>
    </rPh>
    <rPh sb="12" eb="13">
      <t>ハジ</t>
    </rPh>
    <phoneticPr fontId="3"/>
  </si>
  <si>
    <r>
      <t xml:space="preserve">その他行事等
</t>
    </r>
    <r>
      <rPr>
        <sz val="8"/>
        <color theme="1"/>
        <rFont val="ＭＳ Ｐ明朝"/>
        <family val="1"/>
        <charset val="128"/>
      </rPr>
      <t>（右欄に具体的に
記入すること）</t>
    </r>
    <rPh sb="2" eb="3">
      <t>タ</t>
    </rPh>
    <rPh sb="3" eb="5">
      <t>ギョウジ</t>
    </rPh>
    <rPh sb="5" eb="6">
      <t>トウ</t>
    </rPh>
    <rPh sb="8" eb="9">
      <t>ミギ</t>
    </rPh>
    <rPh sb="9" eb="10">
      <t>ラン</t>
    </rPh>
    <rPh sb="11" eb="14">
      <t>グタイテキ</t>
    </rPh>
    <rPh sb="16" eb="18">
      <t>キニュウ</t>
    </rPh>
    <phoneticPr fontId="3"/>
  </si>
  <si>
    <t>令和7年度　処遇改善等加算の支給状況について</t>
    <rPh sb="14" eb="16">
      <t>シキュウ</t>
    </rPh>
    <rPh sb="16" eb="18">
      <t>ジョウキョウ</t>
    </rPh>
    <phoneticPr fontId="3"/>
  </si>
  <si>
    <t>　南部　広美</t>
    <rPh sb="1" eb="3">
      <t>ナンブ</t>
    </rPh>
    <rPh sb="4" eb="5">
      <t>コウ</t>
    </rPh>
    <rPh sb="5" eb="6">
      <t>ミ</t>
    </rPh>
    <phoneticPr fontId="30"/>
  </si>
  <si>
    <t>　南部　広子</t>
    <rPh sb="1" eb="3">
      <t>ナンブ</t>
    </rPh>
    <rPh sb="4" eb="6">
      <t>ヒロコ</t>
    </rPh>
    <phoneticPr fontId="30"/>
  </si>
  <si>
    <t>令和5年4月より5歳児クラスの教諭を担当</t>
    <rPh sb="18" eb="20">
      <t>タントウ</t>
    </rPh>
    <phoneticPr fontId="3"/>
  </si>
  <si>
    <r>
      <t>1.本表は、監査を実施する年度に在籍している職員について記入すること。</t>
    </r>
    <r>
      <rPr>
        <b/>
        <u/>
        <sz val="9"/>
        <color theme="1"/>
        <rFont val="ＭＳ Ｐゴシック"/>
        <family val="3"/>
        <charset val="128"/>
      </rPr>
      <t>但し、年度途中の休職、退職者及び年度中途の採用者についても記入し、その旨を備考欄に記入すること。</t>
    </r>
    <phoneticPr fontId="3"/>
  </si>
  <si>
    <r>
      <t>1.本表は、監査を実施する年度に在籍している職員について記入すること。</t>
    </r>
    <r>
      <rPr>
        <b/>
        <u/>
        <sz val="9"/>
        <color theme="1"/>
        <rFont val="ＭＳ Ｐゴシック"/>
        <family val="3"/>
        <charset val="128"/>
      </rPr>
      <t>但し、年度途中の休職、退職者及び年度中途の採用者についても記入し、その旨を備考欄に記入すること。</t>
    </r>
  </si>
  <si>
    <t>　南部　桜</t>
    <rPh sb="1" eb="3">
      <t>ナンブ</t>
    </rPh>
    <rPh sb="4" eb="5">
      <t>サクラ</t>
    </rPh>
    <phoneticPr fontId="30"/>
  </si>
  <si>
    <t>　南部　朝子</t>
    <rPh sb="1" eb="3">
      <t>ナンブ</t>
    </rPh>
    <rPh sb="4" eb="6">
      <t>アサコ</t>
    </rPh>
    <phoneticPr fontId="30"/>
  </si>
  <si>
    <t>園が主催する内部での研修（園内研修）は行われているか。</t>
    <rPh sb="13" eb="15">
      <t>エンナイ</t>
    </rPh>
    <rPh sb="15" eb="17">
      <t>ケンシュウ</t>
    </rPh>
    <phoneticPr fontId="3"/>
  </si>
  <si>
    <t>＜以下、園内研修を行っている場合＞</t>
    <rPh sb="4" eb="6">
      <t>エンナイ</t>
    </rPh>
    <rPh sb="6" eb="8">
      <t>ケンシュウ</t>
    </rPh>
    <phoneticPr fontId="3"/>
  </si>
  <si>
    <t>園内研修は、教育及び保育に従事する者の自己評価、施設の自己評価並びに保護者及び地域の住民等によって行われる評価の状況を反映した研修内容となっているか。</t>
    <rPh sb="0" eb="2">
      <t>エンナイ</t>
    </rPh>
    <rPh sb="2" eb="4">
      <t>ケンシュウ</t>
    </rPh>
    <phoneticPr fontId="3"/>
  </si>
  <si>
    <t xml:space="preserve">前年度に実施した園内研修を記入すること。 </t>
    <rPh sb="8" eb="10">
      <t>エンナイ</t>
    </rPh>
    <rPh sb="10" eb="12">
      <t>ケンシュウ</t>
    </rPh>
    <phoneticPr fontId="3"/>
  </si>
  <si>
    <t>園外研修を受講させているか。　</t>
    <rPh sb="0" eb="1">
      <t>エン</t>
    </rPh>
    <rPh sb="1" eb="2">
      <t>ガイ</t>
    </rPh>
    <rPh sb="2" eb="4">
      <t>ケンシュウ</t>
    </rPh>
    <phoneticPr fontId="3"/>
  </si>
  <si>
    <t>＜以下、園外研修へ派遣している場合＞</t>
    <rPh sb="4" eb="5">
      <t>エン</t>
    </rPh>
    <rPh sb="5" eb="6">
      <t>ガイ</t>
    </rPh>
    <rPh sb="6" eb="8">
      <t>ケンシュウ</t>
    </rPh>
    <rPh sb="9" eb="11">
      <t>ハケン</t>
    </rPh>
    <phoneticPr fontId="3"/>
  </si>
  <si>
    <t>研修結果は、園内研修等に活用されているか。</t>
    <rPh sb="6" eb="8">
      <t>エンナイ</t>
    </rPh>
    <rPh sb="8" eb="10">
      <t>ケンシュウ</t>
    </rPh>
    <phoneticPr fontId="3"/>
  </si>
  <si>
    <t>前年度に旅行命令により受講させた主な園外研修を記入すること。</t>
    <rPh sb="18" eb="19">
      <t>エン</t>
    </rPh>
    <rPh sb="19" eb="20">
      <t>ガイ</t>
    </rPh>
    <rPh sb="20" eb="22">
      <t>ケンシュウ</t>
    </rPh>
    <phoneticPr fontId="3"/>
  </si>
  <si>
    <t>　学校、児童福祉施設、病院、都道府県警察、女性相談支援センター、教育委員会、配偶者暴力相談支援センターその他児童の福祉に業務上関係のある団体及び学校の教職員、児童福祉施設の職員、医師、歯科医師、保健師、助産師、看護師、弁護士、警察官、女性相談支援員その他児童の福祉に職務上関係のある者は、児童虐待を発見しやすい立場にあることを自覚し、児童虐待の早期発見に努めなければならない。
２　前項に規定する者は、児童虐待の予防その他の児童虐待の防止並びに児童虐待を受けた児童の保護及び自立の支援に関する国及び地方公共団体の施策に協力するよう努めなければならない。
３　第1項に規定する者は、正当な理由がなく、その職務に関して知り得た児童虐待を受けたと思われる児童に関する秘密を漏らしてはならない。
４　前項の規定その他の守秘義務に関する法律の規定は、第2項の規定による国及び地方公共団体の施策に協力するように努める義務の遵守を妨げるものと解釈してはならない。
５　学校及び児童福祉施設は、児童及び保護者に対して、児童虐待の防止のための教育又は啓発に努めなければならない。</t>
    <phoneticPr fontId="5"/>
  </si>
  <si>
    <t>留意事項通知　別紙3 Ⅵ-11、別紙4　Ⅵ-10</t>
    <rPh sb="0" eb="6">
      <t>リュウイ</t>
    </rPh>
    <rPh sb="7" eb="9">
      <t>ベッシ</t>
    </rPh>
    <rPh sb="16" eb="18">
      <t>ベッシ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</si>
</sst>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1">
    <numFmt numFmtId="176" formatCode="&quot;¥&quot;#,##0_);[Red]\(&quot;¥&quot;#,##0\)"/>
    <numFmt numFmtId="177" formatCode="#,##0.0_ "/>
    <numFmt numFmtId="178" formatCode="#,##0.00_ "/>
    <numFmt numFmtId="179" formatCode="[$-411]ge\.m\.d;@"/>
    <numFmt numFmtId="180" formatCode="#,###"/>
    <numFmt numFmtId="181" formatCode="#,##0&quot;月&quot;\ "/>
    <numFmt numFmtId="182" formatCode="#,###\ "/>
    <numFmt numFmtId="183" formatCode="#,##0.0&quot;％&quot;"/>
    <numFmt numFmtId="184" formatCode="&quot;（ &quot;#,##0&quot; ）&quot;"/>
    <numFmt numFmtId="185" formatCode="#,##0.0"/>
    <numFmt numFmtId="186" formatCode="\(#,##0.0\)"/>
    <numFmt numFmtId="187" formatCode="#,##0&quot;歳児&quot;"/>
    <numFmt numFmtId="188" formatCode="\(#,##0\)"/>
    <numFmt numFmtId="189" formatCode="\(\ #,###\ \)"/>
    <numFmt numFmtId="190" formatCode="#,##0.0_);\(#,##0.0\)"/>
    <numFmt numFmtId="191" formatCode="00"/>
    <numFmt numFmtId="192" formatCode="#,##0\ "/>
    <numFmt numFmtId="193" formatCode="&quot;計&quot;#,##0&quot;人&quot;"/>
    <numFmt numFmtId="194" formatCode="&quot;÷   &quot;#,###&quot; ＝&quot;"/>
    <numFmt numFmtId="195" formatCode="#,##0.0&quot;人&quot;"/>
    <numFmt numFmtId="196" formatCode="&quot;÷  &quot;#,###&quot; ＝&quot;"/>
    <numFmt numFmtId="197" formatCode="&quot;÷ &quot;#,###&quot;＝&quot;"/>
    <numFmt numFmtId="198" formatCode="#,###&quot;人&quot;"/>
    <numFmt numFmtId="199" formatCode="&quot;うち保育士&quot;#,###"/>
    <numFmt numFmtId="200" formatCode="0.0_ "/>
    <numFmt numFmtId="201" formatCode="0_);[Red]\(0\)"/>
    <numFmt numFmtId="202" formatCode="@\ &quot;歳&quot;"/>
    <numFmt numFmtId="203" formatCode="###\ &quot;Ｈ&quot;"/>
    <numFmt numFmtId="204" formatCode="#,###\ &quot;円&quot;"/>
    <numFmt numFmtId="205" formatCode="@&quot;組&quot;"/>
    <numFmt numFmtId="206" formatCode="##\ &quot;歳&quot;"/>
    <numFmt numFmtId="207" formatCode="[$-411]ggge&quot;年&quot;m&quot;月&quot;d&quot;日&quot;;@"/>
    <numFmt numFmtId="208" formatCode="ge/m/d\(aaa\)"/>
    <numFmt numFmtId="209" formatCode="ge\.m\.d;\(aaa\)"/>
    <numFmt numFmtId="210" formatCode="h:mm;@"/>
    <numFmt numFmtId="211" formatCode="[&lt;=999]000;[&lt;=9999]000\-00;000\-0000"/>
    <numFmt numFmtId="212" formatCode="d"/>
    <numFmt numFmtId="213" formatCode="h&quot;時&quot;mm&quot;分&quot;;@"/>
    <numFmt numFmtId="214" formatCode="##&quot;人&quot;"/>
    <numFmt numFmtId="215" formatCode="&quot;延べ &quot;#,##0&quot;人&quot;\ \ \ \ \ \ \ \ \ "/>
    <numFmt numFmtId="216" formatCode="###\ &quot;時間&quot;"/>
  </numFmts>
  <fonts count="90" x14ac:knownFonts="1">
    <font>
      <sz val="11"/>
      <name val="ＭＳ Ｐゴシック"/>
      <family val="3"/>
      <charset val="128"/>
    </font>
    <font>
      <sz val="11"/>
      <color theme="1"/>
      <name val="ＭＳ ゴシック"/>
      <family val="2"/>
      <charset val="128"/>
    </font>
    <font>
      <sz val="11"/>
      <name val="ＭＳ Ｐゴシック"/>
      <family val="3"/>
      <charset val="128"/>
    </font>
    <font>
      <sz val="6"/>
      <name val="ＭＳ Ｐゴシック"/>
      <family val="3"/>
      <charset val="128"/>
    </font>
    <font>
      <sz val="10"/>
      <name val="ＭＳ Ｐ明朝"/>
      <family val="1"/>
      <charset val="128"/>
    </font>
    <font>
      <sz val="6"/>
      <name val="ＭＳ Ｐ明朝"/>
      <family val="1"/>
      <charset val="128"/>
    </font>
    <font>
      <sz val="8"/>
      <name val="ＭＳ Ｐ明朝"/>
      <family val="1"/>
      <charset val="128"/>
    </font>
    <font>
      <sz val="9"/>
      <color rgb="FF000000"/>
      <name val="MS UI Gothic"/>
      <family val="3"/>
      <charset val="128"/>
    </font>
    <font>
      <sz val="9"/>
      <color indexed="81"/>
      <name val="ＭＳ Ｐゴシック"/>
      <family val="3"/>
      <charset val="128"/>
    </font>
    <font>
      <sz val="9"/>
      <color indexed="81"/>
      <name val="ＭＳ Ｐ明朝"/>
      <family val="1"/>
      <charset val="128"/>
    </font>
    <font>
      <b/>
      <sz val="9"/>
      <color indexed="81"/>
      <name val="ＭＳ Ｐ明朝"/>
      <family val="1"/>
      <charset val="128"/>
    </font>
    <font>
      <b/>
      <sz val="10"/>
      <name val="HGｺﾞｼｯｸM"/>
      <family val="3"/>
      <charset val="128"/>
    </font>
    <font>
      <sz val="11"/>
      <name val="HGｺﾞｼｯｸM"/>
      <family val="3"/>
      <charset val="128"/>
    </font>
    <font>
      <sz val="12"/>
      <name val="HGｺﾞｼｯｸM"/>
      <family val="3"/>
      <charset val="128"/>
    </font>
    <font>
      <sz val="10"/>
      <name val="HGｺﾞｼｯｸM"/>
      <family val="3"/>
      <charset val="128"/>
    </font>
    <font>
      <b/>
      <sz val="11"/>
      <name val="HGｺﾞｼｯｸM"/>
      <family val="3"/>
      <charset val="128"/>
    </font>
    <font>
      <sz val="9"/>
      <name val="HGｺﾞｼｯｸM"/>
      <family val="3"/>
      <charset val="128"/>
    </font>
    <font>
      <sz val="8"/>
      <name val="HGｺﾞｼｯｸM"/>
      <family val="3"/>
      <charset val="128"/>
    </font>
    <font>
      <sz val="9"/>
      <color rgb="FFFF0000"/>
      <name val="HGｺﾞｼｯｸM"/>
      <family val="3"/>
      <charset val="128"/>
    </font>
    <font>
      <sz val="9.5"/>
      <name val="HGｺﾞｼｯｸM"/>
      <family val="3"/>
      <charset val="128"/>
    </font>
    <font>
      <b/>
      <sz val="9"/>
      <name val="HGｺﾞｼｯｸM"/>
      <family val="3"/>
      <charset val="128"/>
    </font>
    <font>
      <u/>
      <sz val="10"/>
      <name val="HGｺﾞｼｯｸM"/>
      <family val="3"/>
      <charset val="128"/>
    </font>
    <font>
      <b/>
      <sz val="10"/>
      <color rgb="FFFF0000"/>
      <name val="HGｺﾞｼｯｸM"/>
      <family val="3"/>
      <charset val="128"/>
    </font>
    <font>
      <sz val="7"/>
      <name val="HGｺﾞｼｯｸM"/>
      <family val="3"/>
      <charset val="128"/>
    </font>
    <font>
      <sz val="7.5"/>
      <name val="HGｺﾞｼｯｸM"/>
      <family val="3"/>
      <charset val="128"/>
    </font>
    <font>
      <sz val="6"/>
      <name val="HGｺﾞｼｯｸM"/>
      <family val="3"/>
      <charset val="128"/>
    </font>
    <font>
      <b/>
      <sz val="11"/>
      <name val="ＭＳ Ｐゴシック"/>
      <family val="3"/>
      <charset val="128"/>
    </font>
    <font>
      <u/>
      <sz val="9"/>
      <color indexed="81"/>
      <name val="ＭＳ Ｐ明朝"/>
      <family val="1"/>
      <charset val="128"/>
    </font>
    <font>
      <b/>
      <u/>
      <sz val="9"/>
      <color indexed="81"/>
      <name val="ＭＳ Ｐ明朝"/>
      <family val="1"/>
      <charset val="128"/>
    </font>
    <font>
      <sz val="9"/>
      <name val="ＭＳ Ｐ明朝"/>
      <family val="1"/>
      <charset val="128"/>
    </font>
    <font>
      <sz val="6"/>
      <name val="ＭＳ ゴシック"/>
      <family val="2"/>
      <charset val="128"/>
    </font>
    <font>
      <b/>
      <sz val="10"/>
      <name val="ＭＳ Ｐ明朝"/>
      <family val="1"/>
      <charset val="128"/>
    </font>
    <font>
      <u/>
      <sz val="11"/>
      <color theme="10"/>
      <name val="ＭＳ Ｐゴシック"/>
      <family val="3"/>
      <charset val="128"/>
    </font>
    <font>
      <sz val="11"/>
      <name val="ＭＳ Ｐ明朝"/>
      <family val="1"/>
      <charset val="128"/>
    </font>
    <font>
      <sz val="10"/>
      <color theme="0"/>
      <name val="ＭＳ Ｐ明朝"/>
      <family val="1"/>
      <charset val="128"/>
    </font>
    <font>
      <sz val="12"/>
      <name val="ＭＳ ゴシック"/>
      <family val="3"/>
      <charset val="128"/>
    </font>
    <font>
      <sz val="10.5"/>
      <name val="ＭＳ Ｐ明朝"/>
      <family val="1"/>
      <charset val="128"/>
    </font>
    <font>
      <b/>
      <sz val="11"/>
      <name val="ＭＳ Ｐ明朝"/>
      <family val="1"/>
      <charset val="128"/>
    </font>
    <font>
      <b/>
      <sz val="14"/>
      <name val="ＭＳ Ｐ明朝"/>
      <family val="1"/>
      <charset val="128"/>
    </font>
    <font>
      <sz val="12"/>
      <name val="ＭＳ Ｐ明朝"/>
      <family val="1"/>
      <charset val="128"/>
    </font>
    <font>
      <sz val="7"/>
      <name val="ＭＳ Ｐ明朝"/>
      <family val="1"/>
      <charset val="128"/>
    </font>
    <font>
      <sz val="6"/>
      <name val="游ゴシック Medium"/>
      <family val="2"/>
      <charset val="128"/>
    </font>
    <font>
      <sz val="10"/>
      <name val="ＭＳ Ｐ明朝"/>
      <family val="3"/>
      <charset val="128"/>
    </font>
    <font>
      <b/>
      <sz val="11"/>
      <name val="游ゴシック Medium"/>
      <family val="3"/>
      <charset val="128"/>
    </font>
    <font>
      <b/>
      <u/>
      <sz val="9"/>
      <name val="ＭＳ Ｐ明朝"/>
      <family val="1"/>
      <charset val="128"/>
    </font>
    <font>
      <u/>
      <sz val="11"/>
      <name val="ＭＳ Ｐゴシック"/>
      <family val="3"/>
      <charset val="128"/>
    </font>
    <font>
      <sz val="6"/>
      <name val="ＭＳ Ｐゴシック"/>
      <family val="2"/>
      <charset val="128"/>
      <scheme val="minor"/>
    </font>
    <font>
      <b/>
      <sz val="10"/>
      <color theme="1"/>
      <name val="ＭＳ Ｐ明朝"/>
      <family val="1"/>
      <charset val="128"/>
    </font>
    <font>
      <sz val="11"/>
      <color theme="1"/>
      <name val="ＭＳ Ｐゴシック"/>
      <family val="3"/>
      <charset val="128"/>
    </font>
    <font>
      <b/>
      <sz val="20"/>
      <color theme="1"/>
      <name val="ＭＳ Ｐ明朝"/>
      <family val="1"/>
      <charset val="128"/>
    </font>
    <font>
      <b/>
      <sz val="12"/>
      <color theme="1"/>
      <name val="ＭＳ Ｐ明朝"/>
      <family val="1"/>
      <charset val="128"/>
    </font>
    <font>
      <sz val="12"/>
      <color theme="1"/>
      <name val="ＭＳ Ｐ明朝"/>
      <family val="1"/>
      <charset val="128"/>
    </font>
    <font>
      <sz val="11"/>
      <color theme="1"/>
      <name val="ＭＳ Ｐ明朝"/>
      <family val="1"/>
      <charset val="128"/>
    </font>
    <font>
      <sz val="9"/>
      <color theme="1"/>
      <name val="ＭＳ Ｐ明朝"/>
      <family val="1"/>
      <charset val="128"/>
    </font>
    <font>
      <b/>
      <sz val="13"/>
      <color theme="1"/>
      <name val="ＭＳ Ｐ明朝"/>
      <family val="1"/>
      <charset val="128"/>
    </font>
    <font>
      <sz val="13"/>
      <color theme="1"/>
      <name val="ＭＳ Ｐ明朝"/>
      <family val="1"/>
      <charset val="128"/>
    </font>
    <font>
      <sz val="20"/>
      <color theme="1"/>
      <name val="ＭＳ Ｐ明朝"/>
      <family val="1"/>
      <charset val="128"/>
    </font>
    <font>
      <b/>
      <sz val="11"/>
      <color theme="1"/>
      <name val="ＭＳ Ｐ明朝"/>
      <family val="1"/>
      <charset val="128"/>
    </font>
    <font>
      <b/>
      <sz val="16"/>
      <color theme="1"/>
      <name val="ＭＳ Ｐ明朝"/>
      <family val="1"/>
      <charset val="128"/>
    </font>
    <font>
      <b/>
      <sz val="14"/>
      <color theme="1"/>
      <name val="ＭＳ Ｐ明朝"/>
      <family val="1"/>
      <charset val="128"/>
    </font>
    <font>
      <sz val="12"/>
      <color theme="1"/>
      <name val="ＭＳ Ｐゴシック"/>
      <family val="3"/>
      <charset val="128"/>
    </font>
    <font>
      <sz val="10"/>
      <color theme="1"/>
      <name val="ＭＳ Ｐ明朝"/>
      <family val="1"/>
      <charset val="128"/>
    </font>
    <font>
      <u/>
      <sz val="11"/>
      <color theme="1"/>
      <name val="ＭＳ Ｐゴシック"/>
      <family val="3"/>
      <charset val="128"/>
    </font>
    <font>
      <b/>
      <sz val="11"/>
      <color theme="1"/>
      <name val="ＭＳ Ｐゴシック"/>
      <family val="3"/>
      <charset val="128"/>
    </font>
    <font>
      <b/>
      <sz val="8"/>
      <color theme="1"/>
      <name val="ＭＳ Ｐゴシック"/>
      <family val="3"/>
      <charset val="128"/>
    </font>
    <font>
      <sz val="10"/>
      <color theme="1"/>
      <name val="ＭＳ 明朝"/>
      <family val="1"/>
      <charset val="128"/>
    </font>
    <font>
      <sz val="9"/>
      <color theme="1"/>
      <name val="ＭＳ Ｐゴシック"/>
      <family val="3"/>
      <charset val="128"/>
    </font>
    <font>
      <b/>
      <sz val="8"/>
      <color theme="1"/>
      <name val="ＭＳ 明朝"/>
      <family val="1"/>
      <charset val="128"/>
    </font>
    <font>
      <sz val="8"/>
      <color theme="1"/>
      <name val="ＭＳ Ｐ明朝"/>
      <family val="1"/>
      <charset val="128"/>
    </font>
    <font>
      <sz val="8.5"/>
      <color theme="1"/>
      <name val="ＭＳ Ｐ明朝"/>
      <family val="1"/>
      <charset val="128"/>
    </font>
    <font>
      <sz val="12"/>
      <color theme="1"/>
      <name val="ＭＳ ゴシック"/>
      <family val="3"/>
      <charset val="128"/>
    </font>
    <font>
      <b/>
      <sz val="8"/>
      <color theme="1"/>
      <name val="ＭＳ Ｐ明朝"/>
      <family val="1"/>
      <charset val="128"/>
    </font>
    <font>
      <u/>
      <sz val="10"/>
      <color theme="1"/>
      <name val="ＭＳ Ｐ明朝"/>
      <family val="1"/>
      <charset val="128"/>
    </font>
    <font>
      <b/>
      <u/>
      <sz val="10"/>
      <color theme="1"/>
      <name val="ＭＳ Ｐ明朝"/>
      <family val="1"/>
      <charset val="128"/>
    </font>
    <font>
      <sz val="7"/>
      <color theme="1"/>
      <name val="ＭＳ Ｐ明朝"/>
      <family val="1"/>
      <charset val="128"/>
    </font>
    <font>
      <sz val="6"/>
      <color theme="1"/>
      <name val="ＭＳ Ｐ明朝"/>
      <family val="1"/>
      <charset val="128"/>
    </font>
    <font>
      <b/>
      <sz val="9"/>
      <color theme="1"/>
      <name val="ＭＳ Ｐ明朝"/>
      <family val="1"/>
      <charset val="128"/>
    </font>
    <font>
      <u/>
      <sz val="9"/>
      <color theme="1"/>
      <name val="ＭＳ Ｐ明朝"/>
      <family val="1"/>
      <charset val="128"/>
    </font>
    <font>
      <sz val="9.5"/>
      <color theme="1"/>
      <name val="ＭＳ Ｐ明朝"/>
      <family val="1"/>
      <charset val="128"/>
    </font>
    <font>
      <b/>
      <u/>
      <sz val="9"/>
      <color theme="1"/>
      <name val="ＭＳ Ｐ明朝"/>
      <family val="1"/>
      <charset val="128"/>
    </font>
    <font>
      <strike/>
      <sz val="10"/>
      <color theme="1"/>
      <name val="ＭＳ Ｐ明朝"/>
      <family val="1"/>
      <charset val="128"/>
    </font>
    <font>
      <sz val="10"/>
      <color theme="1"/>
      <name val="ＭＳ ゴシック"/>
      <family val="3"/>
      <charset val="128"/>
    </font>
    <font>
      <b/>
      <sz val="10"/>
      <color theme="1"/>
      <name val="ＭＳ Ｐゴシック"/>
      <family val="3"/>
      <charset val="128"/>
    </font>
    <font>
      <b/>
      <u/>
      <sz val="9"/>
      <color theme="1"/>
      <name val="ＭＳ Ｐゴシック"/>
      <family val="3"/>
      <charset val="128"/>
    </font>
    <font>
      <b/>
      <sz val="9"/>
      <color theme="1"/>
      <name val="ＭＳ Ｐゴシック"/>
      <family val="3"/>
      <charset val="128"/>
    </font>
    <font>
      <sz val="10"/>
      <color theme="1"/>
      <name val="ＭＳ Ｐゴシック"/>
      <family val="3"/>
      <charset val="128"/>
    </font>
    <font>
      <sz val="9"/>
      <color theme="1"/>
      <name val="ＭＳ ゴシック"/>
      <family val="3"/>
      <charset val="128"/>
    </font>
    <font>
      <sz val="9"/>
      <color theme="1"/>
      <name val="ＭＳ 明朝"/>
      <family val="1"/>
      <charset val="128"/>
    </font>
    <font>
      <sz val="9.5"/>
      <color theme="1"/>
      <name val="ＭＳ ゴシック"/>
      <family val="3"/>
      <charset val="128"/>
    </font>
    <font>
      <sz val="9"/>
      <color theme="1"/>
      <name val="HGｺﾞｼｯｸM"/>
      <family val="3"/>
      <charset val="128"/>
    </font>
  </fonts>
  <fills count="9">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CFF"/>
        <bgColor indexed="64"/>
      </patternFill>
    </fill>
    <fill>
      <patternFill patternType="solid">
        <fgColor rgb="FFFFFF99"/>
        <bgColor indexed="64"/>
      </patternFill>
    </fill>
    <fill>
      <patternFill patternType="solid">
        <fgColor rgb="FFFF99FF"/>
        <bgColor indexed="64"/>
      </patternFill>
    </fill>
  </fills>
  <borders count="301">
    <border>
      <left/>
      <right/>
      <top/>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right/>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style="double">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top style="thin">
        <color indexed="64"/>
      </top>
      <bottom/>
      <diagonal/>
    </border>
    <border>
      <left/>
      <right/>
      <top style="medium">
        <color indexed="64"/>
      </top>
      <bottom style="thin">
        <color indexed="64"/>
      </bottom>
      <diagonal/>
    </border>
    <border>
      <left style="thin">
        <color indexed="64"/>
      </left>
      <right style="thin">
        <color indexed="64"/>
      </right>
      <top/>
      <bottom style="thin">
        <color indexed="64"/>
      </bottom>
      <diagonal/>
    </border>
    <border>
      <left/>
      <right style="double">
        <color indexed="64"/>
      </right>
      <top style="thin">
        <color indexed="64"/>
      </top>
      <bottom/>
      <diagonal/>
    </border>
    <border>
      <left style="medium">
        <color indexed="64"/>
      </left>
      <right style="thin">
        <color indexed="64"/>
      </right>
      <top/>
      <bottom/>
      <diagonal/>
    </border>
    <border>
      <left style="double">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double">
        <color indexed="64"/>
      </top>
      <bottom/>
      <diagonal/>
    </border>
    <border>
      <left style="thin">
        <color indexed="64"/>
      </left>
      <right/>
      <top style="double">
        <color indexed="64"/>
      </top>
      <bottom/>
      <diagonal/>
    </border>
    <border>
      <left/>
      <right/>
      <top style="thin">
        <color indexed="64"/>
      </top>
      <bottom style="hair">
        <color indexed="64"/>
      </bottom>
      <diagonal/>
    </border>
    <border>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medium">
        <color indexed="64"/>
      </bottom>
      <diagonal/>
    </border>
    <border>
      <left style="double">
        <color indexed="64"/>
      </left>
      <right/>
      <top/>
      <bottom style="medium">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hair">
        <color indexed="64"/>
      </right>
      <top/>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thin">
        <color indexed="64"/>
      </bottom>
      <diagonal/>
    </border>
    <border>
      <left style="hair">
        <color indexed="64"/>
      </left>
      <right/>
      <top style="thin">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hair">
        <color indexed="64"/>
      </right>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double">
        <color indexed="64"/>
      </left>
      <right/>
      <top style="medium">
        <color indexed="64"/>
      </top>
      <bottom/>
      <diagonal/>
    </border>
    <border>
      <left/>
      <right style="double">
        <color indexed="64"/>
      </right>
      <top style="medium">
        <color indexed="64"/>
      </top>
      <bottom/>
      <diagonal/>
    </border>
    <border>
      <left/>
      <right style="double">
        <color indexed="64"/>
      </right>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hair">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hair">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diagonal/>
    </border>
    <border>
      <left/>
      <right style="thin">
        <color indexed="64"/>
      </right>
      <top style="thin">
        <color indexed="64"/>
      </top>
      <bottom style="double">
        <color indexed="64"/>
      </bottom>
      <diagonal/>
    </border>
    <border>
      <left style="double">
        <color indexed="64"/>
      </left>
      <right/>
      <top/>
      <bottom style="hair">
        <color indexed="64"/>
      </bottom>
      <diagonal/>
    </border>
    <border>
      <left/>
      <right/>
      <top style="double">
        <color indexed="64"/>
      </top>
      <bottom style="thin">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hair">
        <color indexed="64"/>
      </right>
      <top style="double">
        <color indexed="64"/>
      </top>
      <bottom/>
      <diagonal/>
    </border>
    <border>
      <left style="hair">
        <color indexed="64"/>
      </left>
      <right/>
      <top style="double">
        <color indexed="64"/>
      </top>
      <bottom/>
      <diagonal/>
    </border>
    <border>
      <left style="hair">
        <color indexed="64"/>
      </left>
      <right style="hair">
        <color indexed="64"/>
      </right>
      <top style="double">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uble">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style="hair">
        <color indexed="64"/>
      </top>
      <bottom style="thin">
        <color indexed="64"/>
      </bottom>
      <diagonal/>
    </border>
    <border>
      <left/>
      <right style="double">
        <color indexed="64"/>
      </right>
      <top/>
      <bottom style="hair">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medium">
        <color indexed="64"/>
      </bottom>
      <diagonal/>
    </border>
    <border>
      <left/>
      <right style="medium">
        <color indexed="64"/>
      </right>
      <top/>
      <bottom style="hair">
        <color indexed="64"/>
      </bottom>
      <diagonal/>
    </border>
    <border>
      <left/>
      <right style="medium">
        <color indexed="64"/>
      </right>
      <top/>
      <bottom style="double">
        <color indexed="64"/>
      </bottom>
      <diagonal/>
    </border>
    <border>
      <left style="thin">
        <color indexed="64"/>
      </left>
      <right style="thin">
        <color indexed="64"/>
      </right>
      <top style="hair">
        <color indexed="64"/>
      </top>
      <bottom style="double">
        <color indexed="64"/>
      </bottom>
      <diagonal/>
    </border>
    <border>
      <left/>
      <right style="dashed">
        <color auto="1"/>
      </right>
      <top/>
      <bottom/>
      <diagonal/>
    </border>
    <border>
      <left style="dashed">
        <color auto="1"/>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dashed">
        <color auto="1"/>
      </right>
      <top/>
      <bottom/>
      <diagonal/>
    </border>
    <border>
      <left style="dashed">
        <color auto="1"/>
      </left>
      <right style="thin">
        <color indexed="64"/>
      </right>
      <top/>
      <bottom/>
      <diagonal/>
    </border>
    <border>
      <left/>
      <right style="hair">
        <color indexed="64"/>
      </right>
      <top style="thin">
        <color indexed="64"/>
      </top>
      <bottom style="hair">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double">
        <color indexed="64"/>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hair">
        <color indexed="64"/>
      </bottom>
      <diagonal/>
    </border>
    <border>
      <left style="medium">
        <color indexed="64"/>
      </left>
      <right/>
      <top style="double">
        <color indexed="64"/>
      </top>
      <bottom/>
      <diagonal/>
    </border>
    <border>
      <left/>
      <right style="medium">
        <color indexed="64"/>
      </right>
      <top style="double">
        <color indexed="64"/>
      </top>
      <bottom/>
      <diagonal/>
    </border>
    <border>
      <left style="thin">
        <color indexed="64"/>
      </left>
      <right style="double">
        <color indexed="64"/>
      </right>
      <top style="thin">
        <color indexed="64"/>
      </top>
      <bottom style="hair">
        <color indexed="64"/>
      </bottom>
      <diagonal/>
    </border>
    <border>
      <left style="thin">
        <color indexed="64"/>
      </left>
      <right style="double">
        <color indexed="64"/>
      </right>
      <top style="hair">
        <color indexed="64"/>
      </top>
      <bottom style="thin">
        <color indexed="64"/>
      </bottom>
      <diagonal/>
    </border>
    <border>
      <left style="thin">
        <color indexed="64"/>
      </left>
      <right style="thin">
        <color indexed="64"/>
      </right>
      <top/>
      <bottom style="hair">
        <color indexed="64"/>
      </bottom>
      <diagonal/>
    </border>
    <border>
      <left/>
      <right style="hair">
        <color indexed="64"/>
      </right>
      <top/>
      <bottom style="double">
        <color indexed="64"/>
      </bottom>
      <diagonal/>
    </border>
    <border>
      <left/>
      <right style="hair">
        <color indexed="64"/>
      </right>
      <top style="hair">
        <color indexed="64"/>
      </top>
      <bottom/>
      <diagonal/>
    </border>
    <border>
      <left style="double">
        <color indexed="64"/>
      </left>
      <right/>
      <top style="hair">
        <color indexed="64"/>
      </top>
      <bottom/>
      <diagonal/>
    </border>
    <border>
      <left/>
      <right style="thin">
        <color indexed="64"/>
      </right>
      <top/>
      <bottom style="dotted">
        <color indexed="64"/>
      </bottom>
      <diagonal/>
    </border>
    <border>
      <left/>
      <right/>
      <top/>
      <bottom style="dotted">
        <color indexed="64"/>
      </bottom>
      <diagonal/>
    </border>
    <border>
      <left/>
      <right/>
      <top style="dotted">
        <color indexed="64"/>
      </top>
      <bottom/>
      <diagonal/>
    </border>
    <border>
      <left style="thin">
        <color indexed="64"/>
      </left>
      <right/>
      <top style="dotted">
        <color indexed="64"/>
      </top>
      <bottom/>
      <diagonal/>
    </border>
    <border>
      <left style="thin">
        <color indexed="64"/>
      </left>
      <right/>
      <top/>
      <bottom style="dotted">
        <color indexed="64"/>
      </bottom>
      <diagonal/>
    </border>
    <border>
      <left style="medium">
        <color indexed="64"/>
      </left>
      <right/>
      <top/>
      <bottom style="double">
        <color indexed="64"/>
      </bottom>
      <diagonal/>
    </border>
    <border>
      <left/>
      <right style="double">
        <color indexed="64"/>
      </right>
      <top/>
      <bottom style="dotted">
        <color indexed="64"/>
      </bottom>
      <diagonal/>
    </border>
    <border>
      <left style="hair">
        <color indexed="64"/>
      </left>
      <right/>
      <top style="hair">
        <color indexed="64"/>
      </top>
      <bottom style="double">
        <color indexed="64"/>
      </bottom>
      <diagonal/>
    </border>
    <border>
      <left style="hair">
        <color indexed="64"/>
      </left>
      <right/>
      <top/>
      <bottom style="medium">
        <color indexed="64"/>
      </bottom>
      <diagonal/>
    </border>
    <border>
      <left/>
      <right style="thin">
        <color indexed="64"/>
      </right>
      <top style="medium">
        <color indexed="64"/>
      </top>
      <bottom style="thin">
        <color indexed="64"/>
      </bottom>
      <diagonal/>
    </border>
    <border>
      <left/>
      <right style="hair">
        <color indexed="64"/>
      </right>
      <top/>
      <bottom style="medium">
        <color indexed="64"/>
      </bottom>
      <diagonal/>
    </border>
    <border>
      <left/>
      <right style="hair">
        <color indexed="64"/>
      </right>
      <top style="hair">
        <color indexed="64"/>
      </top>
      <bottom style="double">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hair">
        <color indexed="64"/>
      </right>
      <top/>
      <bottom style="hair">
        <color indexed="64"/>
      </bottom>
      <diagonal/>
    </border>
    <border>
      <left style="hair">
        <color indexed="64"/>
      </left>
      <right/>
      <top/>
      <bottom style="hair">
        <color indexed="64"/>
      </bottom>
      <diagonal/>
    </border>
    <border>
      <left/>
      <right/>
      <top style="hair">
        <color indexed="64"/>
      </top>
      <bottom style="thin">
        <color rgb="FFFF0000"/>
      </bottom>
      <diagonal/>
    </border>
    <border>
      <left/>
      <right style="double">
        <color indexed="64"/>
      </right>
      <top style="dotted">
        <color indexed="64"/>
      </top>
      <bottom style="hair">
        <color rgb="FFFF0000"/>
      </bottom>
      <diagonal/>
    </border>
    <border>
      <left style="thin">
        <color indexed="64"/>
      </left>
      <right/>
      <top style="dotted">
        <color indexed="64"/>
      </top>
      <bottom style="hair">
        <color rgb="FFFF0000"/>
      </bottom>
      <diagonal/>
    </border>
    <border>
      <left/>
      <right/>
      <top style="dotted">
        <color indexed="64"/>
      </top>
      <bottom style="hair">
        <color rgb="FFFF0000"/>
      </bottom>
      <diagonal/>
    </border>
    <border>
      <left/>
      <right style="thin">
        <color indexed="64"/>
      </right>
      <top style="dotted">
        <color indexed="64"/>
      </top>
      <bottom style="hair">
        <color rgb="FFFF0000"/>
      </bottom>
      <diagonal/>
    </border>
    <border>
      <left/>
      <right/>
      <top style="dotted">
        <color indexed="64"/>
      </top>
      <bottom style="dotted">
        <color rgb="FFFF0000"/>
      </bottom>
      <diagonal/>
    </border>
    <border>
      <left/>
      <right/>
      <top style="hair">
        <color rgb="FFFF0000"/>
      </top>
      <bottom style="thin">
        <color indexed="64"/>
      </bottom>
      <diagonal/>
    </border>
    <border>
      <left/>
      <right style="thin">
        <color indexed="64"/>
      </right>
      <top style="hair">
        <color rgb="FFFF0000"/>
      </top>
      <bottom style="thin">
        <color indexed="64"/>
      </bottom>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left/>
      <right style="medium">
        <color indexed="64"/>
      </right>
      <top style="dotted">
        <color indexed="64"/>
      </top>
      <bottom style="hair">
        <color rgb="FFFF0000"/>
      </bottom>
      <diagonal/>
    </border>
    <border>
      <left style="thin">
        <color indexed="64"/>
      </left>
      <right/>
      <top style="medium">
        <color indexed="64"/>
      </top>
      <bottom style="thin">
        <color indexed="64"/>
      </bottom>
      <diagonal/>
    </border>
    <border>
      <left/>
      <right/>
      <top style="medium">
        <color indexed="64"/>
      </top>
      <bottom style="dotted">
        <color indexed="64"/>
      </bottom>
      <diagonal/>
    </border>
    <border>
      <left/>
      <right style="double">
        <color indexed="64"/>
      </right>
      <top style="medium">
        <color indexed="64"/>
      </top>
      <bottom style="dotted">
        <color indexed="64"/>
      </bottom>
      <diagonal/>
    </border>
    <border>
      <left style="double">
        <color indexed="64"/>
      </left>
      <right/>
      <top style="medium">
        <color indexed="64"/>
      </top>
      <bottom style="dotted">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double">
        <color indexed="64"/>
      </right>
      <top style="dotted">
        <color indexed="64"/>
      </top>
      <bottom style="thin">
        <color indexed="64"/>
      </bottom>
      <diagonal/>
    </border>
    <border>
      <left style="double">
        <color indexed="64"/>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hair">
        <color rgb="FFFF0000"/>
      </bottom>
      <diagonal/>
    </border>
    <border>
      <left/>
      <right/>
      <top style="medium">
        <color indexed="64"/>
      </top>
      <bottom style="hair">
        <color rgb="FFFF0000"/>
      </bottom>
      <diagonal/>
    </border>
    <border>
      <left/>
      <right style="thin">
        <color indexed="64"/>
      </right>
      <top style="medium">
        <color indexed="64"/>
      </top>
      <bottom style="hair">
        <color rgb="FFFF0000"/>
      </bottom>
      <diagonal/>
    </border>
    <border>
      <left style="medium">
        <color indexed="64"/>
      </left>
      <right/>
      <top style="hair">
        <color rgb="FFFF0000"/>
      </top>
      <bottom style="thin">
        <color indexed="64"/>
      </bottom>
      <diagonal/>
    </border>
    <border>
      <left/>
      <right style="hair">
        <color rgb="FFFF0000"/>
      </right>
      <top style="thin">
        <color indexed="64"/>
      </top>
      <bottom/>
      <diagonal/>
    </border>
    <border>
      <left/>
      <right style="hair">
        <color rgb="FFFF0000"/>
      </right>
      <top/>
      <bottom/>
      <diagonal/>
    </border>
    <border>
      <left/>
      <right style="hair">
        <color rgb="FFFF0000"/>
      </right>
      <top/>
      <bottom style="double">
        <color indexed="64"/>
      </bottom>
      <diagonal/>
    </border>
    <border>
      <left/>
      <right style="hair">
        <color rgb="FFFF0000"/>
      </right>
      <top/>
      <bottom style="medium">
        <color indexed="64"/>
      </bottom>
      <diagonal/>
    </border>
    <border>
      <left/>
      <right style="medium">
        <color indexed="64"/>
      </right>
      <top/>
      <bottom style="hair">
        <color rgb="FFFF0000"/>
      </bottom>
      <diagonal/>
    </border>
    <border>
      <left/>
      <right/>
      <top style="hair">
        <color rgb="FFFF0000"/>
      </top>
      <bottom style="dotted">
        <color auto="1"/>
      </bottom>
      <diagonal/>
    </border>
    <border>
      <left style="double">
        <color indexed="64"/>
      </left>
      <right/>
      <top style="hair">
        <color indexed="64"/>
      </top>
      <bottom style="thin">
        <color rgb="FFFF0000"/>
      </bottom>
      <diagonal/>
    </border>
    <border>
      <left/>
      <right style="medium">
        <color indexed="64"/>
      </right>
      <top style="hair">
        <color indexed="64"/>
      </top>
      <bottom style="thin">
        <color rgb="FFFF0000"/>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double">
        <color indexed="64"/>
      </left>
      <right style="hair">
        <color indexed="64"/>
      </right>
      <top style="thin">
        <color indexed="64"/>
      </top>
      <bottom style="thin">
        <color indexed="64"/>
      </bottom>
      <diagonal/>
    </border>
    <border>
      <left style="double">
        <color indexed="64"/>
      </left>
      <right style="hair">
        <color indexed="64"/>
      </right>
      <top style="thin">
        <color indexed="64"/>
      </top>
      <bottom style="hair">
        <color indexed="64"/>
      </bottom>
      <diagonal/>
    </border>
    <border>
      <left style="double">
        <color indexed="64"/>
      </left>
      <right style="hair">
        <color indexed="64"/>
      </right>
      <top style="hair">
        <color indexed="64"/>
      </top>
      <bottom style="thin">
        <color indexed="64"/>
      </bottom>
      <diagonal/>
    </border>
    <border>
      <left style="double">
        <color indexed="64"/>
      </left>
      <right style="hair">
        <color indexed="64"/>
      </right>
      <top style="thin">
        <color indexed="64"/>
      </top>
      <bottom/>
      <diagonal/>
    </border>
    <border>
      <left style="double">
        <color indexed="64"/>
      </left>
      <right style="hair">
        <color indexed="64"/>
      </right>
      <top/>
      <bottom style="hair">
        <color indexed="64"/>
      </bottom>
      <diagonal/>
    </border>
    <border>
      <left style="double">
        <color indexed="64"/>
      </left>
      <right style="hair">
        <color indexed="64"/>
      </right>
      <top style="hair">
        <color indexed="64"/>
      </top>
      <bottom style="double">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bottom style="hair">
        <color indexed="64"/>
      </bottom>
      <diagonal/>
    </border>
    <border>
      <left/>
      <right/>
      <top style="thin">
        <color rgb="FFFF0000"/>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double">
        <color indexed="64"/>
      </right>
      <top style="thin">
        <color indexed="64"/>
      </top>
      <bottom style="dotted">
        <color indexed="64"/>
      </bottom>
      <diagonal/>
    </border>
    <border>
      <left/>
      <right/>
      <top style="dashDotDot">
        <color auto="1"/>
      </top>
      <bottom/>
      <diagonal/>
    </border>
    <border>
      <left/>
      <right style="dashDotDot">
        <color auto="1"/>
      </right>
      <top style="dashDotDot">
        <color auto="1"/>
      </top>
      <bottom/>
      <diagonal/>
    </border>
    <border>
      <left style="dashDotDot">
        <color auto="1"/>
      </left>
      <right/>
      <top/>
      <bottom/>
      <diagonal/>
    </border>
    <border>
      <left/>
      <right style="dashDotDot">
        <color auto="1"/>
      </right>
      <top/>
      <bottom/>
      <diagonal/>
    </border>
    <border>
      <left/>
      <right style="double">
        <color indexed="64"/>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thin">
        <color indexed="64"/>
      </right>
      <top style="hair">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diagonalUp="1">
      <left style="thin">
        <color auto="1"/>
      </left>
      <right/>
      <top style="thin">
        <color auto="1"/>
      </top>
      <bottom/>
      <diagonal style="hair">
        <color indexed="64"/>
      </diagonal>
    </border>
    <border diagonalUp="1">
      <left/>
      <right/>
      <top style="thin">
        <color auto="1"/>
      </top>
      <bottom/>
      <diagonal style="hair">
        <color indexed="64"/>
      </diagonal>
    </border>
    <border diagonalUp="1">
      <left/>
      <right style="thin">
        <color indexed="64"/>
      </right>
      <top style="thin">
        <color auto="1"/>
      </top>
      <bottom/>
      <diagonal style="hair">
        <color indexed="64"/>
      </diagonal>
    </border>
    <border diagonalUp="1">
      <left style="thin">
        <color auto="1"/>
      </left>
      <right/>
      <top/>
      <bottom style="hair">
        <color indexed="64"/>
      </bottom>
      <diagonal style="hair">
        <color indexed="64"/>
      </diagonal>
    </border>
    <border diagonalUp="1">
      <left/>
      <right/>
      <top/>
      <bottom style="hair">
        <color indexed="64"/>
      </bottom>
      <diagonal style="hair">
        <color indexed="64"/>
      </diagonal>
    </border>
    <border diagonalUp="1">
      <left/>
      <right style="thin">
        <color indexed="64"/>
      </right>
      <top/>
      <bottom style="hair">
        <color indexed="64"/>
      </bottom>
      <diagonal style="hair">
        <color indexed="64"/>
      </diagonal>
    </border>
    <border>
      <left style="thin">
        <color indexed="64"/>
      </left>
      <right style="thin">
        <color indexed="64"/>
      </right>
      <top style="medium">
        <color indexed="64"/>
      </top>
      <bottom style="hair">
        <color auto="1"/>
      </bottom>
      <diagonal/>
    </border>
    <border>
      <left style="medium">
        <color indexed="64"/>
      </left>
      <right/>
      <top style="thin">
        <color indexed="64"/>
      </top>
      <bottom style="hair">
        <color indexed="64"/>
      </bottom>
      <diagonal/>
    </border>
    <border>
      <left style="medium">
        <color indexed="64"/>
      </left>
      <right/>
      <top style="hair">
        <color auto="1"/>
      </top>
      <bottom style="hair">
        <color auto="1"/>
      </bottom>
      <diagonal/>
    </border>
    <border>
      <left style="medium">
        <color indexed="64"/>
      </left>
      <right/>
      <top style="hair">
        <color auto="1"/>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right style="medium">
        <color indexed="64"/>
      </right>
      <top style="thin">
        <color indexed="64"/>
      </top>
      <bottom style="double">
        <color indexed="64"/>
      </bottom>
      <diagonal/>
    </border>
    <border>
      <left style="dashDotDot">
        <color auto="1"/>
      </left>
      <right/>
      <top style="dashDotDot">
        <color auto="1"/>
      </top>
      <bottom/>
      <diagonal/>
    </border>
    <border>
      <left style="dashDotDot">
        <color auto="1"/>
      </left>
      <right/>
      <top/>
      <bottom style="dashDotDot">
        <color auto="1"/>
      </bottom>
      <diagonal/>
    </border>
    <border>
      <left/>
      <right/>
      <top/>
      <bottom style="dashDotDot">
        <color auto="1"/>
      </bottom>
      <diagonal/>
    </border>
    <border>
      <left/>
      <right style="dashDotDot">
        <color auto="1"/>
      </right>
      <top/>
      <bottom style="dashDotDot">
        <color auto="1"/>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top style="thin">
        <color indexed="64"/>
      </top>
      <bottom style="thin">
        <color indexed="64"/>
      </bottom>
      <diagonal/>
    </border>
    <border diagonalDown="1">
      <left style="thin">
        <color indexed="64"/>
      </left>
      <right/>
      <top style="thin">
        <color indexed="64"/>
      </top>
      <bottom style="hair">
        <color indexed="64"/>
      </bottom>
      <diagonal style="hair">
        <color indexed="64"/>
      </diagonal>
    </border>
    <border diagonalDown="1">
      <left/>
      <right/>
      <top style="thin">
        <color indexed="64"/>
      </top>
      <bottom style="hair">
        <color indexed="64"/>
      </bottom>
      <diagonal style="hair">
        <color indexed="64"/>
      </diagonal>
    </border>
    <border diagonalDown="1">
      <left/>
      <right style="thin">
        <color indexed="64"/>
      </right>
      <top style="thin">
        <color indexed="64"/>
      </top>
      <bottom style="hair">
        <color indexed="64"/>
      </bottom>
      <diagonal style="hair">
        <color indexed="64"/>
      </diagonal>
    </border>
    <border diagonalDown="1">
      <left style="thin">
        <color indexed="64"/>
      </left>
      <right/>
      <top style="hair">
        <color indexed="64"/>
      </top>
      <bottom style="hair">
        <color indexed="64"/>
      </bottom>
      <diagonal style="hair">
        <color indexed="64"/>
      </diagonal>
    </border>
    <border diagonalDown="1">
      <left/>
      <right/>
      <top style="hair">
        <color indexed="64"/>
      </top>
      <bottom style="hair">
        <color indexed="64"/>
      </bottom>
      <diagonal style="hair">
        <color indexed="64"/>
      </diagonal>
    </border>
    <border diagonalDown="1">
      <left/>
      <right style="thin">
        <color indexed="64"/>
      </right>
      <top style="hair">
        <color indexed="64"/>
      </top>
      <bottom style="hair">
        <color indexed="64"/>
      </bottom>
      <diagonal style="hair">
        <color indexed="64"/>
      </diagonal>
    </border>
    <border>
      <left/>
      <right style="medium">
        <color indexed="64"/>
      </right>
      <top style="hair">
        <color indexed="64"/>
      </top>
      <bottom/>
      <diagonal/>
    </border>
    <border>
      <left/>
      <right style="double">
        <color indexed="64"/>
      </right>
      <top style="hair">
        <color indexed="64"/>
      </top>
      <bottom/>
      <diagonal/>
    </border>
  </borders>
  <cellStyleXfs count="22">
    <xf numFmtId="0" fontId="0" fillId="0" borderId="0">
      <alignment vertical="center"/>
    </xf>
    <xf numFmtId="176" fontId="2" fillId="0" borderId="0" applyFont="0" applyFill="0" applyBorder="0" applyAlignment="0" applyProtection="0">
      <alignment vertical="center"/>
    </xf>
    <xf numFmtId="0" fontId="4" fillId="0" borderId="0" applyFill="0">
      <alignment vertical="center"/>
    </xf>
    <xf numFmtId="0" fontId="4" fillId="0" borderId="0" applyFill="0">
      <alignment vertical="center"/>
    </xf>
    <xf numFmtId="0" fontId="4" fillId="0" borderId="0">
      <alignment vertical="center"/>
    </xf>
    <xf numFmtId="38" fontId="2" fillId="0" borderId="0" applyFont="0" applyFill="0" applyBorder="0" applyAlignment="0" applyProtection="0">
      <alignment vertical="center"/>
    </xf>
    <xf numFmtId="176" fontId="2" fillId="0" borderId="0" applyFont="0" applyFill="0" applyBorder="0" applyAlignment="0" applyProtection="0">
      <alignment vertical="center"/>
    </xf>
    <xf numFmtId="176" fontId="2" fillId="0" borderId="0" applyFont="0" applyFill="0" applyBorder="0" applyAlignment="0" applyProtection="0"/>
    <xf numFmtId="0" fontId="4" fillId="0" borderId="0">
      <alignment vertical="center"/>
    </xf>
    <xf numFmtId="0" fontId="2" fillId="0" borderId="0">
      <alignment vertical="center"/>
    </xf>
    <xf numFmtId="38" fontId="2" fillId="0" borderId="0" applyFont="0" applyFill="0" applyBorder="0" applyAlignment="0" applyProtection="0">
      <alignment vertical="center"/>
    </xf>
    <xf numFmtId="176" fontId="2"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0" fontId="2" fillId="0" borderId="0"/>
    <xf numFmtId="0" fontId="32" fillId="0" borderId="0" applyNumberFormat="0" applyFill="0" applyBorder="0" applyAlignment="0" applyProtection="0">
      <alignment vertical="center"/>
    </xf>
    <xf numFmtId="176" fontId="2" fillId="0" borderId="0" applyFont="0" applyFill="0" applyBorder="0" applyAlignment="0" applyProtection="0">
      <alignment vertical="center"/>
    </xf>
    <xf numFmtId="0" fontId="2" fillId="0" borderId="0">
      <alignment vertical="center"/>
    </xf>
    <xf numFmtId="0" fontId="4" fillId="0" borderId="0" applyFill="0">
      <alignment vertical="center"/>
    </xf>
  </cellStyleXfs>
  <cellXfs count="4592">
    <xf numFmtId="0" fontId="0" fillId="0" borderId="0" xfId="0">
      <alignment vertical="center"/>
    </xf>
    <xf numFmtId="0" fontId="12" fillId="0" borderId="0" xfId="0" applyFont="1">
      <alignment vertical="center"/>
    </xf>
    <xf numFmtId="0" fontId="14" fillId="0" borderId="0" xfId="3" applyFont="1">
      <alignment vertical="center"/>
    </xf>
    <xf numFmtId="0" fontId="14" fillId="0" borderId="3" xfId="3" applyFont="1" applyBorder="1">
      <alignment vertical="center"/>
    </xf>
    <xf numFmtId="0" fontId="13" fillId="2" borderId="5" xfId="3" applyFont="1" applyFill="1" applyBorder="1" applyAlignment="1">
      <alignment horizontal="left" vertical="center"/>
    </xf>
    <xf numFmtId="0" fontId="13" fillId="2" borderId="0" xfId="3" applyFont="1" applyFill="1">
      <alignment vertical="center"/>
    </xf>
    <xf numFmtId="0" fontId="14" fillId="0" borderId="72" xfId="3" applyFont="1" applyBorder="1" applyAlignment="1">
      <alignment horizontal="center" vertical="center"/>
    </xf>
    <xf numFmtId="0" fontId="14" fillId="0" borderId="0" xfId="3" applyFont="1" applyAlignment="1">
      <alignment horizontal="left" vertical="top"/>
    </xf>
    <xf numFmtId="0" fontId="14" fillId="2" borderId="0" xfId="3" applyFont="1" applyFill="1" applyAlignment="1">
      <alignment vertical="center" wrapText="1"/>
    </xf>
    <xf numFmtId="0" fontId="13" fillId="0" borderId="0" xfId="3" applyFont="1" applyFill="1">
      <alignment vertical="center"/>
    </xf>
    <xf numFmtId="0" fontId="16" fillId="0" borderId="0" xfId="3" applyFont="1" applyFill="1">
      <alignment vertical="center"/>
    </xf>
    <xf numFmtId="0" fontId="14" fillId="0" borderId="5" xfId="3" applyFont="1" applyBorder="1">
      <alignment vertical="center"/>
    </xf>
    <xf numFmtId="0" fontId="16" fillId="0" borderId="0" xfId="3" applyFont="1">
      <alignment vertical="center"/>
    </xf>
    <xf numFmtId="0" fontId="14" fillId="0" borderId="7" xfId="3" applyFont="1" applyBorder="1">
      <alignment vertical="center"/>
    </xf>
    <xf numFmtId="0" fontId="16" fillId="2" borderId="72" xfId="3" applyFont="1" applyFill="1" applyBorder="1" applyAlignment="1">
      <alignment horizontal="right" vertical="center" shrinkToFit="1"/>
    </xf>
    <xf numFmtId="0" fontId="15" fillId="2" borderId="0" xfId="3" applyFont="1" applyFill="1" applyAlignment="1">
      <alignment horizontal="left" vertical="center"/>
    </xf>
    <xf numFmtId="0" fontId="14" fillId="0" borderId="0" xfId="3" applyFont="1" applyFill="1">
      <alignment vertical="center"/>
    </xf>
    <xf numFmtId="0" fontId="11" fillId="0" borderId="0" xfId="3" applyFont="1" applyAlignment="1">
      <alignment horizontal="center" vertical="center"/>
    </xf>
    <xf numFmtId="0" fontId="14" fillId="0" borderId="72" xfId="3" applyFont="1" applyBorder="1">
      <alignment vertical="center"/>
    </xf>
    <xf numFmtId="0" fontId="14" fillId="0" borderId="8" xfId="3" applyFont="1" applyBorder="1">
      <alignment vertical="center"/>
    </xf>
    <xf numFmtId="0" fontId="14" fillId="0" borderId="51" xfId="3" applyFont="1" applyBorder="1">
      <alignment vertical="center"/>
    </xf>
    <xf numFmtId="0" fontId="14" fillId="0" borderId="9" xfId="3" applyFont="1" applyBorder="1">
      <alignment vertical="center"/>
    </xf>
    <xf numFmtId="0" fontId="16" fillId="0" borderId="5" xfId="0" applyFont="1" applyBorder="1">
      <alignment vertical="center"/>
    </xf>
    <xf numFmtId="0" fontId="14" fillId="0" borderId="24" xfId="3" applyFont="1" applyBorder="1">
      <alignment vertical="center"/>
    </xf>
    <xf numFmtId="0" fontId="14" fillId="0" borderId="11" xfId="3" applyFont="1" applyBorder="1">
      <alignment vertical="center"/>
    </xf>
    <xf numFmtId="0" fontId="14" fillId="0" borderId="6" xfId="3" applyFont="1" applyBorder="1">
      <alignment vertical="center"/>
    </xf>
    <xf numFmtId="0" fontId="14" fillId="0" borderId="32" xfId="3" applyFont="1" applyBorder="1">
      <alignment vertical="center"/>
    </xf>
    <xf numFmtId="0" fontId="16" fillId="2" borderId="72" xfId="3" applyFont="1" applyFill="1" applyBorder="1" applyAlignment="1">
      <alignment vertical="top"/>
    </xf>
    <xf numFmtId="0" fontId="14" fillId="0" borderId="18" xfId="3" applyFont="1" applyBorder="1">
      <alignment vertical="center"/>
    </xf>
    <xf numFmtId="0" fontId="13" fillId="2" borderId="0" xfId="3" applyFont="1" applyFill="1" applyAlignment="1">
      <alignment horizontal="left" vertical="center"/>
    </xf>
    <xf numFmtId="0" fontId="16" fillId="2" borderId="10" xfId="3" applyFont="1" applyFill="1" applyBorder="1" applyAlignment="1">
      <alignment horizontal="left" vertical="center"/>
    </xf>
    <xf numFmtId="0" fontId="16" fillId="0" borderId="0" xfId="3" applyFont="1" applyAlignment="1">
      <alignment vertical="top" wrapText="1"/>
    </xf>
    <xf numFmtId="0" fontId="14" fillId="0" borderId="0" xfId="3" applyFont="1" applyAlignment="1">
      <alignment horizontal="center" vertical="center" textRotation="255"/>
    </xf>
    <xf numFmtId="0" fontId="14" fillId="0" borderId="0" xfId="3" applyFont="1" applyAlignment="1">
      <alignment vertical="center" shrinkToFit="1"/>
    </xf>
    <xf numFmtId="0" fontId="16" fillId="0" borderId="0" xfId="3" applyFont="1" applyAlignment="1">
      <alignment vertical="top"/>
    </xf>
    <xf numFmtId="0" fontId="16" fillId="0" borderId="7" xfId="3" applyFont="1" applyBorder="1" applyAlignment="1">
      <alignment horizontal="left" vertical="top"/>
    </xf>
    <xf numFmtId="0" fontId="14" fillId="2" borderId="34" xfId="3" applyFont="1" applyFill="1" applyBorder="1" applyAlignment="1">
      <alignment horizontal="left" vertical="center"/>
    </xf>
    <xf numFmtId="0" fontId="14" fillId="0" borderId="10" xfId="3" applyFont="1" applyBorder="1">
      <alignment vertical="center"/>
    </xf>
    <xf numFmtId="0" fontId="14" fillId="0" borderId="13" xfId="3" applyFont="1" applyBorder="1">
      <alignment vertical="center"/>
    </xf>
    <xf numFmtId="0" fontId="14" fillId="0" borderId="0" xfId="3" applyFont="1" applyFill="1" applyAlignment="1">
      <alignment horizontal="distributed" vertical="center"/>
    </xf>
    <xf numFmtId="0" fontId="15" fillId="2" borderId="0" xfId="3" applyFont="1" applyFill="1">
      <alignment vertical="center"/>
    </xf>
    <xf numFmtId="180" fontId="14" fillId="2" borderId="0" xfId="3" applyNumberFormat="1" applyFont="1" applyFill="1">
      <alignment vertical="center"/>
    </xf>
    <xf numFmtId="182" fontId="14" fillId="0" borderId="0" xfId="3" applyNumberFormat="1" applyFont="1" applyFill="1" applyAlignment="1">
      <alignment horizontal="right" vertical="center"/>
    </xf>
    <xf numFmtId="0" fontId="14" fillId="0" borderId="142" xfId="3" applyFont="1" applyBorder="1">
      <alignment vertical="center"/>
    </xf>
    <xf numFmtId="0" fontId="14" fillId="0" borderId="143" xfId="3" applyFont="1" applyBorder="1">
      <alignment vertical="center"/>
    </xf>
    <xf numFmtId="0" fontId="14" fillId="0" borderId="1" xfId="3" applyFont="1" applyBorder="1" applyAlignment="1">
      <alignment horizontal="left" vertical="center"/>
    </xf>
    <xf numFmtId="0" fontId="14" fillId="0" borderId="1" xfId="3" applyFont="1" applyBorder="1">
      <alignment vertical="center"/>
    </xf>
    <xf numFmtId="0" fontId="14" fillId="0" borderId="71" xfId="3" applyFont="1" applyBorder="1">
      <alignment vertical="center"/>
    </xf>
    <xf numFmtId="0" fontId="16" fillId="0" borderId="19" xfId="3" applyFont="1" applyFill="1" applyBorder="1" applyAlignment="1">
      <alignment horizontal="left" vertical="center"/>
    </xf>
    <xf numFmtId="0" fontId="16" fillId="0" borderId="18" xfId="3" applyFont="1" applyFill="1" applyBorder="1" applyAlignment="1">
      <alignment horizontal="left" vertical="center"/>
    </xf>
    <xf numFmtId="0" fontId="14" fillId="0" borderId="19" xfId="3" applyFont="1" applyBorder="1">
      <alignment vertical="center"/>
    </xf>
    <xf numFmtId="0" fontId="14" fillId="0" borderId="142" xfId="3" applyFont="1" applyBorder="1" applyAlignment="1">
      <alignment horizontal="left"/>
    </xf>
    <xf numFmtId="0" fontId="14" fillId="0" borderId="143" xfId="3" applyFont="1" applyBorder="1" applyAlignment="1">
      <alignment horizontal="left"/>
    </xf>
    <xf numFmtId="0" fontId="16" fillId="0" borderId="142" xfId="3" applyFont="1" applyBorder="1" applyAlignment="1">
      <alignment horizontal="left" vertical="top"/>
    </xf>
    <xf numFmtId="0" fontId="16" fillId="0" borderId="143" xfId="3" applyFont="1" applyBorder="1" applyAlignment="1">
      <alignment horizontal="left" vertical="top"/>
    </xf>
    <xf numFmtId="0" fontId="16" fillId="2" borderId="142" xfId="3" applyFont="1" applyFill="1" applyBorder="1" applyAlignment="1">
      <alignment horizontal="left" vertical="top"/>
    </xf>
    <xf numFmtId="0" fontId="16" fillId="2" borderId="143" xfId="3" applyFont="1" applyFill="1" applyBorder="1" applyAlignment="1">
      <alignment horizontal="left" vertical="top"/>
    </xf>
    <xf numFmtId="0" fontId="14" fillId="0" borderId="0" xfId="3" applyFont="1" applyAlignment="1">
      <alignment horizontal="right" vertical="center" shrinkToFit="1"/>
    </xf>
    <xf numFmtId="0" fontId="20" fillId="0" borderId="0" xfId="3" applyFont="1" applyAlignment="1">
      <alignment horizontal="left"/>
    </xf>
    <xf numFmtId="0" fontId="14" fillId="0" borderId="0" xfId="3" quotePrefix="1" applyFont="1">
      <alignment vertical="center"/>
    </xf>
    <xf numFmtId="0" fontId="16" fillId="2" borderId="3" xfId="3" applyFont="1" applyFill="1" applyBorder="1" applyAlignment="1">
      <alignment horizontal="center" vertical="center"/>
    </xf>
    <xf numFmtId="0" fontId="25" fillId="2" borderId="0" xfId="3" applyFont="1" applyFill="1" applyAlignment="1">
      <alignment horizontal="center" vertical="top"/>
    </xf>
    <xf numFmtId="0" fontId="16" fillId="2" borderId="168" xfId="3" applyFont="1" applyFill="1" applyBorder="1" applyAlignment="1">
      <alignment horizontal="center" vertical="center"/>
    </xf>
    <xf numFmtId="0" fontId="16" fillId="2" borderId="52" xfId="3" applyFont="1" applyFill="1" applyBorder="1" applyAlignment="1">
      <alignment horizontal="left" vertical="center"/>
    </xf>
    <xf numFmtId="184" fontId="14" fillId="2" borderId="0" xfId="3" applyNumberFormat="1" applyFont="1" applyFill="1" applyAlignment="1">
      <alignment horizontal="center" vertical="center"/>
    </xf>
    <xf numFmtId="188" fontId="14" fillId="2" borderId="0" xfId="3" applyNumberFormat="1" applyFont="1" applyFill="1" applyAlignment="1">
      <alignment horizontal="center" vertical="center"/>
    </xf>
    <xf numFmtId="0" fontId="16" fillId="0" borderId="10" xfId="3" applyFont="1" applyFill="1" applyBorder="1" applyAlignment="1">
      <alignment vertical="center" wrapText="1" shrinkToFit="1"/>
    </xf>
    <xf numFmtId="0" fontId="16" fillId="0" borderId="13" xfId="3" applyFont="1" applyFill="1" applyBorder="1" applyAlignment="1">
      <alignment vertical="center" shrinkToFit="1"/>
    </xf>
    <xf numFmtId="0" fontId="16" fillId="0" borderId="52" xfId="3" applyFont="1" applyFill="1" applyBorder="1">
      <alignment vertical="center"/>
    </xf>
    <xf numFmtId="0" fontId="16" fillId="0" borderId="52" xfId="3" applyFont="1" applyFill="1" applyBorder="1" applyAlignment="1">
      <alignment vertical="center" shrinkToFit="1"/>
    </xf>
    <xf numFmtId="0" fontId="14" fillId="2" borderId="0" xfId="3" applyFont="1" applyFill="1" applyAlignment="1">
      <alignment horizontal="distributed" vertical="center"/>
    </xf>
    <xf numFmtId="0" fontId="16" fillId="0" borderId="72" xfId="3" applyFont="1" applyBorder="1" applyAlignment="1">
      <alignment horizontal="right" vertical="top" shrinkToFit="1"/>
    </xf>
    <xf numFmtId="0" fontId="14" fillId="2" borderId="100" xfId="3" applyFont="1" applyFill="1" applyBorder="1" applyAlignment="1">
      <alignment horizontal="center" vertical="center"/>
    </xf>
    <xf numFmtId="0" fontId="14" fillId="2" borderId="99" xfId="3" applyFont="1" applyFill="1" applyBorder="1" applyAlignment="1">
      <alignment horizontal="center" vertical="center"/>
    </xf>
    <xf numFmtId="0" fontId="14" fillId="2" borderId="106" xfId="3" applyFont="1" applyFill="1" applyBorder="1" applyAlignment="1">
      <alignment horizontal="center" vertical="center"/>
    </xf>
    <xf numFmtId="0" fontId="17" fillId="2" borderId="0" xfId="3" applyFont="1" applyFill="1" applyAlignment="1">
      <alignment horizontal="center" vertical="top"/>
    </xf>
    <xf numFmtId="0" fontId="14" fillId="0" borderId="14" xfId="3" applyFont="1" applyBorder="1" applyAlignment="1">
      <alignment horizontal="center" vertical="center" textRotation="255"/>
    </xf>
    <xf numFmtId="0" fontId="14" fillId="0" borderId="147" xfId="3" applyFont="1" applyBorder="1">
      <alignment vertical="center"/>
    </xf>
    <xf numFmtId="0" fontId="14" fillId="0" borderId="148" xfId="3" applyFont="1" applyBorder="1">
      <alignment vertical="center"/>
    </xf>
    <xf numFmtId="0" fontId="14" fillId="0" borderId="0" xfId="3" applyFont="1" applyAlignment="1">
      <alignment horizontal="center" textRotation="255"/>
    </xf>
    <xf numFmtId="0" fontId="23" fillId="2" borderId="0" xfId="3" applyFont="1" applyFill="1" applyAlignment="1">
      <alignment horizontal="center" vertical="center"/>
    </xf>
    <xf numFmtId="194" fontId="14" fillId="0" borderId="0" xfId="3" applyNumberFormat="1" applyFont="1" applyAlignment="1">
      <alignment horizontal="center" vertical="center"/>
    </xf>
    <xf numFmtId="0" fontId="19" fillId="0" borderId="0" xfId="3" applyFont="1" applyAlignment="1">
      <alignment horizontal="center" vertical="center"/>
    </xf>
    <xf numFmtId="177" fontId="14" fillId="0" borderId="0" xfId="3" applyNumberFormat="1" applyFont="1" applyFill="1" applyAlignment="1">
      <alignment horizontal="center" vertical="center"/>
    </xf>
    <xf numFmtId="0" fontId="19" fillId="0" borderId="0" xfId="3" applyFont="1" applyAlignment="1">
      <alignment horizontal="right" vertical="center"/>
    </xf>
    <xf numFmtId="177" fontId="14" fillId="0" borderId="0" xfId="3" applyNumberFormat="1" applyFont="1" applyFill="1" applyAlignment="1">
      <alignment horizontal="right" vertical="center"/>
    </xf>
    <xf numFmtId="194" fontId="14" fillId="0" borderId="0" xfId="3" applyNumberFormat="1" applyFont="1" applyAlignment="1">
      <alignment horizontal="left" vertical="center"/>
    </xf>
    <xf numFmtId="195" fontId="14" fillId="0" borderId="0" xfId="3" applyNumberFormat="1" applyFont="1" applyAlignment="1">
      <alignment horizontal="center" vertical="center"/>
    </xf>
    <xf numFmtId="196" fontId="14" fillId="0" borderId="0" xfId="3" applyNumberFormat="1" applyFont="1" applyAlignment="1">
      <alignment horizontal="left" vertical="center"/>
    </xf>
    <xf numFmtId="0" fontId="16" fillId="0" borderId="0" xfId="0" applyFont="1">
      <alignment vertical="center"/>
    </xf>
    <xf numFmtId="180" fontId="14" fillId="2" borderId="5" xfId="3" applyNumberFormat="1" applyFont="1" applyFill="1" applyBorder="1" applyAlignment="1">
      <alignment horizontal="center" vertical="center"/>
    </xf>
    <xf numFmtId="182" fontId="17" fillId="2" borderId="0" xfId="3" applyNumberFormat="1" applyFont="1" applyFill="1" applyAlignment="1">
      <alignment vertical="top" shrinkToFit="1"/>
    </xf>
    <xf numFmtId="0" fontId="17" fillId="2" borderId="0" xfId="3" applyFont="1" applyFill="1" applyAlignment="1">
      <alignment vertical="top" shrinkToFit="1"/>
    </xf>
    <xf numFmtId="0" fontId="16" fillId="0" borderId="5" xfId="3" applyFont="1" applyBorder="1" applyAlignment="1">
      <alignment vertical="top" wrapText="1"/>
    </xf>
    <xf numFmtId="0" fontId="14" fillId="0" borderId="0" xfId="3" applyFont="1" applyAlignment="1">
      <alignment vertical="center" wrapText="1" shrinkToFit="1"/>
    </xf>
    <xf numFmtId="0" fontId="14" fillId="0" borderId="38" xfId="3" applyFont="1" applyBorder="1">
      <alignment vertical="center"/>
    </xf>
    <xf numFmtId="0" fontId="14" fillId="0" borderId="29" xfId="3" applyFont="1" applyBorder="1">
      <alignment vertical="center"/>
    </xf>
    <xf numFmtId="197" fontId="16" fillId="0" borderId="0" xfId="3" applyNumberFormat="1" applyFont="1" applyFill="1" applyAlignment="1">
      <alignment horizontal="center" vertical="center"/>
    </xf>
    <xf numFmtId="0" fontId="14" fillId="0" borderId="0" xfId="3" applyFont="1" applyFill="1" applyAlignment="1">
      <alignment horizontal="right" vertical="center" shrinkToFit="1"/>
    </xf>
    <xf numFmtId="0" fontId="16" fillId="0" borderId="56" xfId="0" applyFont="1" applyBorder="1" applyAlignment="1">
      <alignment horizontal="left" vertical="center"/>
    </xf>
    <xf numFmtId="0" fontId="16" fillId="0" borderId="56" xfId="0" applyFont="1" applyBorder="1" applyAlignment="1">
      <alignment horizontal="right" vertical="center"/>
    </xf>
    <xf numFmtId="180" fontId="14" fillId="2" borderId="7" xfId="3" applyNumberFormat="1" applyFont="1" applyFill="1" applyBorder="1">
      <alignment vertical="center"/>
    </xf>
    <xf numFmtId="180" fontId="14" fillId="2" borderId="115" xfId="3" applyNumberFormat="1" applyFont="1" applyFill="1" applyBorder="1">
      <alignment vertical="center"/>
    </xf>
    <xf numFmtId="180" fontId="14" fillId="2" borderId="171" xfId="3" applyNumberFormat="1" applyFont="1" applyFill="1" applyBorder="1">
      <alignment vertical="center"/>
    </xf>
    <xf numFmtId="0" fontId="16" fillId="0" borderId="14" xfId="3" applyFont="1" applyBorder="1" applyAlignment="1">
      <alignment vertical="top" wrapText="1"/>
    </xf>
    <xf numFmtId="0" fontId="13" fillId="2" borderId="7" xfId="3" applyFont="1" applyFill="1" applyBorder="1" applyAlignment="1">
      <alignment horizontal="left" vertical="center"/>
    </xf>
    <xf numFmtId="0" fontId="14" fillId="0" borderId="5" xfId="3" applyFont="1" applyFill="1" applyBorder="1" applyAlignment="1">
      <alignment horizontal="center" vertical="center"/>
    </xf>
    <xf numFmtId="0" fontId="16" fillId="0" borderId="5" xfId="3" applyFont="1" applyBorder="1" applyAlignment="1">
      <alignment horizontal="center" vertical="center"/>
    </xf>
    <xf numFmtId="0" fontId="16" fillId="2" borderId="5" xfId="3" applyFont="1" applyFill="1" applyBorder="1" applyAlignment="1">
      <alignment horizontal="center" vertical="center" shrinkToFit="1"/>
    </xf>
    <xf numFmtId="180" fontId="14" fillId="2" borderId="9" xfId="3" applyNumberFormat="1" applyFont="1" applyFill="1" applyBorder="1">
      <alignment vertical="center"/>
    </xf>
    <xf numFmtId="180" fontId="14" fillId="2" borderId="156" xfId="3" applyNumberFormat="1" applyFont="1" applyFill="1" applyBorder="1">
      <alignment vertical="center"/>
    </xf>
    <xf numFmtId="182" fontId="14" fillId="0" borderId="2" xfId="3" applyNumberFormat="1" applyFont="1" applyFill="1" applyBorder="1" applyAlignment="1">
      <alignment horizontal="center" vertical="center"/>
    </xf>
    <xf numFmtId="182" fontId="14" fillId="0" borderId="0" xfId="3" applyNumberFormat="1" applyFont="1" applyFill="1" applyAlignment="1">
      <alignment horizontal="right" vertical="center" shrinkToFit="1"/>
    </xf>
    <xf numFmtId="0" fontId="16" fillId="0" borderId="5" xfId="3" applyFont="1" applyBorder="1" applyAlignment="1">
      <alignment vertical="top"/>
    </xf>
    <xf numFmtId="180" fontId="14" fillId="2" borderId="0" xfId="3" applyNumberFormat="1" applyFont="1" applyFill="1" applyAlignment="1">
      <alignment horizontal="center" vertical="center" shrinkToFit="1"/>
    </xf>
    <xf numFmtId="0" fontId="14" fillId="0" borderId="72" xfId="3" applyFont="1" applyBorder="1" applyAlignment="1">
      <alignment vertical="center" shrinkToFit="1"/>
    </xf>
    <xf numFmtId="0" fontId="14" fillId="0" borderId="72" xfId="3" applyFont="1" applyBorder="1" applyAlignment="1">
      <alignment horizontal="center" vertical="center" shrinkToFit="1"/>
    </xf>
    <xf numFmtId="0" fontId="16" fillId="0" borderId="72" xfId="3" applyFont="1" applyBorder="1" applyAlignment="1">
      <alignment horizontal="right" vertical="center" shrinkToFit="1"/>
    </xf>
    <xf numFmtId="0" fontId="16" fillId="2" borderId="72" xfId="3" applyFont="1" applyFill="1" applyBorder="1" applyAlignment="1">
      <alignment horizontal="left" vertical="top" shrinkToFit="1"/>
    </xf>
    <xf numFmtId="0" fontId="16" fillId="2" borderId="72" xfId="3" applyFont="1" applyFill="1" applyBorder="1" applyAlignment="1">
      <alignment horizontal="right" vertical="top" shrinkToFit="1"/>
    </xf>
    <xf numFmtId="0" fontId="16" fillId="0" borderId="72" xfId="3" applyFont="1" applyBorder="1" applyAlignment="1">
      <alignment horizontal="left" vertical="top" shrinkToFit="1"/>
    </xf>
    <xf numFmtId="0" fontId="14" fillId="0" borderId="51" xfId="3" applyFont="1" applyBorder="1" applyAlignment="1">
      <alignment vertical="center" shrinkToFit="1"/>
    </xf>
    <xf numFmtId="0" fontId="16" fillId="0" borderId="3" xfId="3" applyFont="1" applyBorder="1">
      <alignment vertical="center"/>
    </xf>
    <xf numFmtId="0" fontId="14" fillId="0" borderId="17" xfId="3" applyFont="1" applyBorder="1">
      <alignment vertical="center"/>
    </xf>
    <xf numFmtId="0" fontId="16" fillId="0" borderId="7" xfId="3" applyFont="1" applyBorder="1">
      <alignment vertical="center"/>
    </xf>
    <xf numFmtId="0" fontId="17" fillId="0" borderId="72" xfId="3" applyFont="1" applyBorder="1" applyAlignment="1">
      <alignment horizontal="left" vertical="top" shrinkToFit="1"/>
    </xf>
    <xf numFmtId="0" fontId="16" fillId="0" borderId="72" xfId="3" applyFont="1" applyBorder="1" applyAlignment="1">
      <alignment vertical="top"/>
    </xf>
    <xf numFmtId="0" fontId="16" fillId="0" borderId="72" xfId="3" applyFont="1" applyBorder="1">
      <alignment vertical="center"/>
    </xf>
    <xf numFmtId="0" fontId="11" fillId="0" borderId="30" xfId="3" applyFont="1" applyBorder="1">
      <alignment vertical="center"/>
    </xf>
    <xf numFmtId="0" fontId="17" fillId="0" borderId="0" xfId="3" applyFont="1" applyAlignment="1">
      <alignment vertical="top"/>
    </xf>
    <xf numFmtId="0" fontId="17" fillId="0" borderId="0" xfId="3" applyFont="1" applyAlignment="1">
      <alignment horizontal="right" vertical="top"/>
    </xf>
    <xf numFmtId="0" fontId="17" fillId="0" borderId="5" xfId="3" applyFont="1" applyBorder="1" applyAlignment="1">
      <alignment horizontal="left" vertical="top"/>
    </xf>
    <xf numFmtId="0" fontId="14" fillId="0" borderId="72" xfId="3" applyFont="1" applyBorder="1" applyAlignment="1">
      <alignment horizontal="right" vertical="center" shrinkToFit="1"/>
    </xf>
    <xf numFmtId="0" fontId="14" fillId="0" borderId="7" xfId="3" applyFont="1" applyBorder="1" applyAlignment="1">
      <alignment horizontal="right" vertical="center" shrinkToFit="1"/>
    </xf>
    <xf numFmtId="0" fontId="25" fillId="0" borderId="142" xfId="3" applyFont="1" applyBorder="1">
      <alignment vertical="center"/>
    </xf>
    <xf numFmtId="0" fontId="25" fillId="0" borderId="143" xfId="3" applyFont="1" applyBorder="1">
      <alignment vertical="center"/>
    </xf>
    <xf numFmtId="0" fontId="16" fillId="2" borderId="5" xfId="3" applyFont="1" applyFill="1" applyBorder="1" applyAlignment="1">
      <alignment vertical="top" wrapText="1"/>
    </xf>
    <xf numFmtId="0" fontId="16" fillId="0" borderId="198" xfId="0" applyFont="1" applyBorder="1" applyAlignment="1">
      <alignment horizontal="left" vertical="center"/>
    </xf>
    <xf numFmtId="0" fontId="16" fillId="0" borderId="198" xfId="0" applyFont="1" applyBorder="1" applyAlignment="1">
      <alignment horizontal="right" vertical="center"/>
    </xf>
    <xf numFmtId="0" fontId="14" fillId="2" borderId="164" xfId="3" applyFont="1" applyFill="1" applyBorder="1" applyAlignment="1">
      <alignment horizontal="right" vertical="center"/>
    </xf>
    <xf numFmtId="197" fontId="16" fillId="0" borderId="164" xfId="3" applyNumberFormat="1" applyFont="1" applyBorder="1" applyAlignment="1">
      <alignment horizontal="center" vertical="center"/>
    </xf>
    <xf numFmtId="197" fontId="16" fillId="0" borderId="164" xfId="3" applyNumberFormat="1" applyFont="1" applyBorder="1" applyAlignment="1">
      <alignment horizontal="right" vertical="center"/>
    </xf>
    <xf numFmtId="195" fontId="16" fillId="0" borderId="164" xfId="3" applyNumberFormat="1" applyFont="1" applyBorder="1" applyAlignment="1">
      <alignment horizontal="center" vertical="center"/>
    </xf>
    <xf numFmtId="0" fontId="16" fillId="0" borderId="163" xfId="3" applyFont="1" applyBorder="1" applyAlignment="1">
      <alignment horizontal="left" vertical="center"/>
    </xf>
    <xf numFmtId="197" fontId="16" fillId="0" borderId="164" xfId="3" applyNumberFormat="1" applyFont="1" applyBorder="1" applyAlignment="1">
      <alignment horizontal="left" vertical="center"/>
    </xf>
    <xf numFmtId="195" fontId="16" fillId="0" borderId="164" xfId="3" applyNumberFormat="1" applyFont="1" applyBorder="1" applyAlignment="1">
      <alignment horizontal="center" vertical="center" shrinkToFit="1"/>
    </xf>
    <xf numFmtId="0" fontId="16" fillId="0" borderId="194" xfId="3" applyFont="1" applyBorder="1" applyAlignment="1">
      <alignment horizontal="left" vertical="center" shrinkToFit="1"/>
    </xf>
    <xf numFmtId="0" fontId="14" fillId="2" borderId="151" xfId="3" applyFont="1" applyFill="1" applyBorder="1" applyAlignment="1">
      <alignment horizontal="right" vertical="center"/>
    </xf>
    <xf numFmtId="197" fontId="16" fillId="0" borderId="151" xfId="3" applyNumberFormat="1" applyFont="1" applyBorder="1" applyAlignment="1">
      <alignment horizontal="center" vertical="center"/>
    </xf>
    <xf numFmtId="197" fontId="16" fillId="0" borderId="151" xfId="3" applyNumberFormat="1" applyFont="1" applyBorder="1" applyAlignment="1">
      <alignment horizontal="right" vertical="center"/>
    </xf>
    <xf numFmtId="195" fontId="16" fillId="0" borderId="151" xfId="3" applyNumberFormat="1" applyFont="1" applyBorder="1" applyAlignment="1">
      <alignment horizontal="center" vertical="center"/>
    </xf>
    <xf numFmtId="0" fontId="16" fillId="0" borderId="153" xfId="3" applyFont="1" applyBorder="1" applyAlignment="1">
      <alignment horizontal="left" vertical="center"/>
    </xf>
    <xf numFmtId="197" fontId="16" fillId="0" borderId="151" xfId="3" applyNumberFormat="1" applyFont="1" applyBorder="1" applyAlignment="1">
      <alignment horizontal="left" vertical="center"/>
    </xf>
    <xf numFmtId="195" fontId="16" fillId="0" borderId="151" xfId="3" applyNumberFormat="1" applyFont="1" applyBorder="1" applyAlignment="1">
      <alignment horizontal="center" vertical="center" shrinkToFit="1"/>
    </xf>
    <xf numFmtId="0" fontId="16" fillId="0" borderId="193" xfId="3" applyFont="1" applyBorder="1" applyAlignment="1">
      <alignment horizontal="left" vertical="center" shrinkToFit="1"/>
    </xf>
    <xf numFmtId="0" fontId="14" fillId="0" borderId="151" xfId="3" applyFont="1" applyFill="1" applyBorder="1" applyAlignment="1">
      <alignment horizontal="right" vertical="center"/>
    </xf>
    <xf numFmtId="197" fontId="16" fillId="0" borderId="151" xfId="3" applyNumberFormat="1" applyFont="1" applyFill="1" applyBorder="1" applyAlignment="1">
      <alignment horizontal="center" vertical="center"/>
    </xf>
    <xf numFmtId="197" fontId="16" fillId="0" borderId="151" xfId="3" applyNumberFormat="1" applyFont="1" applyFill="1" applyBorder="1" applyAlignment="1">
      <alignment horizontal="right" vertical="center"/>
    </xf>
    <xf numFmtId="195" fontId="16" fillId="0" borderId="151" xfId="3" applyNumberFormat="1" applyFont="1" applyFill="1" applyBorder="1" applyAlignment="1">
      <alignment horizontal="center" vertical="center"/>
    </xf>
    <xf numFmtId="0" fontId="16" fillId="0" borderId="153" xfId="3" applyFont="1" applyFill="1" applyBorder="1" applyAlignment="1">
      <alignment horizontal="left" vertical="center"/>
    </xf>
    <xf numFmtId="197" fontId="16" fillId="0" borderId="154" xfId="3" applyNumberFormat="1" applyFont="1" applyBorder="1" applyAlignment="1">
      <alignment horizontal="left" vertical="center"/>
    </xf>
    <xf numFmtId="197" fontId="16" fillId="0" borderId="154" xfId="3" applyNumberFormat="1" applyFont="1" applyFill="1" applyBorder="1" applyAlignment="1">
      <alignment horizontal="right" vertical="center"/>
    </xf>
    <xf numFmtId="195" fontId="16" fillId="0" borderId="154" xfId="3" applyNumberFormat="1" applyFont="1" applyFill="1" applyBorder="1" applyAlignment="1">
      <alignment horizontal="center" vertical="center" shrinkToFit="1"/>
    </xf>
    <xf numFmtId="195" fontId="16" fillId="0" borderId="195" xfId="3" applyNumberFormat="1" applyFont="1" applyFill="1" applyBorder="1" applyAlignment="1">
      <alignment horizontal="center" vertical="center" shrinkToFit="1"/>
    </xf>
    <xf numFmtId="0" fontId="14" fillId="0" borderId="186" xfId="3" applyFont="1" applyBorder="1">
      <alignment vertical="center"/>
    </xf>
    <xf numFmtId="0" fontId="14" fillId="2" borderId="187" xfId="3" applyFont="1" applyFill="1" applyBorder="1" applyAlignment="1">
      <alignment horizontal="right" vertical="center"/>
    </xf>
    <xf numFmtId="197" fontId="16" fillId="0" borderId="188" xfId="3" applyNumberFormat="1" applyFont="1" applyBorder="1" applyAlignment="1">
      <alignment horizontal="center" vertical="center"/>
    </xf>
    <xf numFmtId="197" fontId="16" fillId="0" borderId="188" xfId="3" applyNumberFormat="1" applyFont="1" applyBorder="1" applyAlignment="1">
      <alignment horizontal="right" vertical="center"/>
    </xf>
    <xf numFmtId="195" fontId="16" fillId="0" borderId="188" xfId="3" applyNumberFormat="1" applyFont="1" applyBorder="1" applyAlignment="1">
      <alignment horizontal="center" vertical="center"/>
    </xf>
    <xf numFmtId="0" fontId="16" fillId="0" borderId="189" xfId="3" applyFont="1" applyBorder="1" applyAlignment="1">
      <alignment horizontal="left" vertical="center"/>
    </xf>
    <xf numFmtId="197" fontId="16" fillId="0" borderId="188" xfId="3" applyNumberFormat="1" applyFont="1" applyBorder="1" applyAlignment="1">
      <alignment horizontal="left" vertical="center"/>
    </xf>
    <xf numFmtId="195" fontId="16" fillId="0" borderId="188" xfId="3" applyNumberFormat="1" applyFont="1" applyBorder="1" applyAlignment="1">
      <alignment horizontal="center" vertical="center" shrinkToFit="1"/>
    </xf>
    <xf numFmtId="0" fontId="16" fillId="0" borderId="196" xfId="3" applyFont="1" applyBorder="1" applyAlignment="1">
      <alignment horizontal="left" vertical="center" shrinkToFit="1"/>
    </xf>
    <xf numFmtId="0" fontId="14" fillId="0" borderId="169" xfId="3" applyFont="1" applyBorder="1">
      <alignment vertical="center"/>
    </xf>
    <xf numFmtId="0" fontId="14" fillId="2" borderId="167" xfId="3" applyFont="1" applyFill="1" applyBorder="1" applyAlignment="1">
      <alignment horizontal="right" vertical="center"/>
    </xf>
    <xf numFmtId="197" fontId="16" fillId="0" borderId="0" xfId="3" applyNumberFormat="1" applyFont="1" applyAlignment="1">
      <alignment horizontal="center" vertical="center"/>
    </xf>
    <xf numFmtId="197" fontId="16" fillId="0" borderId="0" xfId="3" applyNumberFormat="1" applyFont="1" applyAlignment="1">
      <alignment horizontal="right" vertical="center"/>
    </xf>
    <xf numFmtId="195" fontId="16" fillId="0" borderId="190" xfId="3" applyNumberFormat="1" applyFont="1" applyBorder="1" applyAlignment="1">
      <alignment horizontal="center" vertical="center"/>
    </xf>
    <xf numFmtId="197" fontId="16" fillId="0" borderId="0" xfId="3" applyNumberFormat="1" applyFont="1" applyAlignment="1">
      <alignment horizontal="left" vertical="center"/>
    </xf>
    <xf numFmtId="195" fontId="16" fillId="0" borderId="0" xfId="3" applyNumberFormat="1" applyFont="1" applyAlignment="1">
      <alignment horizontal="center" vertical="center" shrinkToFit="1"/>
    </xf>
    <xf numFmtId="0" fontId="14" fillId="0" borderId="136" xfId="3" applyFont="1" applyBorder="1">
      <alignment vertical="center"/>
    </xf>
    <xf numFmtId="0" fontId="14" fillId="2" borderId="44" xfId="3" applyFont="1" applyFill="1" applyBorder="1" applyAlignment="1">
      <alignment horizontal="right" vertical="center"/>
    </xf>
    <xf numFmtId="197" fontId="16" fillId="0" borderId="44" xfId="3" applyNumberFormat="1" applyFont="1" applyBorder="1" applyAlignment="1">
      <alignment horizontal="center" vertical="center"/>
    </xf>
    <xf numFmtId="197" fontId="16" fillId="0" borderId="44" xfId="3" applyNumberFormat="1" applyFont="1" applyBorder="1" applyAlignment="1">
      <alignment horizontal="right" vertical="center"/>
    </xf>
    <xf numFmtId="195" fontId="16" fillId="0" borderId="44" xfId="3" applyNumberFormat="1" applyFont="1" applyBorder="1" applyAlignment="1">
      <alignment horizontal="center" vertical="center"/>
    </xf>
    <xf numFmtId="0" fontId="16" fillId="0" borderId="47" xfId="3" applyFont="1" applyBorder="1" applyAlignment="1">
      <alignment horizontal="left" vertical="center"/>
    </xf>
    <xf numFmtId="197" fontId="16" fillId="0" borderId="44" xfId="3" applyNumberFormat="1" applyFont="1" applyBorder="1" applyAlignment="1">
      <alignment horizontal="left" vertical="center"/>
    </xf>
    <xf numFmtId="195" fontId="16" fillId="0" borderId="44" xfId="3" applyNumberFormat="1" applyFont="1" applyBorder="1" applyAlignment="1">
      <alignment horizontal="center" vertical="center" shrinkToFit="1"/>
    </xf>
    <xf numFmtId="0" fontId="14" fillId="0" borderId="134" xfId="3" applyFont="1" applyBorder="1">
      <alignment vertical="center"/>
    </xf>
    <xf numFmtId="0" fontId="14" fillId="0" borderId="48" xfId="3" applyFont="1" applyBorder="1">
      <alignment vertical="center"/>
    </xf>
    <xf numFmtId="0" fontId="16" fillId="0" borderId="48" xfId="3" applyFont="1" applyBorder="1">
      <alignment vertical="center"/>
    </xf>
    <xf numFmtId="0" fontId="16" fillId="0" borderId="48" xfId="3" applyFont="1" applyBorder="1" applyAlignment="1">
      <alignment horizontal="right" vertical="center"/>
    </xf>
    <xf numFmtId="195" fontId="16" fillId="0" borderId="48" xfId="3" applyNumberFormat="1" applyFont="1" applyBorder="1" applyAlignment="1">
      <alignment horizontal="center" vertical="center"/>
    </xf>
    <xf numFmtId="0" fontId="16" fillId="0" borderId="68" xfId="3" applyFont="1" applyBorder="1" applyAlignment="1">
      <alignment horizontal="left" vertical="center"/>
    </xf>
    <xf numFmtId="0" fontId="16" fillId="0" borderId="48" xfId="3" applyFont="1" applyBorder="1" applyAlignment="1">
      <alignment horizontal="left" vertical="center"/>
    </xf>
    <xf numFmtId="195" fontId="16" fillId="0" borderId="48" xfId="3" applyNumberFormat="1" applyFont="1" applyBorder="1" applyAlignment="1">
      <alignment horizontal="center" vertical="center" shrinkToFit="1"/>
    </xf>
    <xf numFmtId="0" fontId="16" fillId="0" borderId="195" xfId="3" applyFont="1" applyBorder="1" applyAlignment="1">
      <alignment horizontal="left" vertical="center" shrinkToFit="1"/>
    </xf>
    <xf numFmtId="0" fontId="16" fillId="0" borderId="37" xfId="3" applyFont="1" applyBorder="1">
      <alignment vertical="center"/>
    </xf>
    <xf numFmtId="0" fontId="16" fillId="2" borderId="41" xfId="3" applyFont="1" applyFill="1" applyBorder="1" applyAlignment="1">
      <alignment horizontal="center" vertical="center" shrinkToFit="1"/>
    </xf>
    <xf numFmtId="0" fontId="16" fillId="0" borderId="45" xfId="3" applyFont="1" applyBorder="1" applyAlignment="1">
      <alignment horizontal="left" vertical="center"/>
    </xf>
    <xf numFmtId="182" fontId="14" fillId="0" borderId="44" xfId="3" applyNumberFormat="1" applyFont="1" applyBorder="1">
      <alignment vertical="center"/>
    </xf>
    <xf numFmtId="0" fontId="16" fillId="0" borderId="44" xfId="3" applyFont="1" applyBorder="1" applyAlignment="1">
      <alignment horizontal="left" vertical="center"/>
    </xf>
    <xf numFmtId="0" fontId="16" fillId="0" borderId="44" xfId="3" applyFont="1" applyBorder="1" applyAlignment="1">
      <alignment horizontal="right" vertical="center"/>
    </xf>
    <xf numFmtId="0" fontId="16" fillId="0" borderId="35" xfId="3" applyFont="1" applyBorder="1" applyAlignment="1">
      <alignment vertical="center" shrinkToFit="1"/>
    </xf>
    <xf numFmtId="0" fontId="16" fillId="0" borderId="129" xfId="3" applyFont="1" applyBorder="1" applyAlignment="1">
      <alignment vertical="center" shrinkToFit="1"/>
    </xf>
    <xf numFmtId="0" fontId="14" fillId="0" borderId="56" xfId="3" applyFont="1" applyBorder="1">
      <alignment vertical="center"/>
    </xf>
    <xf numFmtId="0" fontId="16" fillId="0" borderId="56" xfId="3" applyFont="1" applyBorder="1" applyAlignment="1">
      <alignment horizontal="left" vertical="center"/>
    </xf>
    <xf numFmtId="0" fontId="16" fillId="0" borderId="56" xfId="3" applyFont="1" applyBorder="1" applyAlignment="1">
      <alignment horizontal="right" vertical="center"/>
    </xf>
    <xf numFmtId="0" fontId="14" fillId="0" borderId="77" xfId="3" applyFont="1" applyBorder="1" applyAlignment="1">
      <alignment horizontal="right" vertical="center" shrinkToFit="1"/>
    </xf>
    <xf numFmtId="197" fontId="16" fillId="0" borderId="2" xfId="3" applyNumberFormat="1" applyFont="1" applyBorder="1" applyAlignment="1">
      <alignment horizontal="center" vertical="center"/>
    </xf>
    <xf numFmtId="0" fontId="16" fillId="2" borderId="2" xfId="3" applyFont="1" applyFill="1" applyBorder="1" applyAlignment="1">
      <alignment horizontal="center" vertical="center" shrinkToFit="1"/>
    </xf>
    <xf numFmtId="0" fontId="16" fillId="0" borderId="76" xfId="3" applyFont="1" applyBorder="1">
      <alignment vertical="center"/>
    </xf>
    <xf numFmtId="0" fontId="14" fillId="0" borderId="2" xfId="3" applyFont="1" applyBorder="1" applyAlignment="1">
      <alignment horizontal="right" vertical="center" shrinkToFit="1"/>
    </xf>
    <xf numFmtId="0" fontId="16" fillId="0" borderId="73" xfId="3" applyFont="1" applyBorder="1" applyAlignment="1">
      <alignment vertical="center" shrinkToFit="1"/>
    </xf>
    <xf numFmtId="0" fontId="14" fillId="0" borderId="51" xfId="3" applyFont="1" applyBorder="1" applyAlignment="1">
      <alignment horizontal="right" vertical="center" shrinkToFit="1"/>
    </xf>
    <xf numFmtId="197" fontId="16" fillId="0" borderId="7" xfId="3" applyNumberFormat="1" applyFont="1" applyBorder="1" applyAlignment="1">
      <alignment horizontal="center" vertical="center"/>
    </xf>
    <xf numFmtId="0" fontId="16" fillId="0" borderId="26" xfId="3" applyFont="1" applyBorder="1">
      <alignment vertical="center"/>
    </xf>
    <xf numFmtId="0" fontId="16" fillId="0" borderId="9" xfId="3" applyFont="1" applyBorder="1" applyAlignment="1">
      <alignment vertical="center" shrinkToFit="1"/>
    </xf>
    <xf numFmtId="0" fontId="16" fillId="2" borderId="198" xfId="3" applyFont="1" applyFill="1" applyBorder="1" applyAlignment="1">
      <alignment horizontal="center" vertical="center" shrinkToFit="1"/>
    </xf>
    <xf numFmtId="0" fontId="16" fillId="0" borderId="202" xfId="3" applyFont="1" applyBorder="1" applyAlignment="1">
      <alignment vertical="center" shrinkToFit="1"/>
    </xf>
    <xf numFmtId="0" fontId="16" fillId="0" borderId="204" xfId="3" applyFont="1" applyBorder="1" applyAlignment="1">
      <alignment horizontal="left" vertical="center"/>
    </xf>
    <xf numFmtId="0" fontId="14" fillId="0" borderId="204" xfId="3" applyFont="1" applyBorder="1">
      <alignment vertical="center"/>
    </xf>
    <xf numFmtId="0" fontId="16" fillId="0" borderId="204" xfId="3" applyFont="1" applyBorder="1" applyAlignment="1">
      <alignment horizontal="right" vertical="center"/>
    </xf>
    <xf numFmtId="0" fontId="16" fillId="2" borderId="204" xfId="3" applyFont="1" applyFill="1" applyBorder="1" applyAlignment="1">
      <alignment horizontal="center" vertical="center" shrinkToFit="1"/>
    </xf>
    <xf numFmtId="0" fontId="16" fillId="0" borderId="207" xfId="3" applyFont="1" applyBorder="1" applyAlignment="1">
      <alignment vertical="center" shrinkToFit="1"/>
    </xf>
    <xf numFmtId="0" fontId="16" fillId="0" borderId="14" xfId="3" applyFont="1" applyBorder="1">
      <alignment vertical="center"/>
    </xf>
    <xf numFmtId="0" fontId="16" fillId="0" borderId="14" xfId="3" applyFont="1" applyBorder="1" applyAlignment="1">
      <alignment vertical="center" shrinkToFit="1"/>
    </xf>
    <xf numFmtId="0" fontId="14" fillId="0" borderId="37" xfId="3" applyFont="1" applyBorder="1" applyAlignment="1">
      <alignment horizontal="right" vertical="center" shrinkToFit="1"/>
    </xf>
    <xf numFmtId="197" fontId="16" fillId="0" borderId="6" xfId="3" applyNumberFormat="1" applyFont="1" applyBorder="1" applyAlignment="1">
      <alignment horizontal="center" vertical="center"/>
    </xf>
    <xf numFmtId="0" fontId="16" fillId="0" borderId="16" xfId="3" applyFont="1" applyBorder="1">
      <alignment vertical="center"/>
    </xf>
    <xf numFmtId="0" fontId="14" fillId="0" borderId="6" xfId="3" applyFont="1" applyBorder="1" applyAlignment="1">
      <alignment horizontal="right" vertical="center" shrinkToFit="1"/>
    </xf>
    <xf numFmtId="0" fontId="16" fillId="0" borderId="16" xfId="3" applyFont="1" applyBorder="1" applyAlignment="1">
      <alignment vertical="center" shrinkToFit="1"/>
    </xf>
    <xf numFmtId="0" fontId="14" fillId="0" borderId="0" xfId="3" applyFont="1" applyAlignment="1">
      <alignment vertical="top" wrapText="1"/>
    </xf>
    <xf numFmtId="180" fontId="14" fillId="3" borderId="0" xfId="3" applyNumberFormat="1" applyFont="1" applyFill="1" applyAlignment="1">
      <alignment horizontal="center" vertical="center"/>
    </xf>
    <xf numFmtId="0" fontId="17" fillId="0" borderId="0" xfId="3" applyFont="1" applyAlignment="1">
      <alignment horizontal="left" vertical="top"/>
    </xf>
    <xf numFmtId="0" fontId="14" fillId="2" borderId="17" xfId="3" applyFont="1" applyFill="1" applyBorder="1" applyAlignment="1">
      <alignment horizontal="left" vertical="center"/>
    </xf>
    <xf numFmtId="0" fontId="16" fillId="0" borderId="216" xfId="3" applyFont="1" applyBorder="1" applyAlignment="1">
      <alignment horizontal="left" vertical="center" shrinkToFit="1"/>
    </xf>
    <xf numFmtId="197" fontId="16" fillId="0" borderId="217" xfId="3" applyNumberFormat="1" applyFont="1" applyBorder="1" applyAlignment="1">
      <alignment horizontal="left" vertical="center"/>
    </xf>
    <xf numFmtId="0" fontId="16" fillId="0" borderId="107" xfId="3" applyFont="1" applyBorder="1">
      <alignment vertical="center"/>
    </xf>
    <xf numFmtId="0" fontId="16" fillId="0" borderId="45" xfId="3" applyFont="1" applyBorder="1">
      <alignment vertical="center"/>
    </xf>
    <xf numFmtId="0" fontId="14" fillId="0" borderId="45" xfId="3" applyFont="1" applyBorder="1">
      <alignment vertical="center"/>
    </xf>
    <xf numFmtId="0" fontId="16" fillId="0" borderId="45" xfId="3" applyFont="1" applyBorder="1" applyAlignment="1">
      <alignment horizontal="right" vertical="center"/>
    </xf>
    <xf numFmtId="0" fontId="16" fillId="0" borderId="139" xfId="3" applyFont="1" applyBorder="1" applyAlignment="1">
      <alignment vertical="center" shrinkToFit="1"/>
    </xf>
    <xf numFmtId="0" fontId="16" fillId="0" borderId="185" xfId="0" applyFont="1" applyBorder="1" applyAlignment="1">
      <alignment horizontal="left" vertical="center"/>
    </xf>
    <xf numFmtId="0" fontId="16" fillId="0" borderId="185" xfId="0" applyFont="1" applyBorder="1" applyAlignment="1">
      <alignment horizontal="right" vertical="center"/>
    </xf>
    <xf numFmtId="0" fontId="16" fillId="2" borderId="185" xfId="3" applyFont="1" applyFill="1" applyBorder="1" applyAlignment="1">
      <alignment horizontal="center" vertical="center" shrinkToFit="1"/>
    </xf>
    <xf numFmtId="0" fontId="16" fillId="0" borderId="219" xfId="3" applyFont="1" applyBorder="1" applyAlignment="1">
      <alignment vertical="center" shrinkToFit="1"/>
    </xf>
    <xf numFmtId="0" fontId="11" fillId="2" borderId="72" xfId="3" applyFont="1" applyFill="1" applyBorder="1" applyAlignment="1">
      <alignment horizontal="right" vertical="center" shrinkToFit="1"/>
    </xf>
    <xf numFmtId="0" fontId="14" fillId="0" borderId="0" xfId="3" applyFont="1" applyFill="1" applyAlignment="1">
      <alignment horizontal="center" vertical="center"/>
    </xf>
    <xf numFmtId="180" fontId="14" fillId="0" borderId="0" xfId="3" applyNumberFormat="1" applyFont="1" applyFill="1" applyAlignment="1">
      <alignment horizontal="center" vertical="center"/>
    </xf>
    <xf numFmtId="0" fontId="14" fillId="2" borderId="0" xfId="3" applyFont="1" applyFill="1" applyAlignment="1">
      <alignment horizontal="center" vertical="center"/>
    </xf>
    <xf numFmtId="49" fontId="11" fillId="0" borderId="0" xfId="3" quotePrefix="1" applyNumberFormat="1" applyFont="1" applyAlignment="1">
      <alignment horizontal="center" vertical="center"/>
    </xf>
    <xf numFmtId="0" fontId="14" fillId="0" borderId="7" xfId="3" applyFont="1" applyBorder="1" applyAlignment="1">
      <alignment horizontal="center" vertical="center"/>
    </xf>
    <xf numFmtId="0" fontId="14" fillId="0" borderId="6" xfId="3" applyFont="1" applyBorder="1" applyAlignment="1">
      <alignment horizontal="center" vertical="center"/>
    </xf>
    <xf numFmtId="0" fontId="16" fillId="0" borderId="0" xfId="3" applyFont="1" applyFill="1" applyAlignment="1">
      <alignment horizontal="center" vertical="center" shrinkToFit="1"/>
    </xf>
    <xf numFmtId="0" fontId="14" fillId="2" borderId="0" xfId="3" applyFont="1" applyFill="1" applyAlignment="1">
      <alignment horizontal="left" vertical="center" shrinkToFit="1"/>
    </xf>
    <xf numFmtId="0" fontId="14" fillId="0" borderId="0" xfId="3" applyFont="1" applyAlignment="1">
      <alignment horizontal="center" vertical="center"/>
    </xf>
    <xf numFmtId="180" fontId="14" fillId="2" borderId="0" xfId="3" applyNumberFormat="1" applyFont="1" applyFill="1" applyAlignment="1">
      <alignment horizontal="center" vertical="center"/>
    </xf>
    <xf numFmtId="0" fontId="16" fillId="0" borderId="13" xfId="3" applyFont="1" applyFill="1" applyBorder="1" applyAlignment="1">
      <alignment horizontal="center" vertical="center"/>
    </xf>
    <xf numFmtId="0" fontId="16" fillId="0" borderId="0" xfId="3" applyFont="1" applyFill="1" applyAlignment="1">
      <alignment horizontal="center" vertical="center"/>
    </xf>
    <xf numFmtId="0" fontId="16" fillId="0" borderId="5" xfId="3" applyFont="1" applyFill="1" applyBorder="1" applyAlignment="1">
      <alignment horizontal="center" vertical="center"/>
    </xf>
    <xf numFmtId="0" fontId="14" fillId="0" borderId="0" xfId="3" applyFont="1" applyAlignment="1">
      <alignment horizontal="left" vertical="center" wrapText="1"/>
    </xf>
    <xf numFmtId="0" fontId="16" fillId="0" borderId="10" xfId="3" applyFont="1" applyFill="1" applyBorder="1" applyAlignment="1">
      <alignment horizontal="center" vertical="center"/>
    </xf>
    <xf numFmtId="0" fontId="16" fillId="2" borderId="0" xfId="3" applyFont="1" applyFill="1" applyAlignment="1">
      <alignment horizontal="left" vertical="center"/>
    </xf>
    <xf numFmtId="0" fontId="16" fillId="0" borderId="14" xfId="3" applyFont="1" applyBorder="1" applyAlignment="1">
      <alignment horizontal="left" vertical="center"/>
    </xf>
    <xf numFmtId="0" fontId="16" fillId="0" borderId="0" xfId="3" applyFont="1" applyAlignment="1">
      <alignment horizontal="left" vertical="top" wrapText="1"/>
    </xf>
    <xf numFmtId="0" fontId="16" fillId="0" borderId="5" xfId="3" applyFont="1" applyBorder="1" applyAlignment="1">
      <alignment horizontal="left" vertical="top" wrapText="1"/>
    </xf>
    <xf numFmtId="0" fontId="14" fillId="0" borderId="18" xfId="3" applyFont="1" applyBorder="1" applyAlignment="1">
      <alignment horizontal="center" vertical="center"/>
    </xf>
    <xf numFmtId="0" fontId="16" fillId="0" borderId="0" xfId="3" applyFont="1" applyAlignment="1">
      <alignment horizontal="left" vertical="top"/>
    </xf>
    <xf numFmtId="0" fontId="16" fillId="2" borderId="0" xfId="3" applyFont="1" applyFill="1" applyAlignment="1">
      <alignment horizontal="left" vertical="top"/>
    </xf>
    <xf numFmtId="0" fontId="14" fillId="2" borderId="11" xfId="3" applyFont="1" applyFill="1" applyBorder="1" applyAlignment="1">
      <alignment horizontal="left" vertical="center"/>
    </xf>
    <xf numFmtId="0" fontId="17" fillId="0" borderId="0" xfId="3" applyFont="1" applyAlignment="1">
      <alignment horizontal="left" vertical="top" shrinkToFit="1"/>
    </xf>
    <xf numFmtId="0" fontId="16" fillId="2" borderId="0" xfId="3" applyFont="1" applyFill="1" applyAlignment="1">
      <alignment horizontal="center" vertical="center"/>
    </xf>
    <xf numFmtId="0" fontId="14" fillId="2" borderId="18" xfId="3" applyFont="1" applyFill="1" applyBorder="1" applyAlignment="1">
      <alignment horizontal="left" vertical="center"/>
    </xf>
    <xf numFmtId="0" fontId="14" fillId="2" borderId="0" xfId="3" applyFont="1" applyFill="1" applyAlignment="1">
      <alignment horizontal="left" vertical="center"/>
    </xf>
    <xf numFmtId="0" fontId="16" fillId="0" borderId="5" xfId="3" applyFont="1" applyBorder="1" applyAlignment="1">
      <alignment vertical="center" shrinkToFit="1"/>
    </xf>
    <xf numFmtId="0" fontId="16" fillId="0" borderId="0" xfId="3" applyFont="1" applyAlignment="1">
      <alignment horizontal="left" vertical="center" wrapText="1"/>
    </xf>
    <xf numFmtId="0" fontId="16" fillId="2" borderId="52" xfId="3" applyFont="1" applyFill="1" applyBorder="1" applyAlignment="1">
      <alignment horizontal="center" vertical="center"/>
    </xf>
    <xf numFmtId="0" fontId="16" fillId="2" borderId="20" xfId="3" applyFont="1" applyFill="1" applyBorder="1" applyAlignment="1">
      <alignment horizontal="center" vertical="center"/>
    </xf>
    <xf numFmtId="0" fontId="14" fillId="0" borderId="0" xfId="3" applyFont="1" applyAlignment="1">
      <alignment horizontal="left" vertical="center"/>
    </xf>
    <xf numFmtId="0" fontId="16" fillId="2" borderId="6" xfId="3" applyFont="1" applyFill="1" applyBorder="1" applyAlignment="1">
      <alignment horizontal="center" vertical="center" shrinkToFit="1"/>
    </xf>
    <xf numFmtId="0" fontId="14" fillId="0" borderId="18" xfId="3" applyFont="1" applyBorder="1" applyAlignment="1">
      <alignment horizontal="left" vertical="center"/>
    </xf>
    <xf numFmtId="0" fontId="14" fillId="2" borderId="0" xfId="3" applyFont="1" applyFill="1" applyAlignment="1">
      <alignment horizontal="right" vertical="center"/>
    </xf>
    <xf numFmtId="0" fontId="16" fillId="2" borderId="0" xfId="3" applyFont="1" applyFill="1" applyAlignment="1">
      <alignment horizontal="center" vertical="center" shrinkToFit="1"/>
    </xf>
    <xf numFmtId="0" fontId="16" fillId="2" borderId="5" xfId="3" applyFont="1" applyFill="1" applyBorder="1" applyAlignment="1">
      <alignment horizontal="left" vertical="top"/>
    </xf>
    <xf numFmtId="0" fontId="14" fillId="2" borderId="0" xfId="3" applyFont="1" applyFill="1">
      <alignment vertical="center"/>
    </xf>
    <xf numFmtId="0" fontId="16" fillId="2" borderId="0" xfId="3" applyFont="1" applyFill="1" applyAlignment="1">
      <alignment vertical="top" wrapText="1"/>
    </xf>
    <xf numFmtId="0" fontId="16" fillId="0" borderId="5" xfId="3" applyFont="1" applyBorder="1">
      <alignment vertical="center"/>
    </xf>
    <xf numFmtId="0" fontId="16" fillId="2" borderId="0" xfId="3" applyFont="1" applyFill="1" applyAlignment="1">
      <alignment horizontal="center" vertical="top"/>
    </xf>
    <xf numFmtId="0" fontId="12" fillId="0" borderId="0" xfId="0" applyFont="1" applyAlignment="1">
      <alignment horizontal="center" vertical="center"/>
    </xf>
    <xf numFmtId="0" fontId="16" fillId="0" borderId="0" xfId="3" applyFont="1" applyAlignment="1">
      <alignment horizontal="center" vertical="center"/>
    </xf>
    <xf numFmtId="0" fontId="16" fillId="2" borderId="0" xfId="3" applyFont="1" applyFill="1" applyAlignment="1">
      <alignment vertical="center" shrinkToFit="1"/>
    </xf>
    <xf numFmtId="0" fontId="16" fillId="2" borderId="48" xfId="3" applyFont="1" applyFill="1" applyBorder="1" applyAlignment="1">
      <alignment horizontal="center" vertical="center" shrinkToFit="1"/>
    </xf>
    <xf numFmtId="0" fontId="16" fillId="2" borderId="7" xfId="3" applyFont="1" applyFill="1" applyBorder="1" applyAlignment="1">
      <alignment horizontal="center" vertical="center" shrinkToFit="1"/>
    </xf>
    <xf numFmtId="0" fontId="16" fillId="2" borderId="56" xfId="3" applyFont="1" applyFill="1" applyBorder="1" applyAlignment="1">
      <alignment horizontal="center" vertical="center" shrinkToFit="1"/>
    </xf>
    <xf numFmtId="0" fontId="16" fillId="2" borderId="45" xfId="3" applyFont="1" applyFill="1" applyBorder="1" applyAlignment="1">
      <alignment horizontal="center" vertical="center" shrinkToFit="1"/>
    </xf>
    <xf numFmtId="0" fontId="14" fillId="0" borderId="0" xfId="3" applyFont="1" applyAlignment="1">
      <alignment vertical="top"/>
    </xf>
    <xf numFmtId="0" fontId="6" fillId="0" borderId="0" xfId="3" applyFont="1" applyFill="1" applyAlignment="1">
      <alignment horizontal="center" vertical="top"/>
    </xf>
    <xf numFmtId="0" fontId="4" fillId="0" borderId="0" xfId="3" applyFill="1" applyProtection="1">
      <alignment vertical="center"/>
      <protection locked="0"/>
    </xf>
    <xf numFmtId="0" fontId="4" fillId="2" borderId="125" xfId="3" applyFill="1" applyBorder="1" applyAlignment="1" applyProtection="1">
      <alignment horizontal="center" vertical="center" shrinkToFit="1"/>
      <protection locked="0"/>
    </xf>
    <xf numFmtId="0" fontId="4" fillId="0" borderId="126" xfId="0" applyFont="1" applyBorder="1" applyAlignment="1" applyProtection="1">
      <alignment horizontal="center" vertical="center" shrinkToFit="1"/>
      <protection locked="0"/>
    </xf>
    <xf numFmtId="0" fontId="4" fillId="2" borderId="126" xfId="3" applyFill="1" applyBorder="1" applyAlignment="1" applyProtection="1">
      <alignment horizontal="center" vertical="center" shrinkToFit="1"/>
      <protection locked="0"/>
    </xf>
    <xf numFmtId="0" fontId="4" fillId="2" borderId="126" xfId="3" applyFill="1" applyBorder="1" applyAlignment="1" applyProtection="1">
      <alignment horizontal="center" vertical="top" shrinkToFit="1"/>
      <protection locked="0"/>
    </xf>
    <xf numFmtId="0" fontId="4" fillId="2" borderId="277" xfId="3" applyFill="1" applyBorder="1" applyAlignment="1" applyProtection="1">
      <alignment vertical="center" shrinkToFit="1"/>
      <protection locked="0"/>
    </xf>
    <xf numFmtId="0" fontId="4" fillId="2" borderId="58" xfId="3" applyFill="1" applyBorder="1" applyAlignment="1" applyProtection="1">
      <alignment vertical="center" shrinkToFit="1"/>
      <protection locked="0"/>
    </xf>
    <xf numFmtId="0" fontId="4" fillId="2" borderId="59" xfId="3" applyFill="1" applyBorder="1" applyAlignment="1" applyProtection="1">
      <alignment vertical="center" shrinkToFit="1"/>
      <protection locked="0"/>
    </xf>
    <xf numFmtId="0" fontId="4" fillId="2" borderId="67" xfId="3" applyFill="1" applyBorder="1" applyAlignment="1" applyProtection="1">
      <alignment horizontal="center" vertical="center" shrinkToFit="1"/>
      <protection locked="0"/>
    </xf>
    <xf numFmtId="0" fontId="4" fillId="2" borderId="58" xfId="3" applyFill="1" applyBorder="1" applyAlignment="1" applyProtection="1">
      <alignment horizontal="center" vertical="center" shrinkToFit="1"/>
      <protection locked="0"/>
    </xf>
    <xf numFmtId="0" fontId="4" fillId="2" borderId="59" xfId="3" applyFill="1" applyBorder="1" applyAlignment="1" applyProtection="1">
      <alignment horizontal="center" vertical="center" shrinkToFit="1"/>
      <protection locked="0"/>
    </xf>
    <xf numFmtId="0" fontId="4" fillId="2" borderId="129" xfId="3" applyFill="1" applyBorder="1" applyAlignment="1" applyProtection="1">
      <alignment horizontal="center" vertical="center" shrinkToFit="1"/>
      <protection locked="0"/>
    </xf>
    <xf numFmtId="0" fontId="4" fillId="2" borderId="280" xfId="3" applyFill="1" applyBorder="1" applyAlignment="1" applyProtection="1">
      <alignment horizontal="center" vertical="top" shrinkToFit="1"/>
      <protection locked="0"/>
    </xf>
    <xf numFmtId="0" fontId="36" fillId="0" borderId="13" xfId="3" applyFont="1" applyFill="1" applyBorder="1" applyAlignment="1" applyProtection="1">
      <alignment vertical="center" shrinkToFit="1"/>
      <protection locked="0"/>
    </xf>
    <xf numFmtId="0" fontId="36" fillId="2" borderId="69" xfId="3" applyFont="1" applyFill="1" applyBorder="1" applyAlignment="1" applyProtection="1">
      <alignment horizontal="right" vertical="center" shrinkToFit="1"/>
      <protection locked="0"/>
    </xf>
    <xf numFmtId="0" fontId="36" fillId="2" borderId="48" xfId="3" applyFont="1" applyFill="1" applyBorder="1" applyAlignment="1" applyProtection="1">
      <alignment vertical="center" shrinkToFit="1"/>
      <protection locked="0"/>
    </xf>
    <xf numFmtId="0" fontId="36" fillId="2" borderId="68" xfId="3" applyFont="1" applyFill="1" applyBorder="1" applyAlignment="1" applyProtection="1">
      <alignment vertical="center" shrinkToFit="1"/>
      <protection locked="0"/>
    </xf>
    <xf numFmtId="213" fontId="36" fillId="2" borderId="48" xfId="3" applyNumberFormat="1" applyFont="1" applyFill="1" applyBorder="1" applyProtection="1">
      <alignment vertical="center"/>
      <protection locked="0"/>
    </xf>
    <xf numFmtId="0" fontId="4" fillId="0" borderId="0" xfId="3" applyFill="1" applyAlignment="1" applyProtection="1">
      <alignment horizontal="left" vertical="center"/>
      <protection locked="0"/>
    </xf>
    <xf numFmtId="0" fontId="29" fillId="0" borderId="0" xfId="3" applyFont="1" applyFill="1" applyAlignment="1" applyProtection="1">
      <alignment vertical="top" wrapText="1"/>
      <protection locked="0"/>
    </xf>
    <xf numFmtId="0" fontId="35" fillId="0" borderId="0" xfId="3" applyFont="1" applyFill="1" applyAlignment="1" applyProtection="1">
      <alignment horizontal="left" vertical="center"/>
      <protection locked="0"/>
    </xf>
    <xf numFmtId="0" fontId="32" fillId="0" borderId="0" xfId="18" applyFill="1" applyAlignment="1" applyProtection="1">
      <alignment vertical="center"/>
      <protection locked="0"/>
    </xf>
    <xf numFmtId="0" fontId="4" fillId="0" borderId="125" xfId="3" applyBorder="1" applyAlignment="1" applyProtection="1">
      <alignment horizontal="center" vertical="center" shrinkToFit="1"/>
      <protection locked="0"/>
    </xf>
    <xf numFmtId="0" fontId="4" fillId="0" borderId="126" xfId="3" applyBorder="1" applyAlignment="1" applyProtection="1">
      <alignment horizontal="center" vertical="center" shrinkToFit="1"/>
      <protection locked="0"/>
    </xf>
    <xf numFmtId="0" fontId="4" fillId="2" borderId="280" xfId="3" applyFill="1" applyBorder="1" applyAlignment="1" applyProtection="1">
      <alignment horizontal="center" vertical="center" shrinkToFit="1"/>
      <protection locked="0"/>
    </xf>
    <xf numFmtId="0" fontId="45" fillId="0" borderId="0" xfId="18" applyFont="1" applyFill="1" applyAlignment="1" applyProtection="1">
      <alignment vertical="center"/>
      <protection locked="0"/>
    </xf>
    <xf numFmtId="0" fontId="29" fillId="0" borderId="0" xfId="3" applyFont="1" applyFill="1" applyAlignment="1" applyProtection="1">
      <alignment horizontal="left" vertical="center"/>
      <protection locked="0"/>
    </xf>
    <xf numFmtId="0" fontId="4" fillId="0" borderId="0" xfId="3" applyFill="1" applyAlignment="1" applyProtection="1">
      <alignment vertical="center" wrapText="1"/>
      <protection locked="0"/>
    </xf>
    <xf numFmtId="0" fontId="4" fillId="2" borderId="6" xfId="3" applyFill="1" applyBorder="1" applyAlignment="1" applyProtection="1">
      <alignment horizontal="center" vertical="center"/>
      <protection locked="0"/>
    </xf>
    <xf numFmtId="0" fontId="4" fillId="0" borderId="61" xfId="3" applyFill="1" applyBorder="1" applyAlignment="1" applyProtection="1">
      <alignment horizontal="center" vertical="center" shrinkToFit="1"/>
      <protection locked="0"/>
    </xf>
    <xf numFmtId="0" fontId="4" fillId="0" borderId="72" xfId="3" applyFill="1" applyBorder="1" applyProtection="1">
      <alignment vertical="center"/>
      <protection locked="0"/>
    </xf>
    <xf numFmtId="0" fontId="4" fillId="0" borderId="0" xfId="3" applyFill="1" applyAlignment="1" applyProtection="1">
      <alignment vertical="top" wrapText="1" shrinkToFit="1"/>
      <protection locked="0"/>
    </xf>
    <xf numFmtId="0" fontId="4" fillId="0" borderId="0" xfId="3" applyFill="1" applyAlignment="1" applyProtection="1">
      <alignment vertical="center" shrinkToFit="1"/>
      <protection locked="0"/>
    </xf>
    <xf numFmtId="0" fontId="4" fillId="0" borderId="15" xfId="3" applyFill="1" applyBorder="1" applyAlignment="1" applyProtection="1">
      <alignment horizontal="center" vertical="center"/>
      <protection locked="0"/>
    </xf>
    <xf numFmtId="180" fontId="4" fillId="0" borderId="0" xfId="3" applyNumberFormat="1" applyFill="1" applyAlignment="1" applyProtection="1">
      <alignment horizontal="center" vertical="center"/>
      <protection locked="0"/>
    </xf>
    <xf numFmtId="0" fontId="4" fillId="0" borderId="13" xfId="3" applyFill="1" applyBorder="1" applyAlignment="1" applyProtection="1">
      <alignment horizontal="center" vertical="center"/>
      <protection locked="0"/>
    </xf>
    <xf numFmtId="0" fontId="4" fillId="0" borderId="0" xfId="3" applyFill="1" applyAlignment="1" applyProtection="1">
      <alignment horizontal="center" vertical="center" shrinkToFit="1"/>
      <protection locked="0"/>
    </xf>
    <xf numFmtId="0" fontId="29" fillId="0" borderId="0" xfId="3" applyFont="1" applyFill="1" applyAlignment="1" applyProtection="1">
      <alignment horizontal="left" vertical="top"/>
      <protection locked="0"/>
    </xf>
    <xf numFmtId="0" fontId="4" fillId="2" borderId="3" xfId="3" applyFill="1" applyBorder="1" applyAlignment="1" applyProtection="1">
      <alignment horizontal="left" vertical="center"/>
      <protection locked="0"/>
    </xf>
    <xf numFmtId="0" fontId="4" fillId="0" borderId="0" xfId="3" applyProtection="1">
      <alignment vertical="center"/>
      <protection locked="0"/>
    </xf>
    <xf numFmtId="0" fontId="4" fillId="0" borderId="0" xfId="3" applyAlignment="1" applyProtection="1">
      <alignment vertical="center" shrinkToFit="1"/>
      <protection locked="0"/>
    </xf>
    <xf numFmtId="0" fontId="4" fillId="0" borderId="3" xfId="3" applyFill="1" applyBorder="1" applyAlignment="1" applyProtection="1">
      <alignment horizontal="left" vertical="center"/>
      <protection locked="0"/>
    </xf>
    <xf numFmtId="0" fontId="4" fillId="0" borderId="6" xfId="3" applyFill="1" applyBorder="1" applyAlignment="1" applyProtection="1">
      <alignment vertical="center" shrinkToFit="1"/>
      <protection locked="0"/>
    </xf>
    <xf numFmtId="0" fontId="4" fillId="2" borderId="0" xfId="3" applyFill="1" applyAlignment="1" applyProtection="1">
      <alignment horizontal="center" vertical="center"/>
      <protection locked="0"/>
    </xf>
    <xf numFmtId="0" fontId="4" fillId="0" borderId="15" xfId="3" applyBorder="1" applyAlignment="1" applyProtection="1">
      <alignment horizontal="center" vertical="center"/>
      <protection locked="0"/>
    </xf>
    <xf numFmtId="0" fontId="4" fillId="2" borderId="0" xfId="3" applyFill="1" applyAlignment="1" applyProtection="1">
      <alignment horizontal="left" vertical="center"/>
      <protection locked="0"/>
    </xf>
    <xf numFmtId="0" fontId="4" fillId="0" borderId="0" xfId="3" applyAlignment="1" applyProtection="1">
      <alignment horizontal="left" vertical="center"/>
      <protection locked="0"/>
    </xf>
    <xf numFmtId="0" fontId="4" fillId="0" borderId="0" xfId="3" applyAlignment="1" applyProtection="1">
      <alignment horizontal="center" vertical="center"/>
      <protection locked="0"/>
    </xf>
    <xf numFmtId="0" fontId="4" fillId="0" borderId="5" xfId="3" applyBorder="1" applyProtection="1">
      <alignment vertical="center"/>
      <protection locked="0"/>
    </xf>
    <xf numFmtId="0" fontId="39" fillId="2" borderId="0" xfId="3" applyFont="1" applyFill="1" applyAlignment="1" applyProtection="1">
      <alignment horizontal="left" vertical="center"/>
      <protection locked="0"/>
    </xf>
    <xf numFmtId="0" fontId="29" fillId="0" borderId="0" xfId="3" applyFont="1" applyAlignment="1" applyProtection="1">
      <alignment horizontal="left" vertical="top"/>
      <protection locked="0"/>
    </xf>
    <xf numFmtId="0" fontId="4" fillId="0" borderId="14" xfId="3" applyBorder="1" applyProtection="1">
      <alignment vertical="center"/>
      <protection locked="0"/>
    </xf>
    <xf numFmtId="0" fontId="29" fillId="0" borderId="0" xfId="3" applyFont="1" applyProtection="1">
      <alignment vertical="center"/>
      <protection locked="0"/>
    </xf>
    <xf numFmtId="0" fontId="4" fillId="2" borderId="0" xfId="3" applyFill="1" applyProtection="1">
      <alignment vertical="center"/>
      <protection locked="0"/>
    </xf>
    <xf numFmtId="0" fontId="4" fillId="2" borderId="0" xfId="3" applyFill="1" applyAlignment="1" applyProtection="1">
      <alignment vertical="center" shrinkToFit="1"/>
      <protection locked="0"/>
    </xf>
    <xf numFmtId="0" fontId="4" fillId="2" borderId="0" xfId="3" applyFill="1" applyAlignment="1" applyProtection="1">
      <alignment vertical="top" wrapText="1"/>
      <protection locked="0"/>
    </xf>
    <xf numFmtId="0" fontId="29" fillId="0" borderId="0" xfId="3" applyFont="1" applyAlignment="1" applyProtection="1">
      <alignment vertical="top" wrapText="1"/>
      <protection locked="0"/>
    </xf>
    <xf numFmtId="0" fontId="4" fillId="0" borderId="0" xfId="3" applyAlignment="1" applyProtection="1">
      <alignment horizontal="center" vertical="center" shrinkToFit="1"/>
      <protection locked="0"/>
    </xf>
    <xf numFmtId="0" fontId="29" fillId="2" borderId="0" xfId="3" applyFont="1" applyFill="1" applyAlignment="1" applyProtection="1">
      <alignment horizontal="left" vertical="top"/>
      <protection locked="0"/>
    </xf>
    <xf numFmtId="0" fontId="4" fillId="0" borderId="18" xfId="3" applyBorder="1" applyAlignment="1" applyProtection="1">
      <alignment horizontal="center" vertical="center"/>
      <protection locked="0"/>
    </xf>
    <xf numFmtId="0" fontId="4" fillId="0" borderId="1" xfId="3" applyBorder="1" applyAlignment="1" applyProtection="1">
      <alignment horizontal="left" vertical="center"/>
      <protection locked="0"/>
    </xf>
    <xf numFmtId="0" fontId="4" fillId="0" borderId="1" xfId="3" applyBorder="1" applyProtection="1">
      <alignment vertical="center"/>
      <protection locked="0"/>
    </xf>
    <xf numFmtId="0" fontId="4" fillId="0" borderId="71" xfId="3" applyBorder="1" applyProtection="1">
      <alignment vertical="center"/>
      <protection locked="0"/>
    </xf>
    <xf numFmtId="0" fontId="4" fillId="0" borderId="18" xfId="3" applyBorder="1" applyAlignment="1" applyProtection="1">
      <alignment horizontal="left" vertical="center"/>
      <protection locked="0"/>
    </xf>
    <xf numFmtId="0" fontId="29" fillId="0" borderId="19" xfId="3" applyFont="1" applyFill="1" applyBorder="1" applyAlignment="1" applyProtection="1">
      <alignment horizontal="left" vertical="center"/>
      <protection locked="0"/>
    </xf>
    <xf numFmtId="0" fontId="29" fillId="0" borderId="5" xfId="3" applyFont="1" applyBorder="1" applyProtection="1">
      <alignment vertical="center"/>
      <protection locked="0"/>
    </xf>
    <xf numFmtId="0" fontId="29" fillId="0" borderId="18" xfId="3" applyFont="1" applyFill="1" applyBorder="1" applyAlignment="1" applyProtection="1">
      <alignment horizontal="left" vertical="center"/>
      <protection locked="0"/>
    </xf>
    <xf numFmtId="0" fontId="4" fillId="0" borderId="19" xfId="3" applyBorder="1" applyProtection="1">
      <alignment vertical="center"/>
      <protection locked="0"/>
    </xf>
    <xf numFmtId="0" fontId="4" fillId="0" borderId="48" xfId="3" applyBorder="1" applyProtection="1">
      <alignment vertical="center"/>
      <protection locked="0"/>
    </xf>
    <xf numFmtId="0" fontId="29" fillId="0" borderId="5" xfId="3" applyFont="1" applyBorder="1" applyAlignment="1" applyProtection="1">
      <alignment vertical="center" shrinkToFit="1"/>
      <protection locked="0"/>
    </xf>
    <xf numFmtId="0" fontId="4" fillId="0" borderId="7" xfId="3" applyBorder="1" applyAlignment="1" applyProtection="1">
      <alignment horizontal="right" vertical="center" shrinkToFit="1"/>
      <protection locked="0"/>
    </xf>
    <xf numFmtId="0" fontId="4" fillId="2" borderId="0" xfId="3" applyFill="1" applyAlignment="1" applyProtection="1">
      <alignment horizontal="right" vertical="center"/>
      <protection locked="0"/>
    </xf>
    <xf numFmtId="0" fontId="29" fillId="0" borderId="5" xfId="3" applyFont="1" applyBorder="1" applyAlignment="1" applyProtection="1">
      <alignment vertical="top" shrinkToFit="1"/>
      <protection locked="0"/>
    </xf>
    <xf numFmtId="0" fontId="4" fillId="0" borderId="7" xfId="3" applyBorder="1" applyProtection="1">
      <alignment vertical="center"/>
      <protection locked="0"/>
    </xf>
    <xf numFmtId="0" fontId="29" fillId="0" borderId="7" xfId="3" applyFont="1" applyBorder="1" applyAlignment="1" applyProtection="1">
      <alignment horizontal="center" vertical="center" shrinkToFit="1"/>
      <protection locked="0"/>
    </xf>
    <xf numFmtId="0" fontId="4" fillId="2" borderId="32" xfId="3" applyFill="1" applyBorder="1" applyAlignment="1" applyProtection="1">
      <alignment vertical="center" shrinkToFit="1"/>
      <protection locked="0"/>
    </xf>
    <xf numFmtId="0" fontId="4" fillId="0" borderId="44" xfId="3" applyBorder="1" applyProtection="1">
      <alignment vertical="center"/>
      <protection locked="0"/>
    </xf>
    <xf numFmtId="0" fontId="4" fillId="0" borderId="67" xfId="3" applyFill="1" applyBorder="1" applyAlignment="1" applyProtection="1">
      <alignment horizontal="center" vertical="center"/>
      <protection locked="0"/>
    </xf>
    <xf numFmtId="0" fontId="4" fillId="0" borderId="58" xfId="3" applyBorder="1" applyProtection="1">
      <alignment vertical="center"/>
      <protection locked="0"/>
    </xf>
    <xf numFmtId="0" fontId="4" fillId="2" borderId="58" xfId="3" applyFill="1" applyBorder="1" applyAlignment="1" applyProtection="1">
      <alignment horizontal="center" vertical="center"/>
      <protection locked="0"/>
    </xf>
    <xf numFmtId="188" fontId="4" fillId="0" borderId="0" xfId="3" applyNumberFormat="1" applyFill="1" applyAlignment="1" applyProtection="1">
      <alignment horizontal="center" vertical="center"/>
      <protection locked="0"/>
    </xf>
    <xf numFmtId="0" fontId="6" fillId="0" borderId="0" xfId="3" applyFont="1" applyFill="1" applyProtection="1">
      <alignment vertical="center"/>
      <protection locked="0"/>
    </xf>
    <xf numFmtId="0" fontId="4" fillId="2" borderId="72" xfId="3" applyFill="1" applyBorder="1" applyProtection="1">
      <alignment vertical="center"/>
      <protection locked="0"/>
    </xf>
    <xf numFmtId="0" fontId="4" fillId="2" borderId="0" xfId="3" applyFill="1" applyAlignment="1" applyProtection="1">
      <alignment horizontal="center" vertical="center" shrinkToFit="1"/>
      <protection locked="0"/>
    </xf>
    <xf numFmtId="0" fontId="4" fillId="2" borderId="0" xfId="3" applyFill="1" applyAlignment="1" applyProtection="1">
      <alignment horizontal="right" vertical="center" shrinkToFit="1"/>
      <protection locked="0"/>
    </xf>
    <xf numFmtId="0" fontId="4" fillId="0" borderId="0" xfId="3" applyAlignment="1" applyProtection="1">
      <alignment vertical="center" wrapText="1"/>
      <protection locked="0"/>
    </xf>
    <xf numFmtId="0" fontId="4" fillId="2" borderId="72" xfId="3" applyFill="1" applyBorder="1" applyAlignment="1" applyProtection="1">
      <alignment vertical="center" shrinkToFit="1"/>
      <protection locked="0"/>
    </xf>
    <xf numFmtId="0" fontId="4" fillId="2" borderId="5" xfId="3" applyFill="1" applyBorder="1" applyAlignment="1" applyProtection="1">
      <alignment vertical="center" shrinkToFit="1"/>
      <protection locked="0"/>
    </xf>
    <xf numFmtId="0" fontId="4" fillId="0" borderId="24" xfId="3" applyFill="1" applyBorder="1" applyProtection="1">
      <alignment vertical="center"/>
      <protection locked="0"/>
    </xf>
    <xf numFmtId="0" fontId="4" fillId="2" borderId="3" xfId="3" applyFill="1" applyBorder="1" applyAlignment="1" applyProtection="1">
      <alignment horizontal="right" vertical="center"/>
      <protection locked="0"/>
    </xf>
    <xf numFmtId="0" fontId="4" fillId="0" borderId="57" xfId="3" applyFill="1" applyBorder="1" applyAlignment="1" applyProtection="1">
      <alignment horizontal="center" vertical="center"/>
      <protection locked="0"/>
    </xf>
    <xf numFmtId="0" fontId="4" fillId="0" borderId="103" xfId="3" applyFill="1" applyBorder="1" applyProtection="1">
      <alignment vertical="center"/>
      <protection locked="0"/>
    </xf>
    <xf numFmtId="0" fontId="6" fillId="0" borderId="0" xfId="3" applyFont="1" applyProtection="1">
      <alignment vertical="center"/>
      <protection locked="0"/>
    </xf>
    <xf numFmtId="0" fontId="4" fillId="0" borderId="62" xfId="3" applyBorder="1" applyAlignment="1" applyProtection="1">
      <alignment horizontal="center" vertical="center"/>
      <protection locked="0"/>
    </xf>
    <xf numFmtId="0" fontId="4" fillId="0" borderId="67" xfId="3" applyBorder="1" applyAlignment="1" applyProtection="1">
      <alignment horizontal="center" vertical="center"/>
      <protection locked="0"/>
    </xf>
    <xf numFmtId="0" fontId="4" fillId="0" borderId="46" xfId="3" applyBorder="1" applyAlignment="1" applyProtection="1">
      <alignment horizontal="center" vertical="center"/>
      <protection locked="0"/>
    </xf>
    <xf numFmtId="0" fontId="4" fillId="0" borderId="0" xfId="3" applyAlignment="1" applyProtection="1">
      <alignment horizontal="left"/>
      <protection locked="0"/>
    </xf>
    <xf numFmtId="0" fontId="4" fillId="0" borderId="117" xfId="3" applyBorder="1" applyAlignment="1" applyProtection="1">
      <alignment horizontal="center" vertical="center"/>
      <protection locked="0"/>
    </xf>
    <xf numFmtId="0" fontId="4" fillId="0" borderId="69" xfId="3" applyBorder="1" applyAlignment="1" applyProtection="1">
      <alignment horizontal="center" vertical="center"/>
      <protection locked="0"/>
    </xf>
    <xf numFmtId="0" fontId="4" fillId="2" borderId="0" xfId="4" applyFill="1" applyProtection="1">
      <alignment vertical="center"/>
      <protection locked="0"/>
    </xf>
    <xf numFmtId="0" fontId="29" fillId="0" borderId="0" xfId="3" applyFont="1" applyFill="1" applyAlignment="1" applyProtection="1">
      <alignment vertical="top" shrinkToFit="1"/>
      <protection locked="0"/>
    </xf>
    <xf numFmtId="0" fontId="29" fillId="0" borderId="0" xfId="3" applyFont="1" applyFill="1" applyAlignment="1" applyProtection="1">
      <alignment horizontal="left" vertical="top" shrinkToFit="1"/>
      <protection locked="0"/>
    </xf>
    <xf numFmtId="0" fontId="29" fillId="2" borderId="0" xfId="3" applyFont="1" applyFill="1" applyAlignment="1" applyProtection="1">
      <alignment horizontal="right" vertical="center"/>
      <protection locked="0"/>
    </xf>
    <xf numFmtId="0" fontId="29" fillId="0" borderId="5" xfId="0" applyFont="1" applyBorder="1" applyAlignment="1" applyProtection="1">
      <alignment vertical="center" shrinkToFit="1"/>
      <protection locked="0"/>
    </xf>
    <xf numFmtId="0" fontId="29" fillId="0" borderId="5" xfId="3" applyFont="1" applyBorder="1" applyAlignment="1" applyProtection="1">
      <alignment vertical="top" wrapText="1" shrinkToFit="1"/>
      <protection locked="0"/>
    </xf>
    <xf numFmtId="0" fontId="4" fillId="2" borderId="8" xfId="3" applyFill="1" applyBorder="1" applyAlignment="1" applyProtection="1">
      <alignment horizontal="left" vertical="center"/>
      <protection locked="0"/>
    </xf>
    <xf numFmtId="0" fontId="6" fillId="0" borderId="7" xfId="3" applyFont="1" applyBorder="1" applyProtection="1">
      <alignment vertical="center"/>
      <protection locked="0"/>
    </xf>
    <xf numFmtId="0" fontId="6" fillId="2" borderId="7" xfId="3" applyFont="1" applyFill="1" applyBorder="1" applyAlignment="1" applyProtection="1">
      <alignment horizontal="right" vertical="center"/>
      <protection locked="0"/>
    </xf>
    <xf numFmtId="0" fontId="4" fillId="0" borderId="9" xfId="3" applyBorder="1" applyProtection="1">
      <alignment vertical="center"/>
      <protection locked="0"/>
    </xf>
    <xf numFmtId="0" fontId="4" fillId="0" borderId="0" xfId="3" applyAlignment="1" applyProtection="1">
      <alignment horizontal="right" vertical="center" shrinkToFit="1"/>
      <protection locked="0"/>
    </xf>
    <xf numFmtId="0" fontId="4" fillId="5" borderId="10" xfId="3" applyFill="1" applyBorder="1" applyAlignment="1">
      <alignment horizontal="center" vertical="center"/>
    </xf>
    <xf numFmtId="0" fontId="4" fillId="5" borderId="11" xfId="3" applyFill="1" applyBorder="1" applyAlignment="1">
      <alignment horizontal="center" vertical="center"/>
    </xf>
    <xf numFmtId="0" fontId="4" fillId="5" borderId="12" xfId="3" applyFill="1" applyBorder="1" applyAlignment="1">
      <alignment horizontal="center" vertical="center"/>
    </xf>
    <xf numFmtId="0" fontId="5" fillId="5" borderId="92" xfId="3" applyFont="1" applyFill="1" applyBorder="1" applyAlignment="1">
      <alignment horizontal="right" vertical="top"/>
    </xf>
    <xf numFmtId="0" fontId="4" fillId="5" borderId="46" xfId="3" applyFill="1" applyBorder="1" applyAlignment="1">
      <alignment horizontal="center" vertical="center"/>
    </xf>
    <xf numFmtId="0" fontId="4" fillId="5" borderId="67" xfId="3" applyFill="1" applyBorder="1" applyAlignment="1">
      <alignment horizontal="center" vertical="center"/>
    </xf>
    <xf numFmtId="0" fontId="4" fillId="2" borderId="11" xfId="3" applyFill="1" applyBorder="1" applyAlignment="1" applyProtection="1">
      <alignment vertical="center" shrinkToFit="1"/>
      <protection locked="0"/>
    </xf>
    <xf numFmtId="0" fontId="6" fillId="2" borderId="0" xfId="3" applyFont="1" applyFill="1" applyProtection="1">
      <alignment vertical="center"/>
      <protection locked="0"/>
    </xf>
    <xf numFmtId="0" fontId="4" fillId="2" borderId="5" xfId="3" applyFill="1" applyBorder="1" applyProtection="1">
      <alignment vertical="center"/>
      <protection locked="0"/>
    </xf>
    <xf numFmtId="0" fontId="4" fillId="2" borderId="24" xfId="3" applyFill="1" applyBorder="1" applyProtection="1">
      <alignment vertical="center"/>
      <protection locked="0"/>
    </xf>
    <xf numFmtId="0" fontId="4" fillId="2" borderId="72" xfId="3" applyFill="1" applyBorder="1" applyAlignment="1" applyProtection="1">
      <alignment horizontal="left" vertical="center"/>
      <protection locked="0"/>
    </xf>
    <xf numFmtId="0" fontId="4" fillId="2" borderId="5" xfId="3" applyFill="1" applyBorder="1" applyAlignment="1" applyProtection="1">
      <alignment horizontal="left" vertical="center"/>
      <protection locked="0"/>
    </xf>
    <xf numFmtId="0" fontId="29" fillId="0" borderId="0" xfId="3" applyFont="1" applyAlignment="1" applyProtection="1">
      <alignment vertical="center" wrapText="1" shrinkToFit="1"/>
      <protection locked="0"/>
    </xf>
    <xf numFmtId="0" fontId="29" fillId="0" borderId="7" xfId="3" applyFont="1" applyBorder="1" applyProtection="1">
      <alignment vertical="center"/>
      <protection locked="0"/>
    </xf>
    <xf numFmtId="0" fontId="29" fillId="2" borderId="7" xfId="3" applyFont="1" applyFill="1" applyBorder="1" applyAlignment="1" applyProtection="1">
      <alignment horizontal="right" vertical="center"/>
      <protection locked="0"/>
    </xf>
    <xf numFmtId="0" fontId="29" fillId="0" borderId="7" xfId="3" applyFont="1" applyBorder="1" applyAlignment="1" applyProtection="1">
      <alignment vertical="center" wrapText="1" shrinkToFit="1"/>
      <protection locked="0"/>
    </xf>
    <xf numFmtId="0" fontId="4" fillId="0" borderId="11" xfId="3" applyFill="1" applyBorder="1" applyAlignment="1" applyProtection="1">
      <alignment vertical="top" wrapText="1" shrinkToFit="1"/>
      <protection locked="0"/>
    </xf>
    <xf numFmtId="0" fontId="29" fillId="0" borderId="35" xfId="3" applyFont="1" applyFill="1" applyBorder="1" applyAlignment="1" applyProtection="1">
      <alignment wrapText="1"/>
      <protection locked="0"/>
    </xf>
    <xf numFmtId="0" fontId="29" fillId="0" borderId="5" xfId="3" applyFont="1" applyFill="1" applyBorder="1" applyAlignment="1" applyProtection="1">
      <alignment wrapText="1"/>
      <protection locked="0"/>
    </xf>
    <xf numFmtId="0" fontId="29" fillId="0" borderId="24" xfId="3" applyFont="1" applyFill="1" applyBorder="1" applyAlignment="1" applyProtection="1">
      <alignment horizontal="left" vertical="top"/>
      <protection locked="0"/>
    </xf>
    <xf numFmtId="0" fontId="4" fillId="0" borderId="5" xfId="3" applyFill="1" applyBorder="1" applyProtection="1">
      <alignment vertical="center"/>
      <protection locked="0"/>
    </xf>
    <xf numFmtId="0" fontId="4" fillId="0" borderId="0" xfId="3" applyFill="1" applyAlignment="1" applyProtection="1">
      <alignment horizontal="right" vertical="center" shrinkToFit="1"/>
      <protection locked="0"/>
    </xf>
    <xf numFmtId="0" fontId="39" fillId="0" borderId="0" xfId="3" applyFont="1" applyFill="1" applyAlignment="1" applyProtection="1">
      <alignment horizontal="left" vertical="center"/>
      <protection locked="0"/>
    </xf>
    <xf numFmtId="0" fontId="4" fillId="0" borderId="24" xfId="3" applyFill="1" applyBorder="1" applyAlignment="1" applyProtection="1">
      <alignment vertical="center" shrinkToFit="1"/>
      <protection locked="0"/>
    </xf>
    <xf numFmtId="0" fontId="4" fillId="0" borderId="5" xfId="3" applyFill="1" applyBorder="1" applyAlignment="1" applyProtection="1">
      <alignment horizontal="left" vertical="center"/>
      <protection locked="0"/>
    </xf>
    <xf numFmtId="0" fontId="4" fillId="0" borderId="72" xfId="3" applyFill="1" applyBorder="1" applyAlignment="1" applyProtection="1">
      <alignment horizontal="left" vertical="center"/>
      <protection locked="0"/>
    </xf>
    <xf numFmtId="0" fontId="29" fillId="0" borderId="0" xfId="3" applyFont="1" applyAlignment="1" applyProtection="1">
      <alignment vertical="center" wrapText="1"/>
      <protection locked="0"/>
    </xf>
    <xf numFmtId="0" fontId="6" fillId="0" borderId="0" xfId="3" applyFont="1" applyAlignment="1" applyProtection="1">
      <alignment vertical="center" wrapText="1"/>
      <protection locked="0"/>
    </xf>
    <xf numFmtId="193" fontId="4" fillId="3" borderId="0" xfId="3" applyNumberFormat="1" applyFill="1" applyProtection="1">
      <alignment vertical="center"/>
      <protection locked="0"/>
    </xf>
    <xf numFmtId="3" fontId="4" fillId="0" borderId="0" xfId="3" applyNumberFormat="1" applyProtection="1">
      <alignment vertical="center"/>
      <protection locked="0"/>
    </xf>
    <xf numFmtId="0" fontId="29" fillId="2" borderId="5" xfId="3" applyFont="1" applyFill="1" applyBorder="1" applyAlignment="1" applyProtection="1">
      <alignment vertical="center" shrinkToFit="1"/>
      <protection locked="0"/>
    </xf>
    <xf numFmtId="0" fontId="4" fillId="0" borderId="8" xfId="3" applyBorder="1" applyProtection="1">
      <alignment vertical="center"/>
      <protection locked="0"/>
    </xf>
    <xf numFmtId="0" fontId="29" fillId="0" borderId="7" xfId="3" applyFont="1" applyBorder="1" applyAlignment="1" applyProtection="1">
      <alignment vertical="center" shrinkToFit="1"/>
      <protection locked="0"/>
    </xf>
    <xf numFmtId="0" fontId="29" fillId="0" borderId="7" xfId="3" applyFont="1" applyBorder="1" applyAlignment="1" applyProtection="1">
      <alignment horizontal="right" vertical="center" shrinkToFit="1"/>
      <protection locked="0"/>
    </xf>
    <xf numFmtId="0" fontId="4" fillId="5" borderId="10" xfId="3" applyFill="1" applyBorder="1" applyAlignment="1">
      <alignment horizontal="left" vertical="center"/>
    </xf>
    <xf numFmtId="0" fontId="31" fillId="0" borderId="0" xfId="3" applyFont="1" applyAlignment="1" applyProtection="1">
      <alignment horizontal="center" vertical="center"/>
      <protection locked="0"/>
    </xf>
    <xf numFmtId="0" fontId="29" fillId="0" borderId="72" xfId="3" applyFont="1" applyFill="1" applyBorder="1" applyAlignment="1" applyProtection="1">
      <alignment horizontal="left" vertical="top"/>
      <protection locked="0"/>
    </xf>
    <xf numFmtId="0" fontId="6" fillId="0" borderId="0" xfId="3" applyFont="1" applyFill="1" applyAlignment="1" applyProtection="1">
      <alignment horizontal="left" vertical="top"/>
      <protection locked="0"/>
    </xf>
    <xf numFmtId="0" fontId="4" fillId="2" borderId="24" xfId="3" applyFill="1" applyBorder="1" applyAlignment="1" applyProtection="1">
      <alignment vertical="center" shrinkToFit="1"/>
      <protection locked="0"/>
    </xf>
    <xf numFmtId="0" fontId="4" fillId="2" borderId="14" xfId="3" applyFill="1" applyBorder="1" applyAlignment="1" applyProtection="1">
      <alignment horizontal="right" vertical="center"/>
      <protection locked="0"/>
    </xf>
    <xf numFmtId="0" fontId="4" fillId="0" borderId="64" xfId="3" applyBorder="1" applyAlignment="1" applyProtection="1">
      <alignment horizontal="center" vertical="center"/>
      <protection locked="0"/>
    </xf>
    <xf numFmtId="0" fontId="4" fillId="2" borderId="5" xfId="4" applyFill="1" applyBorder="1" applyProtection="1">
      <alignment vertical="center"/>
      <protection locked="0"/>
    </xf>
    <xf numFmtId="0" fontId="4" fillId="0" borderId="7" xfId="3" applyBorder="1" applyAlignment="1" applyProtection="1">
      <alignment vertical="center" shrinkToFit="1"/>
      <protection locked="0"/>
    </xf>
    <xf numFmtId="0" fontId="4" fillId="0" borderId="7" xfId="3" applyBorder="1" applyAlignment="1" applyProtection="1">
      <alignment horizontal="center" vertical="center" shrinkToFit="1"/>
      <protection locked="0"/>
    </xf>
    <xf numFmtId="0" fontId="4" fillId="0" borderId="13" xfId="3" applyFill="1" applyBorder="1" applyProtection="1">
      <alignment vertical="center"/>
      <protection locked="0"/>
    </xf>
    <xf numFmtId="0" fontId="4" fillId="2" borderId="0" xfId="3" applyFill="1" applyAlignment="1" applyProtection="1">
      <alignment vertical="center" wrapText="1"/>
      <protection locked="0"/>
    </xf>
    <xf numFmtId="49" fontId="31" fillId="0" borderId="0" xfId="3" applyNumberFormat="1" applyFont="1" applyProtection="1">
      <alignment vertical="center"/>
      <protection locked="0"/>
    </xf>
    <xf numFmtId="0" fontId="42" fillId="0" borderId="7" xfId="3" applyFont="1" applyBorder="1" applyProtection="1">
      <alignment vertical="center"/>
      <protection locked="0"/>
    </xf>
    <xf numFmtId="14" fontId="4" fillId="0" borderId="7" xfId="3" applyNumberFormat="1" applyBorder="1" applyProtection="1">
      <alignment vertical="center"/>
      <protection locked="0"/>
    </xf>
    <xf numFmtId="0" fontId="35" fillId="2" borderId="0" xfId="3" applyFont="1" applyFill="1" applyAlignment="1" applyProtection="1">
      <alignment horizontal="left" vertical="center"/>
      <protection locked="0"/>
    </xf>
    <xf numFmtId="0" fontId="36" fillId="4" borderId="46" xfId="3" applyFont="1" applyFill="1" applyBorder="1" applyAlignment="1" applyProtection="1">
      <alignment horizontal="right" vertical="center"/>
      <protection locked="0"/>
    </xf>
    <xf numFmtId="0" fontId="36" fillId="4" borderId="44" xfId="3" applyFont="1" applyFill="1" applyBorder="1" applyProtection="1">
      <alignment vertical="center"/>
      <protection locked="0"/>
    </xf>
    <xf numFmtId="0" fontId="36" fillId="4" borderId="47" xfId="3" applyFont="1" applyFill="1" applyBorder="1" applyProtection="1">
      <alignment vertical="center"/>
      <protection locked="0"/>
    </xf>
    <xf numFmtId="213" fontId="36" fillId="4" borderId="44" xfId="3" applyNumberFormat="1" applyFont="1" applyFill="1" applyBorder="1" applyProtection="1">
      <alignment vertical="center"/>
      <protection locked="0"/>
    </xf>
    <xf numFmtId="0" fontId="4" fillId="2" borderId="0" xfId="3" applyFill="1" applyAlignment="1" applyProtection="1">
      <alignment horizontal="right" vertical="center" wrapText="1"/>
      <protection locked="0"/>
    </xf>
    <xf numFmtId="0" fontId="36" fillId="2" borderId="67" xfId="3" applyFont="1" applyFill="1" applyBorder="1" applyAlignment="1" applyProtection="1">
      <alignment horizontal="right" vertical="center"/>
      <protection locked="0"/>
    </xf>
    <xf numFmtId="0" fontId="36" fillId="2" borderId="58" xfId="3" applyFont="1" applyFill="1" applyBorder="1" applyProtection="1">
      <alignment vertical="center"/>
      <protection locked="0"/>
    </xf>
    <xf numFmtId="0" fontId="36" fillId="2" borderId="59" xfId="3" applyFont="1" applyFill="1" applyBorder="1" applyProtection="1">
      <alignment vertical="center"/>
      <protection locked="0"/>
    </xf>
    <xf numFmtId="213" fontId="36" fillId="2" borderId="58" xfId="3" applyNumberFormat="1" applyFont="1" applyFill="1" applyBorder="1" applyProtection="1">
      <alignment vertical="center"/>
      <protection locked="0"/>
    </xf>
    <xf numFmtId="0" fontId="36" fillId="0" borderId="0" xfId="3" applyFont="1" applyFill="1" applyProtection="1">
      <alignment vertical="center"/>
      <protection locked="0"/>
    </xf>
    <xf numFmtId="0" fontId="4" fillId="2" borderId="12" xfId="3" applyFill="1" applyBorder="1" applyAlignment="1" applyProtection="1">
      <alignment vertical="top" wrapText="1"/>
      <protection locked="0"/>
    </xf>
    <xf numFmtId="0" fontId="4" fillId="0" borderId="13" xfId="3" applyFill="1" applyBorder="1" applyAlignment="1" applyProtection="1">
      <alignment vertical="center" shrinkToFit="1"/>
      <protection locked="0"/>
    </xf>
    <xf numFmtId="0" fontId="4" fillId="2" borderId="14" xfId="3" applyFill="1" applyBorder="1" applyAlignment="1" applyProtection="1">
      <alignment vertical="top" wrapText="1"/>
      <protection locked="0"/>
    </xf>
    <xf numFmtId="0" fontId="4" fillId="2" borderId="14" xfId="3" applyFill="1" applyBorder="1" applyAlignment="1" applyProtection="1">
      <alignment horizontal="left" vertical="center"/>
      <protection locked="0"/>
    </xf>
    <xf numFmtId="0" fontId="4" fillId="2" borderId="16" xfId="3" applyFill="1" applyBorder="1" applyAlignment="1" applyProtection="1">
      <alignment horizontal="left" vertical="center"/>
      <protection locked="0"/>
    </xf>
    <xf numFmtId="0" fontId="36" fillId="2" borderId="48" xfId="3" applyFont="1" applyFill="1" applyBorder="1" applyAlignment="1" applyProtection="1">
      <alignment vertical="center" textRotation="255" shrinkToFit="1"/>
      <protection locked="0"/>
    </xf>
    <xf numFmtId="0" fontId="36" fillId="2" borderId="48" xfId="3" applyFont="1" applyFill="1" applyBorder="1" applyAlignment="1" applyProtection="1">
      <alignment horizontal="left" vertical="center" shrinkToFit="1"/>
      <protection locked="0"/>
    </xf>
    <xf numFmtId="0" fontId="47" fillId="0" borderId="0" xfId="0" applyFont="1">
      <alignment vertical="center"/>
    </xf>
    <xf numFmtId="0" fontId="48" fillId="0" borderId="0" xfId="0" applyFont="1">
      <alignment vertical="center"/>
    </xf>
    <xf numFmtId="0" fontId="49" fillId="0" borderId="0" xfId="0" applyFont="1" applyAlignment="1">
      <alignment horizontal="center" vertical="center"/>
    </xf>
    <xf numFmtId="0" fontId="49" fillId="0" borderId="0" xfId="0" applyFont="1">
      <alignment vertical="center"/>
    </xf>
    <xf numFmtId="0" fontId="52" fillId="0" borderId="30" xfId="0" applyFont="1" applyBorder="1" applyAlignment="1">
      <alignment horizontal="center" vertical="center"/>
    </xf>
    <xf numFmtId="0" fontId="52" fillId="0" borderId="6" xfId="0" applyFont="1" applyBorder="1" applyAlignment="1">
      <alignment horizontal="center" vertical="center"/>
    </xf>
    <xf numFmtId="0" fontId="54" fillId="0" borderId="2" xfId="0" applyFont="1" applyBorder="1" applyAlignment="1">
      <alignment horizontal="distributed" vertical="center" indent="1"/>
    </xf>
    <xf numFmtId="0" fontId="55" fillId="0" borderId="2" xfId="0" applyFont="1" applyBorder="1">
      <alignment vertical="center"/>
    </xf>
    <xf numFmtId="0" fontId="56" fillId="0" borderId="0" xfId="0" applyFont="1">
      <alignment vertical="center"/>
    </xf>
    <xf numFmtId="0" fontId="52" fillId="0" borderId="38" xfId="0" applyFont="1" applyBorder="1">
      <alignment vertical="center"/>
    </xf>
    <xf numFmtId="0" fontId="48" fillId="0" borderId="2" xfId="0" applyFont="1" applyBorder="1">
      <alignment vertical="center"/>
    </xf>
    <xf numFmtId="0" fontId="52" fillId="0" borderId="27" xfId="0" applyFont="1" applyBorder="1">
      <alignment vertical="center"/>
    </xf>
    <xf numFmtId="0" fontId="52" fillId="0" borderId="80" xfId="0" applyFont="1" applyBorder="1">
      <alignment vertical="center"/>
    </xf>
    <xf numFmtId="0" fontId="48" fillId="0" borderId="19" xfId="0" applyFont="1" applyBorder="1">
      <alignment vertical="center"/>
    </xf>
    <xf numFmtId="0" fontId="52" fillId="0" borderId="74" xfId="0" applyFont="1" applyBorder="1">
      <alignment vertical="center"/>
    </xf>
    <xf numFmtId="0" fontId="52" fillId="0" borderId="80" xfId="0" applyFont="1" applyBorder="1" applyAlignment="1">
      <alignment horizontal="distributed" vertical="center"/>
    </xf>
    <xf numFmtId="0" fontId="52" fillId="0" borderId="18" xfId="0" applyFont="1" applyBorder="1" applyAlignment="1">
      <alignment horizontal="center" vertical="center"/>
    </xf>
    <xf numFmtId="0" fontId="52" fillId="0" borderId="41" xfId="0" applyFont="1" applyBorder="1">
      <alignment vertical="center"/>
    </xf>
    <xf numFmtId="0" fontId="52" fillId="0" borderId="98" xfId="0" applyFont="1" applyBorder="1" applyAlignment="1">
      <alignment horizontal="distributed" vertical="center"/>
    </xf>
    <xf numFmtId="0" fontId="48" fillId="0" borderId="99" xfId="0" applyFont="1" applyBorder="1">
      <alignment vertical="center"/>
    </xf>
    <xf numFmtId="0" fontId="52" fillId="0" borderId="99" xfId="0" applyFont="1" applyBorder="1" applyAlignment="1">
      <alignment horizontal="center" vertical="center"/>
    </xf>
    <xf numFmtId="0" fontId="52" fillId="0" borderId="282" xfId="0" applyFont="1" applyBorder="1">
      <alignment vertical="center"/>
    </xf>
    <xf numFmtId="0" fontId="52" fillId="0" borderId="44" xfId="0" applyFont="1" applyBorder="1">
      <alignment vertical="center"/>
    </xf>
    <xf numFmtId="0" fontId="52" fillId="0" borderId="44" xfId="0" applyFont="1" applyBorder="1" applyAlignment="1">
      <alignment horizontal="center" vertical="center"/>
    </xf>
    <xf numFmtId="0" fontId="52" fillId="0" borderId="128" xfId="0" applyFont="1" applyBorder="1">
      <alignment vertical="center"/>
    </xf>
    <xf numFmtId="0" fontId="52" fillId="0" borderId="6" xfId="0" applyFont="1" applyBorder="1">
      <alignment vertical="center"/>
    </xf>
    <xf numFmtId="0" fontId="52" fillId="0" borderId="0" xfId="0" applyFont="1" applyAlignment="1">
      <alignment horizontal="distributed" vertical="center"/>
    </xf>
    <xf numFmtId="0" fontId="48" fillId="0" borderId="44" xfId="0" applyFont="1" applyBorder="1">
      <alignment vertical="center"/>
    </xf>
    <xf numFmtId="0" fontId="52" fillId="0" borderId="7" xfId="0" applyFont="1" applyBorder="1">
      <alignment vertical="center"/>
    </xf>
    <xf numFmtId="0" fontId="48" fillId="0" borderId="7" xfId="0" applyFont="1" applyBorder="1">
      <alignment vertical="center"/>
    </xf>
    <xf numFmtId="0" fontId="52" fillId="0" borderId="9" xfId="0" applyFont="1" applyBorder="1">
      <alignment vertical="center"/>
    </xf>
    <xf numFmtId="0" fontId="51" fillId="0" borderId="0" xfId="0" applyFont="1" applyAlignment="1">
      <alignment horizontal="center" vertical="center" textRotation="255"/>
    </xf>
    <xf numFmtId="0" fontId="51" fillId="0" borderId="0" xfId="0" applyFont="1" applyAlignment="1">
      <alignment horizontal="center" vertical="center"/>
    </xf>
    <xf numFmtId="0" fontId="52" fillId="0" borderId="0" xfId="0" applyFont="1" applyAlignment="1">
      <alignment horizontal="center" vertical="center"/>
    </xf>
    <xf numFmtId="0" fontId="48" fillId="0" borderId="0" xfId="0" applyFont="1" applyAlignment="1">
      <alignment horizontal="center" vertical="center"/>
    </xf>
    <xf numFmtId="0" fontId="48" fillId="0" borderId="0" xfId="0" applyFont="1" applyAlignment="1">
      <alignment horizontal="center" vertical="center" shrinkToFit="1"/>
    </xf>
    <xf numFmtId="0" fontId="52" fillId="0" borderId="0" xfId="0" applyFont="1" applyAlignment="1">
      <alignment horizontal="center" vertical="center" shrinkToFit="1"/>
    </xf>
    <xf numFmtId="0" fontId="52" fillId="0" borderId="0" xfId="0" applyFont="1" applyAlignment="1">
      <alignment horizontal="right" vertical="top"/>
    </xf>
    <xf numFmtId="0" fontId="52" fillId="0" borderId="0" xfId="0" applyFont="1">
      <alignment vertical="center"/>
    </xf>
    <xf numFmtId="0" fontId="57" fillId="0" borderId="0" xfId="0" applyFont="1">
      <alignment vertical="center"/>
    </xf>
    <xf numFmtId="0" fontId="59" fillId="0" borderId="0" xfId="0" applyFont="1" applyAlignment="1">
      <alignment horizontal="right" vertical="center"/>
    </xf>
    <xf numFmtId="0" fontId="58" fillId="0" borderId="0" xfId="0" applyFont="1" applyAlignment="1">
      <alignment horizontal="center" vertical="center"/>
    </xf>
    <xf numFmtId="0" fontId="59" fillId="0" borderId="0" xfId="0" applyFont="1">
      <alignment vertical="center"/>
    </xf>
    <xf numFmtId="0" fontId="58" fillId="0" borderId="0" xfId="0" applyFont="1">
      <alignment vertical="center"/>
    </xf>
    <xf numFmtId="0" fontId="50" fillId="0" borderId="0" xfId="0" applyFont="1" applyAlignment="1">
      <alignment horizontal="center" vertical="center"/>
    </xf>
    <xf numFmtId="0" fontId="50" fillId="0" borderId="0" xfId="0" applyFont="1">
      <alignment vertical="center"/>
    </xf>
    <xf numFmtId="0" fontId="50" fillId="0" borderId="0" xfId="0" applyFont="1" applyAlignment="1">
      <alignment horizontal="right" vertical="center"/>
    </xf>
    <xf numFmtId="0" fontId="50" fillId="0" borderId="0" xfId="0" applyFont="1" applyAlignment="1">
      <alignment horizontal="left" vertical="center"/>
    </xf>
    <xf numFmtId="0" fontId="58" fillId="7" borderId="0" xfId="0" applyFont="1" applyFill="1" applyAlignment="1">
      <alignment horizontal="center" vertical="center"/>
    </xf>
    <xf numFmtId="0" fontId="53" fillId="0" borderId="0" xfId="0" applyFont="1">
      <alignment vertical="center"/>
    </xf>
    <xf numFmtId="0" fontId="51" fillId="0" borderId="0" xfId="0" applyFont="1" applyAlignment="1">
      <alignment horizontal="left" vertical="center" wrapText="1"/>
    </xf>
    <xf numFmtId="49" fontId="47" fillId="0" borderId="0" xfId="3" quotePrefix="1" applyNumberFormat="1" applyFont="1" applyFill="1" applyAlignment="1" applyProtection="1">
      <alignment horizontal="center" vertical="center"/>
      <protection locked="0"/>
    </xf>
    <xf numFmtId="0" fontId="61" fillId="0" borderId="0" xfId="3" applyFont="1" applyFill="1" applyProtection="1">
      <alignment vertical="center"/>
      <protection locked="0"/>
    </xf>
    <xf numFmtId="0" fontId="62" fillId="0" borderId="0" xfId="18" applyFont="1" applyFill="1" applyAlignment="1" applyProtection="1">
      <alignment vertical="center"/>
      <protection locked="0"/>
    </xf>
    <xf numFmtId="0" fontId="61" fillId="0" borderId="0" xfId="3" applyFont="1" applyFill="1" applyAlignment="1" applyProtection="1">
      <alignment horizontal="left" vertical="center"/>
      <protection locked="0"/>
    </xf>
    <xf numFmtId="0" fontId="51" fillId="0" borderId="0" xfId="3" applyFont="1" applyFill="1" applyProtection="1">
      <alignment vertical="center"/>
      <protection locked="0"/>
    </xf>
    <xf numFmtId="0" fontId="61" fillId="0" borderId="72" xfId="3" applyFont="1" applyFill="1" applyBorder="1" applyProtection="1">
      <alignment vertical="center"/>
      <protection locked="0"/>
    </xf>
    <xf numFmtId="0" fontId="51" fillId="0" borderId="5" xfId="3" applyFont="1" applyFill="1" applyBorder="1" applyAlignment="1" applyProtection="1">
      <alignment horizontal="left" vertical="center"/>
      <protection locked="0"/>
    </xf>
    <xf numFmtId="0" fontId="50" fillId="0" borderId="0" xfId="3" applyFont="1" applyFill="1" applyProtection="1">
      <alignment vertical="center"/>
      <protection locked="0"/>
    </xf>
    <xf numFmtId="0" fontId="53" fillId="0" borderId="0" xfId="3" applyFont="1" applyFill="1" applyAlignment="1" applyProtection="1">
      <alignment vertical="top" wrapText="1"/>
      <protection locked="0"/>
    </xf>
    <xf numFmtId="0" fontId="53" fillId="0" borderId="5" xfId="3" applyFont="1" applyFill="1" applyBorder="1" applyAlignment="1" applyProtection="1">
      <alignment vertical="top" wrapText="1"/>
      <protection locked="0"/>
    </xf>
    <xf numFmtId="0" fontId="61" fillId="0" borderId="3" xfId="3" applyFont="1" applyFill="1" applyBorder="1" applyProtection="1">
      <alignment vertical="center"/>
      <protection locked="0"/>
    </xf>
    <xf numFmtId="0" fontId="61" fillId="0" borderId="0" xfId="3" applyFont="1" applyFill="1" applyAlignment="1" applyProtection="1">
      <alignment horizontal="right" vertical="center"/>
      <protection locked="0"/>
    </xf>
    <xf numFmtId="0" fontId="61" fillId="0" borderId="0" xfId="3" applyFont="1" applyFill="1" applyAlignment="1" applyProtection="1">
      <alignment horizontal="center" vertical="center"/>
      <protection locked="0"/>
    </xf>
    <xf numFmtId="0" fontId="53" fillId="0" borderId="0" xfId="0" applyFont="1" applyAlignment="1" applyProtection="1">
      <alignment horizontal="right" vertical="top"/>
      <protection locked="0"/>
    </xf>
    <xf numFmtId="0" fontId="53" fillId="0" borderId="0" xfId="0" applyFont="1" applyAlignment="1" applyProtection="1">
      <alignment horizontal="left" vertical="top"/>
      <protection locked="0"/>
    </xf>
    <xf numFmtId="0" fontId="61" fillId="0" borderId="15" xfId="3" applyFont="1" applyFill="1" applyBorder="1" applyAlignment="1" applyProtection="1">
      <alignment horizontal="center" vertical="center"/>
      <protection locked="0"/>
    </xf>
    <xf numFmtId="0" fontId="61" fillId="0" borderId="0" xfId="0" applyFont="1" applyProtection="1">
      <alignment vertical="center"/>
      <protection locked="0"/>
    </xf>
    <xf numFmtId="0" fontId="61" fillId="0" borderId="61" xfId="3" applyFont="1" applyFill="1" applyBorder="1" applyAlignment="1" applyProtection="1">
      <alignment horizontal="center" vertical="center" shrinkToFit="1"/>
      <protection locked="0"/>
    </xf>
    <xf numFmtId="0" fontId="61" fillId="0" borderId="13" xfId="3" applyFont="1" applyFill="1" applyBorder="1" applyAlignment="1" applyProtection="1">
      <alignment horizontal="center" vertical="center"/>
      <protection locked="0"/>
    </xf>
    <xf numFmtId="180" fontId="61" fillId="0" borderId="0" xfId="3" applyNumberFormat="1" applyFont="1" applyFill="1" applyAlignment="1" applyProtection="1">
      <alignment horizontal="center" vertical="center"/>
      <protection locked="0"/>
    </xf>
    <xf numFmtId="0" fontId="53" fillId="0" borderId="0" xfId="3" applyFont="1" applyFill="1" applyAlignment="1" applyProtection="1">
      <alignment horizontal="center" vertical="center"/>
      <protection locked="0"/>
    </xf>
    <xf numFmtId="0" fontId="61" fillId="0" borderId="0" xfId="3" applyFont="1" applyFill="1" applyAlignment="1" applyProtection="1">
      <alignment horizontal="center" vertical="center" shrinkToFit="1"/>
      <protection locked="0"/>
    </xf>
    <xf numFmtId="0" fontId="61" fillId="0" borderId="0" xfId="3" applyFont="1" applyFill="1" applyAlignment="1" applyProtection="1">
      <alignment horizontal="left" vertical="top" wrapText="1"/>
      <protection locked="0"/>
    </xf>
    <xf numFmtId="0" fontId="61" fillId="0" borderId="0" xfId="3" applyFont="1" applyFill="1" applyAlignment="1" applyProtection="1">
      <alignment vertical="top" wrapText="1"/>
      <protection locked="0"/>
    </xf>
    <xf numFmtId="0" fontId="61" fillId="0" borderId="72" xfId="3" applyFont="1" applyFill="1" applyBorder="1" applyAlignment="1" applyProtection="1">
      <alignment vertical="top" wrapText="1"/>
      <protection locked="0"/>
    </xf>
    <xf numFmtId="0" fontId="53" fillId="0" borderId="0" xfId="3" applyFont="1" applyFill="1" applyAlignment="1" applyProtection="1">
      <alignment horizontal="left" vertical="center"/>
      <protection locked="0"/>
    </xf>
    <xf numFmtId="0" fontId="53" fillId="0" borderId="0" xfId="3" applyFont="1" applyFill="1" applyAlignment="1" applyProtection="1">
      <alignment horizontal="right" vertical="top"/>
      <protection locked="0"/>
    </xf>
    <xf numFmtId="0" fontId="61" fillId="0" borderId="0" xfId="3" applyFont="1" applyFill="1" applyAlignment="1" applyProtection="1">
      <alignment vertical="top"/>
      <protection locked="0"/>
    </xf>
    <xf numFmtId="0" fontId="61" fillId="0" borderId="3" xfId="0" applyFont="1" applyBorder="1" applyProtection="1">
      <alignment vertical="center"/>
      <protection locked="0"/>
    </xf>
    <xf numFmtId="0" fontId="53" fillId="0" borderId="0" xfId="3" applyFont="1" applyFill="1" applyAlignment="1" applyProtection="1">
      <alignment horizontal="left" vertical="top"/>
      <protection locked="0"/>
    </xf>
    <xf numFmtId="0" fontId="53" fillId="0" borderId="0" xfId="0" applyFont="1" applyProtection="1">
      <alignment vertical="center"/>
      <protection locked="0"/>
    </xf>
    <xf numFmtId="0" fontId="61" fillId="2" borderId="3" xfId="3" applyFont="1" applyFill="1" applyBorder="1" applyAlignment="1" applyProtection="1">
      <alignment horizontal="left" vertical="center"/>
      <protection locked="0"/>
    </xf>
    <xf numFmtId="0" fontId="61" fillId="0" borderId="0" xfId="3" applyFont="1" applyProtection="1">
      <alignment vertical="center"/>
      <protection locked="0"/>
    </xf>
    <xf numFmtId="0" fontId="61" fillId="0" borderId="72" xfId="3" applyFont="1" applyBorder="1" applyProtection="1">
      <alignment vertical="center"/>
      <protection locked="0"/>
    </xf>
    <xf numFmtId="0" fontId="53" fillId="0" borderId="0" xfId="3" applyFont="1" applyFill="1" applyAlignment="1" applyProtection="1">
      <alignment horizontal="right" vertical="center"/>
      <protection locked="0"/>
    </xf>
    <xf numFmtId="0" fontId="61" fillId="0" borderId="0" xfId="3" applyFont="1" applyAlignment="1" applyProtection="1">
      <alignment vertical="center" shrinkToFit="1"/>
      <protection locked="0"/>
    </xf>
    <xf numFmtId="0" fontId="61" fillId="0" borderId="0" xfId="3" applyFont="1" applyFill="1" applyAlignment="1" applyProtection="1">
      <alignment vertical="center" shrinkToFit="1"/>
      <protection locked="0"/>
    </xf>
    <xf numFmtId="0" fontId="61" fillId="0" borderId="3" xfId="3" applyFont="1" applyBorder="1" applyProtection="1">
      <alignment vertical="center"/>
      <protection locked="0"/>
    </xf>
    <xf numFmtId="0" fontId="61" fillId="0" borderId="8" xfId="3" applyFont="1" applyFill="1" applyBorder="1" applyProtection="1">
      <alignment vertical="center"/>
      <protection locked="0"/>
    </xf>
    <xf numFmtId="0" fontId="61" fillId="0" borderId="7" xfId="3" applyFont="1" applyFill="1" applyBorder="1" applyProtection="1">
      <alignment vertical="center"/>
      <protection locked="0"/>
    </xf>
    <xf numFmtId="0" fontId="61" fillId="0" borderId="51" xfId="3" applyFont="1" applyFill="1" applyBorder="1" applyProtection="1">
      <alignment vertical="center"/>
      <protection locked="0"/>
    </xf>
    <xf numFmtId="0" fontId="61" fillId="0" borderId="9" xfId="3" applyFont="1" applyFill="1" applyBorder="1" applyProtection="1">
      <alignment vertical="center"/>
      <protection locked="0"/>
    </xf>
    <xf numFmtId="177" fontId="53" fillId="0" borderId="0" xfId="3" applyNumberFormat="1" applyFont="1" applyFill="1" applyAlignment="1" applyProtection="1">
      <alignment horizontal="right" vertical="center"/>
      <protection locked="0"/>
    </xf>
    <xf numFmtId="0" fontId="61" fillId="0" borderId="3" xfId="3" applyFont="1" applyFill="1" applyBorder="1" applyAlignment="1" applyProtection="1">
      <alignment horizontal="left" vertical="center"/>
      <protection locked="0"/>
    </xf>
    <xf numFmtId="0" fontId="71" fillId="0" borderId="0" xfId="0" applyFont="1" applyAlignment="1" applyProtection="1">
      <alignment vertical="top" wrapText="1"/>
      <protection locked="0"/>
    </xf>
    <xf numFmtId="0" fontId="61" fillId="0" borderId="0" xfId="0" applyFont="1" applyAlignment="1" applyProtection="1">
      <alignment horizontal="left" vertical="center" wrapText="1"/>
      <protection locked="0"/>
    </xf>
    <xf numFmtId="0" fontId="61" fillId="0" borderId="0" xfId="0" applyFont="1" applyAlignment="1" applyProtection="1">
      <alignment horizontal="left" vertical="center"/>
      <protection locked="0"/>
    </xf>
    <xf numFmtId="0" fontId="47" fillId="0" borderId="0" xfId="0" applyFont="1" applyAlignment="1" applyProtection="1">
      <alignment horizontal="left" vertical="center" wrapText="1"/>
      <protection locked="0"/>
    </xf>
    <xf numFmtId="0" fontId="71" fillId="0" borderId="0" xfId="0" applyFont="1" applyAlignment="1" applyProtection="1">
      <alignment horizontal="left" vertical="center" wrapText="1"/>
      <protection locked="0"/>
    </xf>
    <xf numFmtId="0" fontId="61" fillId="0" borderId="8" xfId="3" applyFont="1" applyFill="1" applyBorder="1" applyAlignment="1" applyProtection="1">
      <alignment horizontal="left" vertical="center"/>
      <protection locked="0"/>
    </xf>
    <xf numFmtId="0" fontId="61" fillId="0" borderId="7" xfId="3" applyFont="1" applyFill="1" applyBorder="1" applyAlignment="1" applyProtection="1">
      <alignment horizontal="left" vertical="center"/>
      <protection locked="0"/>
    </xf>
    <xf numFmtId="0" fontId="61" fillId="0" borderId="7" xfId="3" applyFont="1" applyFill="1" applyBorder="1" applyAlignment="1" applyProtection="1">
      <alignment horizontal="center" vertical="center"/>
      <protection locked="0"/>
    </xf>
    <xf numFmtId="0" fontId="53" fillId="2" borderId="0" xfId="3" applyFont="1" applyFill="1" applyAlignment="1" applyProtection="1">
      <alignment vertical="top" wrapText="1"/>
      <protection locked="0"/>
    </xf>
    <xf numFmtId="0" fontId="53" fillId="2" borderId="3" xfId="3" applyFont="1" applyFill="1" applyBorder="1" applyAlignment="1" applyProtection="1">
      <alignment vertical="top" wrapText="1"/>
      <protection locked="0"/>
    </xf>
    <xf numFmtId="0" fontId="61" fillId="2" borderId="0" xfId="3" applyFont="1" applyFill="1" applyAlignment="1" applyProtection="1">
      <alignment horizontal="left" vertical="center"/>
      <protection locked="0"/>
    </xf>
    <xf numFmtId="0" fontId="47" fillId="0" borderId="0" xfId="3" applyFont="1" applyProtection="1">
      <alignment vertical="center"/>
      <protection locked="0"/>
    </xf>
    <xf numFmtId="0" fontId="47" fillId="0" borderId="34" xfId="3" applyFont="1" applyBorder="1" applyProtection="1">
      <alignment vertical="center"/>
      <protection locked="0"/>
    </xf>
    <xf numFmtId="0" fontId="52" fillId="0" borderId="5" xfId="0" applyFont="1" applyBorder="1" applyAlignment="1" applyProtection="1">
      <alignment vertical="center" shrinkToFit="1"/>
      <protection locked="0"/>
    </xf>
    <xf numFmtId="0" fontId="53" fillId="0" borderId="3" xfId="3" applyFont="1" applyBorder="1" applyAlignment="1" applyProtection="1">
      <alignment vertical="top" wrapText="1"/>
      <protection locked="0"/>
    </xf>
    <xf numFmtId="0" fontId="50" fillId="2" borderId="72" xfId="3" applyFont="1" applyFill="1" applyBorder="1" applyProtection="1">
      <alignment vertical="center"/>
      <protection locked="0"/>
    </xf>
    <xf numFmtId="0" fontId="51" fillId="2" borderId="5" xfId="3" applyFont="1" applyFill="1" applyBorder="1" applyAlignment="1" applyProtection="1">
      <alignment horizontal="left" vertical="center"/>
      <protection locked="0"/>
    </xf>
    <xf numFmtId="0" fontId="61" fillId="2" borderId="0" xfId="3" applyFont="1" applyFill="1" applyAlignment="1" applyProtection="1">
      <alignment horizontal="center" vertical="center"/>
      <protection locked="0"/>
    </xf>
    <xf numFmtId="0" fontId="61" fillId="0" borderId="252" xfId="3" applyFont="1" applyBorder="1" applyAlignment="1" applyProtection="1">
      <alignment vertical="top" wrapText="1"/>
      <protection locked="0"/>
    </xf>
    <xf numFmtId="0" fontId="61" fillId="0" borderId="253" xfId="3" applyFont="1" applyBorder="1" applyProtection="1">
      <alignment vertical="center"/>
      <protection locked="0"/>
    </xf>
    <xf numFmtId="0" fontId="52" fillId="0" borderId="0" xfId="3" applyFont="1" applyAlignment="1" applyProtection="1">
      <alignment vertical="top"/>
      <protection locked="0"/>
    </xf>
    <xf numFmtId="0" fontId="52" fillId="0" borderId="72" xfId="3" applyFont="1" applyBorder="1" applyAlignment="1" applyProtection="1">
      <alignment vertical="top"/>
      <protection locked="0"/>
    </xf>
    <xf numFmtId="180" fontId="61" fillId="0" borderId="255" xfId="3" applyNumberFormat="1" applyFont="1" applyFill="1" applyBorder="1" applyProtection="1">
      <alignment vertical="center"/>
      <protection locked="0"/>
    </xf>
    <xf numFmtId="0" fontId="61" fillId="0" borderId="6" xfId="3" applyFont="1" applyFill="1" applyBorder="1" applyAlignment="1" applyProtection="1">
      <alignment vertical="center" shrinkToFit="1"/>
      <protection locked="0"/>
    </xf>
    <xf numFmtId="0" fontId="61" fillId="0" borderId="5" xfId="3" applyFont="1" applyFill="1" applyBorder="1" applyAlignment="1" applyProtection="1">
      <alignment horizontal="center" vertical="center"/>
      <protection locked="0"/>
    </xf>
    <xf numFmtId="0" fontId="61" fillId="0" borderId="0" xfId="3" quotePrefix="1" applyFont="1" applyProtection="1">
      <alignment vertical="center"/>
      <protection locked="0"/>
    </xf>
    <xf numFmtId="0" fontId="61" fillId="0" borderId="0" xfId="3" applyFont="1" applyAlignment="1" applyProtection="1">
      <alignment horizontal="left" vertical="center"/>
      <protection locked="0"/>
    </xf>
    <xf numFmtId="0" fontId="53" fillId="0" borderId="5" xfId="0" applyFont="1" applyBorder="1" applyProtection="1">
      <alignment vertical="center"/>
      <protection locked="0"/>
    </xf>
    <xf numFmtId="0" fontId="61" fillId="0" borderId="254" xfId="3" applyFont="1" applyBorder="1" applyProtection="1">
      <alignment vertical="center"/>
      <protection locked="0"/>
    </xf>
    <xf numFmtId="0" fontId="61" fillId="0" borderId="0" xfId="3" applyFont="1" applyAlignment="1" applyProtection="1">
      <alignment horizontal="right" vertical="center"/>
      <protection locked="0"/>
    </xf>
    <xf numFmtId="0" fontId="61" fillId="0" borderId="255" xfId="3" applyFont="1" applyBorder="1" applyProtection="1">
      <alignment vertical="center"/>
      <protection locked="0"/>
    </xf>
    <xf numFmtId="0" fontId="53" fillId="0" borderId="5" xfId="3" applyFont="1" applyBorder="1" applyAlignment="1" applyProtection="1">
      <alignment horizontal="center" vertical="center"/>
      <protection locked="0"/>
    </xf>
    <xf numFmtId="0" fontId="61" fillId="0" borderId="255" xfId="3" applyFont="1" applyBorder="1" applyAlignment="1" applyProtection="1">
      <alignment vertical="top" wrapText="1"/>
      <protection locked="0"/>
    </xf>
    <xf numFmtId="0" fontId="53" fillId="2" borderId="5" xfId="3" applyFont="1" applyFill="1" applyBorder="1" applyAlignment="1" applyProtection="1">
      <alignment horizontal="center" vertical="center" shrinkToFit="1"/>
      <protection locked="0"/>
    </xf>
    <xf numFmtId="0" fontId="61" fillId="0" borderId="254" xfId="3" applyFont="1" applyBorder="1" applyAlignment="1" applyProtection="1">
      <alignment vertical="top" shrinkToFit="1"/>
      <protection locked="0"/>
    </xf>
    <xf numFmtId="0" fontId="61" fillId="0" borderId="0" xfId="3" applyFont="1" applyAlignment="1" applyProtection="1">
      <alignment vertical="top" shrinkToFit="1"/>
      <protection locked="0"/>
    </xf>
    <xf numFmtId="180" fontId="61" fillId="2" borderId="5" xfId="3" applyNumberFormat="1" applyFont="1" applyFill="1" applyBorder="1" applyAlignment="1" applyProtection="1">
      <alignment horizontal="center" vertical="center"/>
      <protection locked="0"/>
    </xf>
    <xf numFmtId="0" fontId="53" fillId="2" borderId="0" xfId="3" applyFont="1" applyFill="1" applyAlignment="1">
      <alignment vertical="center" shrinkToFit="1"/>
    </xf>
    <xf numFmtId="0" fontId="61" fillId="0" borderId="0" xfId="3" applyFont="1" applyAlignment="1" applyProtection="1">
      <alignment horizontal="center" vertical="center"/>
      <protection locked="0"/>
    </xf>
    <xf numFmtId="0" fontId="61" fillId="0" borderId="5" xfId="3" applyFont="1" applyBorder="1" applyProtection="1">
      <alignment vertical="center"/>
      <protection locked="0"/>
    </xf>
    <xf numFmtId="0" fontId="61" fillId="2" borderId="6" xfId="3" applyFont="1" applyFill="1" applyBorder="1" applyAlignment="1" applyProtection="1">
      <alignment horizontal="center" vertical="center"/>
      <protection locked="0"/>
    </xf>
    <xf numFmtId="0" fontId="61" fillId="0" borderId="0" xfId="3" applyFont="1" applyAlignment="1" applyProtection="1">
      <alignment horizontal="right" vertical="top"/>
      <protection locked="0"/>
    </xf>
    <xf numFmtId="180" fontId="61" fillId="2" borderId="255" xfId="3" applyNumberFormat="1" applyFont="1" applyFill="1" applyBorder="1" applyAlignment="1" applyProtection="1">
      <alignment horizontal="center" vertical="center"/>
      <protection locked="0"/>
    </xf>
    <xf numFmtId="0" fontId="61" fillId="0" borderId="11" xfId="3" applyFont="1" applyBorder="1" applyProtection="1">
      <alignment vertical="center"/>
      <protection locked="0"/>
    </xf>
    <xf numFmtId="0" fontId="53" fillId="0" borderId="0" xfId="3" applyFont="1" applyFill="1" applyAlignment="1" applyProtection="1">
      <alignment horizontal="left" vertical="center" shrinkToFit="1"/>
      <protection locked="0"/>
    </xf>
    <xf numFmtId="0" fontId="61" fillId="0" borderId="284" xfId="3" applyFont="1" applyFill="1" applyBorder="1" applyProtection="1">
      <alignment vertical="center"/>
      <protection locked="0"/>
    </xf>
    <xf numFmtId="0" fontId="61" fillId="0" borderId="285" xfId="3" applyFont="1" applyBorder="1" applyProtection="1">
      <alignment vertical="center"/>
      <protection locked="0"/>
    </xf>
    <xf numFmtId="0" fontId="61" fillId="0" borderId="286" xfId="3" applyFont="1" applyBorder="1" applyProtection="1">
      <alignment vertical="center"/>
      <protection locked="0"/>
    </xf>
    <xf numFmtId="0" fontId="61" fillId="0" borderId="0" xfId="3" applyFont="1" applyAlignment="1" applyProtection="1">
      <alignment horizontal="center" vertical="top"/>
      <protection locked="0"/>
    </xf>
    <xf numFmtId="0" fontId="61" fillId="0" borderId="252" xfId="3" applyFont="1" applyBorder="1" applyProtection="1">
      <alignment vertical="center"/>
      <protection locked="0"/>
    </xf>
    <xf numFmtId="0" fontId="61" fillId="0" borderId="252" xfId="3" applyFont="1" applyBorder="1" applyAlignment="1" applyProtection="1">
      <alignment horizontal="center" vertical="center"/>
      <protection locked="0"/>
    </xf>
    <xf numFmtId="0" fontId="61" fillId="0" borderId="34" xfId="3" applyFont="1" applyBorder="1" applyProtection="1">
      <alignment vertical="center"/>
      <protection locked="0"/>
    </xf>
    <xf numFmtId="0" fontId="51" fillId="2" borderId="0" xfId="3" applyFont="1" applyFill="1" applyAlignment="1" applyProtection="1">
      <alignment horizontal="left" vertical="center"/>
      <protection locked="0"/>
    </xf>
    <xf numFmtId="0" fontId="61" fillId="0" borderId="0" xfId="3" applyFont="1" applyAlignment="1" applyProtection="1">
      <alignment vertical="top" wrapText="1"/>
      <protection locked="0"/>
    </xf>
    <xf numFmtId="0" fontId="61" fillId="0" borderId="72" xfId="3" applyFont="1" applyBorder="1" applyAlignment="1" applyProtection="1">
      <alignment vertical="top" wrapText="1"/>
      <protection locked="0"/>
    </xf>
    <xf numFmtId="0" fontId="53" fillId="0" borderId="0" xfId="3" applyFont="1" applyAlignment="1" applyProtection="1">
      <alignment horizontal="left" vertical="top" wrapText="1"/>
      <protection locked="0"/>
    </xf>
    <xf numFmtId="0" fontId="53" fillId="0" borderId="72" xfId="3" applyFont="1" applyBorder="1" applyAlignment="1" applyProtection="1">
      <alignment horizontal="right" vertical="center"/>
      <protection locked="0"/>
    </xf>
    <xf numFmtId="0" fontId="47" fillId="0" borderId="10" xfId="3" applyFont="1" applyBorder="1" applyProtection="1">
      <alignment vertical="center"/>
      <protection locked="0"/>
    </xf>
    <xf numFmtId="0" fontId="61" fillId="0" borderId="12" xfId="3" applyFont="1" applyBorder="1" applyProtection="1">
      <alignment vertical="center"/>
      <protection locked="0"/>
    </xf>
    <xf numFmtId="0" fontId="72" fillId="0" borderId="0" xfId="3" quotePrefix="1" applyFont="1" applyFill="1" applyAlignment="1" applyProtection="1">
      <alignment horizontal="right" vertical="top" wrapText="1"/>
      <protection locked="0"/>
    </xf>
    <xf numFmtId="0" fontId="72" fillId="0" borderId="0" xfId="3" applyFont="1" applyFill="1" applyAlignment="1" applyProtection="1">
      <alignment vertical="top" wrapText="1"/>
      <protection locked="0"/>
    </xf>
    <xf numFmtId="0" fontId="53" fillId="0" borderId="0" xfId="3" applyFont="1" applyAlignment="1" applyProtection="1">
      <alignment horizontal="left" vertical="top"/>
      <protection locked="0"/>
    </xf>
    <xf numFmtId="0" fontId="61" fillId="2" borderId="17" xfId="3" applyFont="1" applyFill="1" applyBorder="1" applyAlignment="1" applyProtection="1">
      <alignment horizontal="center" vertical="center"/>
      <protection locked="0"/>
    </xf>
    <xf numFmtId="0" fontId="61" fillId="2" borderId="18" xfId="3" applyFont="1" applyFill="1" applyBorder="1" applyAlignment="1" applyProtection="1">
      <alignment horizontal="center" vertical="center"/>
      <protection locked="0"/>
    </xf>
    <xf numFmtId="0" fontId="61" fillId="2" borderId="19" xfId="3" applyFont="1" applyFill="1" applyBorder="1" applyAlignment="1" applyProtection="1">
      <alignment horizontal="center" vertical="center"/>
      <protection locked="0"/>
    </xf>
    <xf numFmtId="0" fontId="61" fillId="0" borderId="13" xfId="3" applyFont="1" applyBorder="1" applyAlignment="1" applyProtection="1">
      <alignment horizontal="right" vertical="center"/>
      <protection locked="0"/>
    </xf>
    <xf numFmtId="0" fontId="61" fillId="0" borderId="14" xfId="3" applyFont="1" applyBorder="1" applyProtection="1">
      <alignment vertical="center"/>
      <protection locked="0"/>
    </xf>
    <xf numFmtId="0" fontId="61" fillId="0" borderId="0" xfId="3" applyFont="1" applyAlignment="1" applyProtection="1">
      <alignment vertical="top"/>
      <protection locked="0"/>
    </xf>
    <xf numFmtId="0" fontId="61" fillId="2" borderId="45" xfId="3" applyFont="1" applyFill="1" applyBorder="1" applyAlignment="1" applyProtection="1">
      <alignment horizontal="center" vertical="center" shrinkToFit="1"/>
      <protection locked="0"/>
    </xf>
    <xf numFmtId="0" fontId="61" fillId="0" borderId="13" xfId="3" applyFont="1" applyBorder="1" applyProtection="1">
      <alignment vertical="center"/>
      <protection locked="0"/>
    </xf>
    <xf numFmtId="0" fontId="53" fillId="0" borderId="0" xfId="3" applyFont="1" applyProtection="1">
      <alignment vertical="center"/>
      <protection locked="0"/>
    </xf>
    <xf numFmtId="180" fontId="61" fillId="2" borderId="72" xfId="3" applyNumberFormat="1" applyFont="1" applyFill="1" applyBorder="1" applyAlignment="1" applyProtection="1">
      <alignment horizontal="center" vertical="center"/>
      <protection locked="0"/>
    </xf>
    <xf numFmtId="0" fontId="52" fillId="0" borderId="5" xfId="3" applyFont="1" applyBorder="1" applyAlignment="1" applyProtection="1">
      <alignment vertical="top" wrapText="1"/>
      <protection locked="0"/>
    </xf>
    <xf numFmtId="0" fontId="72" fillId="0" borderId="0" xfId="3" quotePrefix="1" applyFont="1" applyFill="1" applyAlignment="1" applyProtection="1">
      <alignment horizontal="right" vertical="top"/>
      <protection locked="0"/>
    </xf>
    <xf numFmtId="0" fontId="72" fillId="0" borderId="0" xfId="3" applyFont="1" applyFill="1" applyAlignment="1" applyProtection="1">
      <alignment horizontal="left" vertical="top" wrapText="1"/>
      <protection locked="0"/>
    </xf>
    <xf numFmtId="0" fontId="61" fillId="2" borderId="58" xfId="3" applyFont="1" applyFill="1" applyBorder="1" applyAlignment="1" applyProtection="1">
      <alignment horizontal="center" vertical="center" shrinkToFit="1"/>
      <protection locked="0"/>
    </xf>
    <xf numFmtId="0" fontId="61" fillId="2" borderId="48" xfId="3" applyFont="1" applyFill="1" applyBorder="1" applyAlignment="1" applyProtection="1">
      <alignment horizontal="center" vertical="center" shrinkToFit="1"/>
      <protection locked="0"/>
    </xf>
    <xf numFmtId="0" fontId="53" fillId="0" borderId="5" xfId="3" applyFont="1" applyBorder="1" applyAlignment="1" applyProtection="1">
      <alignment horizontal="left" vertical="top" wrapText="1"/>
      <protection locked="0"/>
    </xf>
    <xf numFmtId="0" fontId="61" fillId="0" borderId="15" xfId="3" applyFont="1" applyBorder="1" applyProtection="1">
      <alignment vertical="center"/>
      <protection locked="0"/>
    </xf>
    <xf numFmtId="0" fontId="61" fillId="0" borderId="6" xfId="3" applyFont="1" applyBorder="1" applyProtection="1">
      <alignment vertical="center"/>
      <protection locked="0"/>
    </xf>
    <xf numFmtId="0" fontId="61" fillId="0" borderId="16" xfId="3" applyFont="1" applyBorder="1" applyProtection="1">
      <alignment vertical="center"/>
      <protection locked="0"/>
    </xf>
    <xf numFmtId="0" fontId="47" fillId="2" borderId="0" xfId="3" applyFont="1" applyFill="1" applyAlignment="1" applyProtection="1">
      <alignment horizontal="left" vertical="center"/>
      <protection locked="0"/>
    </xf>
    <xf numFmtId="180" fontId="61" fillId="0" borderId="0" xfId="3" applyNumberFormat="1" applyFont="1" applyFill="1" applyAlignment="1">
      <alignment horizontal="center" vertical="center" shrinkToFit="1"/>
    </xf>
    <xf numFmtId="0" fontId="53" fillId="0" borderId="11" xfId="3" applyFont="1" applyBorder="1" applyProtection="1">
      <alignment vertical="center"/>
      <protection locked="0"/>
    </xf>
    <xf numFmtId="0" fontId="61" fillId="0" borderId="24" xfId="3" applyFont="1" applyBorder="1" applyProtection="1">
      <alignment vertical="center"/>
      <protection locked="0"/>
    </xf>
    <xf numFmtId="0" fontId="61" fillId="0" borderId="5" xfId="3" applyFont="1" applyBorder="1" applyAlignment="1" applyProtection="1">
      <alignment vertical="top" wrapText="1"/>
      <protection locked="0"/>
    </xf>
    <xf numFmtId="0" fontId="61" fillId="2" borderId="0" xfId="3" applyFont="1" applyFill="1" applyProtection="1">
      <alignment vertical="center"/>
      <protection locked="0"/>
    </xf>
    <xf numFmtId="0" fontId="61" fillId="2" borderId="0" xfId="3" applyFont="1" applyFill="1" applyAlignment="1" applyProtection="1">
      <alignment horizontal="distributed" vertical="center"/>
      <protection locked="0"/>
    </xf>
    <xf numFmtId="0" fontId="53" fillId="0" borderId="72" xfId="3" applyFont="1" applyBorder="1" applyAlignment="1" applyProtection="1">
      <alignment horizontal="right" vertical="center" shrinkToFit="1"/>
      <protection locked="0"/>
    </xf>
    <xf numFmtId="0" fontId="52" fillId="0" borderId="0" xfId="3" applyFont="1" applyProtection="1">
      <alignment vertical="center"/>
      <protection locked="0"/>
    </xf>
    <xf numFmtId="0" fontId="53" fillId="0" borderId="0" xfId="3" applyFont="1" applyFill="1" applyAlignment="1" applyProtection="1">
      <alignment horizontal="left" vertical="top" wrapText="1"/>
      <protection locked="0"/>
    </xf>
    <xf numFmtId="0" fontId="52" fillId="0" borderId="0" xfId="3" applyFont="1" applyAlignment="1" applyProtection="1">
      <alignment horizontal="left" vertical="top" wrapText="1"/>
      <protection locked="0"/>
    </xf>
    <xf numFmtId="0" fontId="61" fillId="2" borderId="0" xfId="3" applyFont="1" applyFill="1" applyAlignment="1" applyProtection="1">
      <alignment vertical="center" shrinkToFit="1"/>
      <protection locked="0"/>
    </xf>
    <xf numFmtId="214" fontId="61" fillId="0" borderId="0" xfId="3" applyNumberFormat="1" applyFont="1" applyFill="1" applyAlignment="1" applyProtection="1">
      <alignment vertical="center" shrinkToFit="1"/>
      <protection locked="0"/>
    </xf>
    <xf numFmtId="0" fontId="52" fillId="2" borderId="0" xfId="3" applyFont="1" applyFill="1" applyAlignment="1" applyProtection="1">
      <alignment horizontal="center" vertical="center"/>
      <protection locked="0"/>
    </xf>
    <xf numFmtId="0" fontId="61" fillId="2" borderId="0" xfId="3" applyFont="1" applyFill="1" applyAlignment="1" applyProtection="1">
      <alignment vertical="top" wrapText="1"/>
      <protection locked="0"/>
    </xf>
    <xf numFmtId="0" fontId="61" fillId="2" borderId="24" xfId="3" applyFont="1" applyFill="1" applyBorder="1" applyAlignment="1" applyProtection="1">
      <alignment vertical="top" wrapText="1"/>
      <protection locked="0"/>
    </xf>
    <xf numFmtId="0" fontId="53" fillId="2" borderId="5" xfId="3" applyFont="1" applyFill="1" applyBorder="1" applyAlignment="1" applyProtection="1">
      <alignment vertical="top" wrapText="1"/>
      <protection locked="0"/>
    </xf>
    <xf numFmtId="0" fontId="53" fillId="0" borderId="0" xfId="3" applyFont="1" applyAlignment="1" applyProtection="1">
      <alignment vertical="top" wrapText="1"/>
      <protection locked="0"/>
    </xf>
    <xf numFmtId="0" fontId="61" fillId="0" borderId="0" xfId="3" applyFont="1" applyAlignment="1" applyProtection="1">
      <alignment horizontal="center" vertical="center" wrapText="1"/>
      <protection locked="0"/>
    </xf>
    <xf numFmtId="0" fontId="61" fillId="0" borderId="142" xfId="3" applyFont="1" applyBorder="1" applyProtection="1">
      <alignment vertical="center"/>
      <protection locked="0"/>
    </xf>
    <xf numFmtId="0" fontId="61" fillId="0" borderId="143" xfId="3" applyFont="1" applyBorder="1" applyProtection="1">
      <alignment vertical="center"/>
      <protection locked="0"/>
    </xf>
    <xf numFmtId="0" fontId="53" fillId="0" borderId="72" xfId="3" applyFont="1" applyBorder="1" applyAlignment="1" applyProtection="1">
      <alignment horizontal="right" vertical="top"/>
      <protection locked="0"/>
    </xf>
    <xf numFmtId="0" fontId="53" fillId="0" borderId="11" xfId="3" applyFont="1" applyBorder="1" applyAlignment="1" applyProtection="1">
      <alignment horizontal="left" vertical="center"/>
      <protection locked="0"/>
    </xf>
    <xf numFmtId="0" fontId="61" fillId="2" borderId="85" xfId="3" applyFont="1" applyFill="1" applyBorder="1" applyAlignment="1" applyProtection="1">
      <alignment horizontal="right" vertical="center"/>
      <protection locked="0"/>
    </xf>
    <xf numFmtId="197" fontId="53" fillId="0" borderId="44" xfId="3" applyNumberFormat="1" applyFont="1" applyBorder="1" applyAlignment="1" applyProtection="1">
      <alignment horizontal="center" vertical="center"/>
      <protection locked="0"/>
    </xf>
    <xf numFmtId="197" fontId="53" fillId="0" borderId="44" xfId="3" applyNumberFormat="1" applyFont="1" applyBorder="1" applyAlignment="1" applyProtection="1">
      <alignment horizontal="right" vertical="center"/>
      <protection locked="0"/>
    </xf>
    <xf numFmtId="195" fontId="53" fillId="0" borderId="44" xfId="3" applyNumberFormat="1" applyFont="1" applyBorder="1" applyAlignment="1" applyProtection="1">
      <alignment horizontal="center" vertical="center"/>
      <protection locked="0"/>
    </xf>
    <xf numFmtId="0" fontId="53" fillId="0" borderId="136" xfId="3" applyFont="1" applyBorder="1" applyAlignment="1" applyProtection="1">
      <alignment horizontal="left" vertical="center"/>
      <protection locked="0"/>
    </xf>
    <xf numFmtId="0" fontId="61" fillId="2" borderId="44" xfId="3" applyFont="1" applyFill="1" applyBorder="1" applyAlignment="1" applyProtection="1">
      <alignment horizontal="right" vertical="center"/>
      <protection locked="0"/>
    </xf>
    <xf numFmtId="197" fontId="53" fillId="0" borderId="44" xfId="3" applyNumberFormat="1" applyFont="1" applyBorder="1" applyAlignment="1" applyProtection="1">
      <alignment horizontal="left" vertical="center"/>
      <protection locked="0"/>
    </xf>
    <xf numFmtId="195" fontId="53" fillId="0" borderId="44" xfId="3" applyNumberFormat="1" applyFont="1" applyBorder="1" applyAlignment="1" applyProtection="1">
      <alignment horizontal="center" vertical="center" shrinkToFit="1"/>
      <protection locked="0"/>
    </xf>
    <xf numFmtId="0" fontId="53" fillId="0" borderId="128" xfId="3" applyFont="1" applyBorder="1" applyAlignment="1" applyProtection="1">
      <alignment horizontal="left" vertical="center" shrinkToFit="1"/>
      <protection locked="0"/>
    </xf>
    <xf numFmtId="0" fontId="61" fillId="0" borderId="0" xfId="3" applyFont="1" applyAlignment="1" applyProtection="1">
      <alignment horizontal="center" vertical="center" shrinkToFit="1"/>
      <protection locked="0"/>
    </xf>
    <xf numFmtId="0" fontId="61" fillId="2" borderId="107" xfId="3" applyFont="1" applyFill="1" applyBorder="1" applyAlignment="1" applyProtection="1">
      <alignment horizontal="right" vertical="center"/>
      <protection locked="0"/>
    </xf>
    <xf numFmtId="197" fontId="53" fillId="0" borderId="58" xfId="3" applyNumberFormat="1" applyFont="1" applyBorder="1" applyAlignment="1" applyProtection="1">
      <alignment horizontal="center" vertical="center"/>
      <protection locked="0"/>
    </xf>
    <xf numFmtId="197" fontId="53" fillId="0" borderId="58" xfId="3" applyNumberFormat="1" applyFont="1" applyBorder="1" applyAlignment="1" applyProtection="1">
      <alignment horizontal="right" vertical="center"/>
      <protection locked="0"/>
    </xf>
    <xf numFmtId="195" fontId="53" fillId="0" borderId="58" xfId="3" applyNumberFormat="1" applyFont="1" applyBorder="1" applyAlignment="1" applyProtection="1">
      <alignment horizontal="center" vertical="center"/>
      <protection locked="0"/>
    </xf>
    <xf numFmtId="0" fontId="53" fillId="0" borderId="137" xfId="3" applyFont="1" applyBorder="1" applyAlignment="1" applyProtection="1">
      <alignment horizontal="left" vertical="center"/>
      <protection locked="0"/>
    </xf>
    <xf numFmtId="0" fontId="61" fillId="2" borderId="45" xfId="3" applyFont="1" applyFill="1" applyBorder="1" applyAlignment="1" applyProtection="1">
      <alignment horizontal="right" vertical="center"/>
      <protection locked="0"/>
    </xf>
    <xf numFmtId="197" fontId="53" fillId="0" borderId="58" xfId="3" applyNumberFormat="1" applyFont="1" applyBorder="1" applyAlignment="1" applyProtection="1">
      <alignment horizontal="left" vertical="center"/>
      <protection locked="0"/>
    </xf>
    <xf numFmtId="195" fontId="53" fillId="0" borderId="58" xfId="3" applyNumberFormat="1" applyFont="1" applyBorder="1" applyAlignment="1" applyProtection="1">
      <alignment horizontal="center" vertical="center" shrinkToFit="1"/>
      <protection locked="0"/>
    </xf>
    <xf numFmtId="0" fontId="53" fillId="0" borderId="129" xfId="3" applyFont="1" applyBorder="1" applyAlignment="1" applyProtection="1">
      <alignment horizontal="left" vertical="center" shrinkToFit="1"/>
      <protection locked="0"/>
    </xf>
    <xf numFmtId="0" fontId="53" fillId="2" borderId="0" xfId="3" applyFont="1" applyFill="1" applyAlignment="1" applyProtection="1">
      <alignment horizontal="left" vertical="top"/>
      <protection locked="0"/>
    </xf>
    <xf numFmtId="0" fontId="61" fillId="2" borderId="124" xfId="3" applyFont="1" applyFill="1" applyBorder="1" applyAlignment="1" applyProtection="1">
      <alignment horizontal="right" vertical="center"/>
      <protection locked="0"/>
    </xf>
    <xf numFmtId="0" fontId="61" fillId="2" borderId="58" xfId="3" applyFont="1" applyFill="1" applyBorder="1" applyAlignment="1" applyProtection="1">
      <alignment horizontal="right" vertical="center"/>
      <protection locked="0"/>
    </xf>
    <xf numFmtId="0" fontId="53" fillId="0" borderId="5" xfId="3" applyFont="1" applyBorder="1" applyProtection="1">
      <alignment vertical="center"/>
      <protection locked="0"/>
    </xf>
    <xf numFmtId="0" fontId="75" fillId="0" borderId="142" xfId="3" applyFont="1" applyBorder="1" applyProtection="1">
      <alignment vertical="center"/>
      <protection locked="0"/>
    </xf>
    <xf numFmtId="0" fontId="75" fillId="0" borderId="143" xfId="3" applyFont="1" applyBorder="1" applyProtection="1">
      <alignment vertical="center"/>
      <protection locked="0"/>
    </xf>
    <xf numFmtId="0" fontId="61" fillId="2" borderId="162" xfId="3" applyFont="1" applyFill="1" applyBorder="1" applyAlignment="1" applyProtection="1">
      <alignment horizontal="right" vertical="center"/>
      <protection locked="0"/>
    </xf>
    <xf numFmtId="197" fontId="53" fillId="0" borderId="56" xfId="3" applyNumberFormat="1" applyFont="1" applyBorder="1" applyAlignment="1" applyProtection="1">
      <alignment horizontal="center" vertical="center"/>
      <protection locked="0"/>
    </xf>
    <xf numFmtId="197" fontId="53" fillId="0" borderId="56" xfId="3" applyNumberFormat="1" applyFont="1" applyBorder="1" applyAlignment="1" applyProtection="1">
      <alignment horizontal="right" vertical="center"/>
      <protection locked="0"/>
    </xf>
    <xf numFmtId="195" fontId="53" fillId="0" borderId="56" xfId="3" applyNumberFormat="1" applyFont="1" applyBorder="1" applyAlignment="1" applyProtection="1">
      <alignment horizontal="center" vertical="center"/>
      <protection locked="0"/>
    </xf>
    <xf numFmtId="0" fontId="53" fillId="0" borderId="300" xfId="3" applyFont="1" applyBorder="1" applyAlignment="1" applyProtection="1">
      <alignment horizontal="left" vertical="center"/>
      <protection locked="0"/>
    </xf>
    <xf numFmtId="0" fontId="61" fillId="2" borderId="56" xfId="3" applyFont="1" applyFill="1" applyBorder="1" applyAlignment="1" applyProtection="1">
      <alignment horizontal="right" vertical="center"/>
      <protection locked="0"/>
    </xf>
    <xf numFmtId="197" fontId="53" fillId="0" borderId="56" xfId="3" applyNumberFormat="1" applyFont="1" applyBorder="1" applyAlignment="1" applyProtection="1">
      <alignment horizontal="left" vertical="center"/>
      <protection locked="0"/>
    </xf>
    <xf numFmtId="195" fontId="53" fillId="0" borderId="56" xfId="3" applyNumberFormat="1" applyFont="1" applyBorder="1" applyAlignment="1" applyProtection="1">
      <alignment horizontal="center" vertical="center" shrinkToFit="1"/>
      <protection locked="0"/>
    </xf>
    <xf numFmtId="0" fontId="53" fillId="0" borderId="299" xfId="3" applyFont="1" applyBorder="1" applyAlignment="1" applyProtection="1">
      <alignment horizontal="left" vertical="center" shrinkToFit="1"/>
      <protection locked="0"/>
    </xf>
    <xf numFmtId="0" fontId="61" fillId="0" borderId="0" xfId="3" applyFont="1" applyAlignment="1" applyProtection="1">
      <alignment vertical="center" wrapText="1" shrinkToFit="1"/>
      <protection locked="0"/>
    </xf>
    <xf numFmtId="0" fontId="76" fillId="0" borderId="0" xfId="3" applyFont="1" applyAlignment="1" applyProtection="1">
      <alignment horizontal="left"/>
      <protection locked="0"/>
    </xf>
    <xf numFmtId="0" fontId="61" fillId="2" borderId="49" xfId="3" applyFont="1" applyFill="1" applyBorder="1" applyAlignment="1" applyProtection="1">
      <alignment horizontal="right" vertical="center"/>
      <protection locked="0"/>
    </xf>
    <xf numFmtId="197" fontId="53" fillId="0" borderId="18" xfId="3" applyNumberFormat="1" applyFont="1" applyBorder="1" applyAlignment="1" applyProtection="1">
      <alignment horizontal="center" vertical="center"/>
      <protection locked="0"/>
    </xf>
    <xf numFmtId="197" fontId="53" fillId="0" borderId="18" xfId="3" applyNumberFormat="1" applyFont="1" applyBorder="1" applyAlignment="1" applyProtection="1">
      <alignment horizontal="right" vertical="center"/>
      <protection locked="0"/>
    </xf>
    <xf numFmtId="195" fontId="53" fillId="0" borderId="18" xfId="3" applyNumberFormat="1" applyFont="1" applyBorder="1" applyAlignment="1" applyProtection="1">
      <alignment horizontal="center" vertical="center"/>
      <protection locked="0"/>
    </xf>
    <xf numFmtId="0" fontId="53" fillId="0" borderId="40" xfId="3" applyFont="1" applyBorder="1" applyAlignment="1" applyProtection="1">
      <alignment horizontal="left" vertical="center"/>
      <protection locked="0"/>
    </xf>
    <xf numFmtId="195" fontId="53" fillId="0" borderId="18" xfId="3" applyNumberFormat="1" applyFont="1" applyBorder="1" applyAlignment="1" applyProtection="1">
      <alignment horizontal="center" vertical="center" shrinkToFit="1"/>
      <protection locked="0"/>
    </xf>
    <xf numFmtId="0" fontId="53" fillId="0" borderId="41" xfId="3" applyFont="1" applyBorder="1" applyAlignment="1" applyProtection="1">
      <alignment horizontal="left" vertical="center" shrinkToFit="1"/>
      <protection locked="0"/>
    </xf>
    <xf numFmtId="0" fontId="53" fillId="0" borderId="72" xfId="3" applyFont="1" applyBorder="1" applyAlignment="1" applyProtection="1">
      <alignment horizontal="right" vertical="top" shrinkToFit="1"/>
      <protection locked="0"/>
    </xf>
    <xf numFmtId="0" fontId="61" fillId="0" borderId="18" xfId="3" applyFont="1" applyBorder="1" applyAlignment="1" applyProtection="1">
      <alignment horizontal="center" vertical="center"/>
      <protection locked="0"/>
    </xf>
    <xf numFmtId="0" fontId="61" fillId="0" borderId="1" xfId="3" applyFont="1" applyBorder="1" applyAlignment="1" applyProtection="1">
      <alignment horizontal="left" vertical="center"/>
      <protection locked="0"/>
    </xf>
    <xf numFmtId="0" fontId="61" fillId="0" borderId="1" xfId="3" applyFont="1" applyBorder="1" applyProtection="1">
      <alignment vertical="center"/>
      <protection locked="0"/>
    </xf>
    <xf numFmtId="0" fontId="61" fillId="0" borderId="71" xfId="3" applyFont="1" applyBorder="1" applyProtection="1">
      <alignment vertical="center"/>
      <protection locked="0"/>
    </xf>
    <xf numFmtId="0" fontId="61" fillId="0" borderId="18" xfId="3" applyFont="1" applyBorder="1" applyAlignment="1" applyProtection="1">
      <alignment horizontal="left" vertical="center"/>
      <protection locked="0"/>
    </xf>
    <xf numFmtId="0" fontId="53" fillId="0" borderId="19" xfId="3" applyFont="1" applyFill="1" applyBorder="1" applyAlignment="1" applyProtection="1">
      <alignment horizontal="left" vertical="center"/>
      <protection locked="0"/>
    </xf>
    <xf numFmtId="0" fontId="53" fillId="0" borderId="0" xfId="3" applyFont="1" applyAlignment="1" applyProtection="1">
      <alignment vertical="top"/>
      <protection locked="0"/>
    </xf>
    <xf numFmtId="0" fontId="53" fillId="0" borderId="14" xfId="3" applyFont="1" applyBorder="1" applyAlignment="1" applyProtection="1">
      <alignment vertical="top"/>
      <protection locked="0"/>
    </xf>
    <xf numFmtId="0" fontId="53" fillId="0" borderId="18" xfId="3" applyFont="1" applyFill="1" applyBorder="1" applyAlignment="1" applyProtection="1">
      <alignment horizontal="left" vertical="center"/>
      <protection locked="0"/>
    </xf>
    <xf numFmtId="0" fontId="61" fillId="0" borderId="19" xfId="3" applyFont="1" applyBorder="1" applyProtection="1">
      <alignment vertical="center"/>
      <protection locked="0"/>
    </xf>
    <xf numFmtId="0" fontId="53" fillId="0" borderId="5" xfId="3" applyFont="1" applyBorder="1" applyAlignment="1" applyProtection="1">
      <alignment vertical="top" wrapText="1"/>
      <protection locked="0"/>
    </xf>
    <xf numFmtId="0" fontId="53" fillId="2" borderId="72" xfId="3" applyFont="1" applyFill="1" applyBorder="1" applyAlignment="1" applyProtection="1">
      <alignment vertical="top"/>
      <protection locked="0"/>
    </xf>
    <xf numFmtId="0" fontId="53" fillId="0" borderId="14" xfId="3" applyFont="1" applyBorder="1" applyAlignment="1" applyProtection="1">
      <alignment vertical="top" wrapText="1"/>
      <protection locked="0"/>
    </xf>
    <xf numFmtId="0" fontId="61" fillId="0" borderId="142" xfId="3" applyFont="1" applyBorder="1" applyAlignment="1" applyProtection="1">
      <alignment horizontal="left"/>
      <protection locked="0"/>
    </xf>
    <xf numFmtId="0" fontId="61" fillId="0" borderId="143" xfId="3" applyFont="1" applyBorder="1" applyAlignment="1" applyProtection="1">
      <alignment horizontal="left"/>
      <protection locked="0"/>
    </xf>
    <xf numFmtId="0" fontId="68" fillId="2" borderId="0" xfId="3" applyFont="1" applyFill="1" applyAlignment="1" applyProtection="1">
      <alignment horizontal="center" vertical="top"/>
      <protection locked="0"/>
    </xf>
    <xf numFmtId="0" fontId="53" fillId="0" borderId="0" xfId="3" applyFont="1" applyAlignment="1" applyProtection="1">
      <alignment horizontal="right" vertical="center"/>
      <protection locked="0"/>
    </xf>
    <xf numFmtId="0" fontId="53" fillId="0" borderId="142" xfId="3" applyFont="1" applyBorder="1" applyAlignment="1" applyProtection="1">
      <alignment horizontal="left" vertical="top"/>
      <protection locked="0"/>
    </xf>
    <xf numFmtId="0" fontId="53" fillId="0" borderId="143" xfId="3" applyFont="1" applyBorder="1" applyAlignment="1" applyProtection="1">
      <alignment horizontal="left" vertical="top"/>
      <protection locked="0"/>
    </xf>
    <xf numFmtId="0" fontId="53" fillId="0" borderId="3" xfId="3" applyFont="1" applyBorder="1" applyProtection="1">
      <alignment vertical="center"/>
      <protection locked="0"/>
    </xf>
    <xf numFmtId="0" fontId="53" fillId="2" borderId="142" xfId="3" applyFont="1" applyFill="1" applyBorder="1" applyAlignment="1" applyProtection="1">
      <alignment horizontal="left" vertical="top"/>
      <protection locked="0"/>
    </xf>
    <xf numFmtId="0" fontId="53" fillId="2" borderId="143" xfId="3" applyFont="1" applyFill="1" applyBorder="1" applyAlignment="1" applyProtection="1">
      <alignment horizontal="left" vertical="top"/>
      <protection locked="0"/>
    </xf>
    <xf numFmtId="0" fontId="61" fillId="0" borderId="72" xfId="3" applyFont="1" applyBorder="1" applyAlignment="1" applyProtection="1">
      <alignment horizontal="center" vertical="top"/>
      <protection locked="0"/>
    </xf>
    <xf numFmtId="0" fontId="61" fillId="2" borderId="0" xfId="3" applyFont="1" applyFill="1" applyAlignment="1" applyProtection="1">
      <alignment horizontal="right" vertical="center"/>
      <protection locked="0"/>
    </xf>
    <xf numFmtId="0" fontId="52" fillId="0" borderId="0" xfId="3" applyFont="1" applyAlignment="1" applyProtection="1">
      <alignment horizontal="left" vertical="top"/>
      <protection locked="0"/>
    </xf>
    <xf numFmtId="0" fontId="52" fillId="0" borderId="0" xfId="0" applyFont="1" applyProtection="1">
      <alignment vertical="center"/>
      <protection locked="0"/>
    </xf>
    <xf numFmtId="182" fontId="68" fillId="2" borderId="0" xfId="3" applyNumberFormat="1" applyFont="1" applyFill="1" applyAlignment="1" applyProtection="1">
      <alignment vertical="top" shrinkToFit="1"/>
      <protection locked="0"/>
    </xf>
    <xf numFmtId="0" fontId="68" fillId="2" borderId="0" xfId="3" applyFont="1" applyFill="1" applyAlignment="1" applyProtection="1">
      <alignment vertical="top" shrinkToFit="1"/>
      <protection locked="0"/>
    </xf>
    <xf numFmtId="0" fontId="53" fillId="0" borderId="72" xfId="3" applyFont="1" applyFill="1" applyBorder="1" applyAlignment="1" applyProtection="1">
      <alignment horizontal="right" vertical="center"/>
      <protection locked="0"/>
    </xf>
    <xf numFmtId="0" fontId="53" fillId="0" borderId="0" xfId="3" applyFont="1" applyFill="1" applyProtection="1">
      <alignment vertical="center"/>
      <protection locked="0"/>
    </xf>
    <xf numFmtId="182" fontId="61" fillId="0" borderId="0" xfId="3" applyNumberFormat="1" applyFont="1" applyFill="1" applyAlignment="1" applyProtection="1">
      <alignment horizontal="left" vertical="center"/>
      <protection locked="0"/>
    </xf>
    <xf numFmtId="0" fontId="53" fillId="0" borderId="0" xfId="3" applyFont="1" applyAlignment="1" applyProtection="1">
      <alignment horizontal="right" vertical="top"/>
      <protection locked="0"/>
    </xf>
    <xf numFmtId="0" fontId="53" fillId="0" borderId="0" xfId="3" applyFont="1" applyAlignment="1" applyProtection="1">
      <alignment horizontal="left" vertical="center" wrapText="1"/>
      <protection locked="0"/>
    </xf>
    <xf numFmtId="0" fontId="61" fillId="0" borderId="0" xfId="3" applyFont="1" applyAlignment="1" applyProtection="1">
      <alignment horizontal="center" vertical="center" textRotation="255"/>
      <protection locked="0"/>
    </xf>
    <xf numFmtId="0" fontId="68" fillId="0" borderId="0" xfId="3" applyFont="1" applyFill="1" applyAlignment="1" applyProtection="1">
      <alignment horizontal="center" vertical="top"/>
      <protection locked="0"/>
    </xf>
    <xf numFmtId="0" fontId="61" fillId="0" borderId="14" xfId="3" applyFont="1" applyBorder="1" applyAlignment="1" applyProtection="1">
      <alignment horizontal="center" vertical="center" textRotation="255"/>
      <protection locked="0"/>
    </xf>
    <xf numFmtId="0" fontId="61" fillId="0" borderId="147" xfId="3" applyFont="1" applyBorder="1" applyProtection="1">
      <alignment vertical="center"/>
      <protection locked="0"/>
    </xf>
    <xf numFmtId="0" fontId="61" fillId="0" borderId="148" xfId="3" applyFont="1" applyBorder="1" applyProtection="1">
      <alignment vertical="center"/>
      <protection locked="0"/>
    </xf>
    <xf numFmtId="0" fontId="61" fillId="0" borderId="7" xfId="3" applyFont="1" applyBorder="1" applyProtection="1">
      <alignment vertical="center"/>
      <protection locked="0"/>
    </xf>
    <xf numFmtId="0" fontId="61" fillId="0" borderId="7" xfId="3" applyFont="1" applyFill="1" applyBorder="1" applyAlignment="1" applyProtection="1">
      <alignment horizontal="left" vertical="top" wrapText="1"/>
      <protection locked="0"/>
    </xf>
    <xf numFmtId="0" fontId="61" fillId="0" borderId="7" xfId="3" applyFont="1" applyFill="1" applyBorder="1" applyAlignment="1" applyProtection="1">
      <alignment vertical="top" wrapText="1"/>
      <protection locked="0"/>
    </xf>
    <xf numFmtId="0" fontId="61" fillId="0" borderId="79" xfId="3" applyFont="1" applyBorder="1" applyProtection="1">
      <alignment vertical="center"/>
      <protection locked="0"/>
    </xf>
    <xf numFmtId="0" fontId="61" fillId="0" borderId="51" xfId="3" applyFont="1" applyBorder="1" applyProtection="1">
      <alignment vertical="center"/>
      <protection locked="0"/>
    </xf>
    <xf numFmtId="0" fontId="53" fillId="0" borderId="2" xfId="3" applyFont="1" applyBorder="1" applyProtection="1">
      <alignment vertical="center"/>
      <protection locked="0"/>
    </xf>
    <xf numFmtId="0" fontId="53" fillId="0" borderId="2" xfId="3" applyFont="1" applyBorder="1" applyAlignment="1" applyProtection="1">
      <alignment vertical="top" wrapText="1"/>
      <protection locked="0"/>
    </xf>
    <xf numFmtId="0" fontId="53" fillId="0" borderId="0" xfId="3" applyFont="1" applyAlignment="1" applyProtection="1">
      <alignment horizontal="center" vertical="center"/>
      <protection locked="0"/>
    </xf>
    <xf numFmtId="0" fontId="53" fillId="0" borderId="0" xfId="3" applyFont="1" applyAlignment="1" applyProtection="1">
      <alignment vertical="top" shrinkToFit="1"/>
      <protection locked="0"/>
    </xf>
    <xf numFmtId="0" fontId="53" fillId="0" borderId="0" xfId="3" applyFont="1" applyAlignment="1" applyProtection="1">
      <alignment horizontal="center" vertical="center" shrinkToFit="1"/>
      <protection locked="0"/>
    </xf>
    <xf numFmtId="192" fontId="61" fillId="0" borderId="0" xfId="3" applyNumberFormat="1" applyFont="1" applyFill="1" applyAlignment="1" applyProtection="1">
      <alignment horizontal="right" vertical="center"/>
      <protection locked="0"/>
    </xf>
    <xf numFmtId="0" fontId="61" fillId="0" borderId="0" xfId="3" applyFont="1" applyAlignment="1" applyProtection="1">
      <alignment horizontal="center" textRotation="255"/>
      <protection locked="0"/>
    </xf>
    <xf numFmtId="0" fontId="53" fillId="2" borderId="0" xfId="3" applyFont="1" applyFill="1" applyAlignment="1" applyProtection="1">
      <alignment horizontal="center" vertical="center"/>
      <protection locked="0"/>
    </xf>
    <xf numFmtId="0" fontId="74" fillId="2" borderId="0" xfId="3" applyFont="1" applyFill="1" applyAlignment="1" applyProtection="1">
      <alignment horizontal="center" vertical="center"/>
      <protection locked="0"/>
    </xf>
    <xf numFmtId="180" fontId="61" fillId="2" borderId="0" xfId="3" applyNumberFormat="1" applyFont="1" applyFill="1" applyAlignment="1" applyProtection="1">
      <alignment horizontal="center" vertical="center"/>
      <protection locked="0"/>
    </xf>
    <xf numFmtId="184" fontId="61" fillId="2" borderId="0" xfId="3" applyNumberFormat="1" applyFont="1" applyFill="1" applyAlignment="1" applyProtection="1">
      <alignment horizontal="center" vertical="center"/>
      <protection locked="0"/>
    </xf>
    <xf numFmtId="180" fontId="61" fillId="3" borderId="0" xfId="3" applyNumberFormat="1" applyFont="1" applyFill="1" applyAlignment="1" applyProtection="1">
      <alignment horizontal="center" vertical="center"/>
      <protection locked="0"/>
    </xf>
    <xf numFmtId="194" fontId="61" fillId="0" borderId="0" xfId="3" applyNumberFormat="1" applyFont="1" applyAlignment="1" applyProtection="1">
      <alignment horizontal="center" vertical="center"/>
      <protection locked="0"/>
    </xf>
    <xf numFmtId="0" fontId="78" fillId="0" borderId="0" xfId="3" applyFont="1" applyAlignment="1" applyProtection="1">
      <alignment horizontal="center" vertical="center"/>
      <protection locked="0"/>
    </xf>
    <xf numFmtId="177" fontId="61" fillId="0" borderId="0" xfId="3" applyNumberFormat="1" applyFont="1" applyFill="1" applyAlignment="1" applyProtection="1">
      <alignment horizontal="center" vertical="center"/>
      <protection locked="0"/>
    </xf>
    <xf numFmtId="0" fontId="78" fillId="0" borderId="0" xfId="3" applyFont="1" applyAlignment="1" applyProtection="1">
      <alignment horizontal="right" vertical="center"/>
      <protection locked="0"/>
    </xf>
    <xf numFmtId="177" fontId="61" fillId="0" borderId="0" xfId="3" applyNumberFormat="1" applyFont="1" applyFill="1" applyAlignment="1" applyProtection="1">
      <alignment horizontal="right" vertical="center"/>
      <protection locked="0"/>
    </xf>
    <xf numFmtId="0" fontId="52" fillId="0" borderId="0" xfId="0" applyFont="1" applyAlignment="1" applyProtection="1">
      <alignment horizontal="center" vertical="center"/>
      <protection locked="0"/>
    </xf>
    <xf numFmtId="182" fontId="61" fillId="0" borderId="0" xfId="3" applyNumberFormat="1" applyFont="1" applyFill="1" applyAlignment="1" applyProtection="1">
      <alignment horizontal="right" vertical="center"/>
      <protection locked="0"/>
    </xf>
    <xf numFmtId="194" fontId="61" fillId="0" borderId="0" xfId="3" applyNumberFormat="1" applyFont="1" applyAlignment="1" applyProtection="1">
      <alignment horizontal="left" vertical="center"/>
      <protection locked="0"/>
    </xf>
    <xf numFmtId="195" fontId="61" fillId="0" borderId="0" xfId="3" applyNumberFormat="1" applyFont="1" applyAlignment="1" applyProtection="1">
      <alignment horizontal="center" vertical="center"/>
      <protection locked="0"/>
    </xf>
    <xf numFmtId="196" fontId="61" fillId="0" borderId="0" xfId="3" applyNumberFormat="1" applyFont="1" applyAlignment="1" applyProtection="1">
      <alignment horizontal="left" vertical="center"/>
      <protection locked="0"/>
    </xf>
    <xf numFmtId="0" fontId="61" fillId="2" borderId="32" xfId="3" applyFont="1" applyFill="1" applyBorder="1" applyAlignment="1" applyProtection="1">
      <alignment vertical="center" shrinkToFit="1"/>
      <protection locked="0"/>
    </xf>
    <xf numFmtId="0" fontId="61" fillId="0" borderId="44" xfId="3" applyFont="1" applyBorder="1" applyProtection="1">
      <alignment vertical="center"/>
      <protection locked="0"/>
    </xf>
    <xf numFmtId="0" fontId="61" fillId="0" borderId="67" xfId="3" applyFont="1" applyFill="1" applyBorder="1" applyAlignment="1" applyProtection="1">
      <alignment horizontal="center" vertical="center"/>
      <protection locked="0"/>
    </xf>
    <xf numFmtId="0" fontId="61" fillId="0" borderId="58" xfId="3" applyFont="1" applyBorder="1" applyProtection="1">
      <alignment vertical="center"/>
      <protection locked="0"/>
    </xf>
    <xf numFmtId="0" fontId="61" fillId="2" borderId="58" xfId="3" applyFont="1" applyFill="1" applyBorder="1" applyAlignment="1" applyProtection="1">
      <alignment horizontal="center" vertical="center"/>
      <protection locked="0"/>
    </xf>
    <xf numFmtId="0" fontId="61" fillId="0" borderId="258" xfId="3" applyFont="1" applyFill="1" applyBorder="1" applyAlignment="1" applyProtection="1">
      <alignment vertical="center" shrinkToFit="1"/>
      <protection locked="0"/>
    </xf>
    <xf numFmtId="0" fontId="61" fillId="0" borderId="48" xfId="3" applyFont="1" applyBorder="1" applyProtection="1">
      <alignment vertical="center"/>
      <protection locked="0"/>
    </xf>
    <xf numFmtId="188" fontId="61" fillId="0" borderId="0" xfId="3" applyNumberFormat="1" applyFont="1" applyFill="1" applyAlignment="1" applyProtection="1">
      <alignment horizontal="center" vertical="center"/>
      <protection locked="0"/>
    </xf>
    <xf numFmtId="0" fontId="68" fillId="0" borderId="0" xfId="3" applyFont="1" applyFill="1" applyProtection="1">
      <alignment vertical="center"/>
      <protection locked="0"/>
    </xf>
    <xf numFmtId="0" fontId="61" fillId="2" borderId="72" xfId="3" applyFont="1" applyFill="1" applyBorder="1" applyProtection="1">
      <alignment vertical="center"/>
      <protection locked="0"/>
    </xf>
    <xf numFmtId="0" fontId="61" fillId="2" borderId="0" xfId="3" applyFont="1" applyFill="1" applyAlignment="1" applyProtection="1">
      <alignment horizontal="center" vertical="center" shrinkToFit="1"/>
      <protection locked="0"/>
    </xf>
    <xf numFmtId="0" fontId="61" fillId="2" borderId="0" xfId="3" applyFont="1" applyFill="1" applyAlignment="1" applyProtection="1">
      <alignment horizontal="right" vertical="center" shrinkToFit="1"/>
      <protection locked="0"/>
    </xf>
    <xf numFmtId="0" fontId="61" fillId="2" borderId="72" xfId="3" applyFont="1" applyFill="1" applyBorder="1" applyAlignment="1" applyProtection="1">
      <alignment vertical="center" shrinkToFit="1"/>
      <protection locked="0"/>
    </xf>
    <xf numFmtId="0" fontId="61" fillId="2" borderId="5" xfId="3" applyFont="1" applyFill="1" applyBorder="1" applyAlignment="1" applyProtection="1">
      <alignment vertical="center" shrinkToFit="1"/>
      <protection locked="0"/>
    </xf>
    <xf numFmtId="0" fontId="61" fillId="0" borderId="0" xfId="3" applyFont="1" applyAlignment="1" applyProtection="1">
      <alignment vertical="center" wrapText="1"/>
      <protection locked="0"/>
    </xf>
    <xf numFmtId="0" fontId="61" fillId="0" borderId="24" xfId="3" applyFont="1" applyFill="1" applyBorder="1" applyProtection="1">
      <alignment vertical="center"/>
      <protection locked="0"/>
    </xf>
    <xf numFmtId="0" fontId="61" fillId="0" borderId="10" xfId="3" applyFont="1" applyBorder="1" applyProtection="1">
      <alignment vertical="center"/>
      <protection locked="0"/>
    </xf>
    <xf numFmtId="0" fontId="61" fillId="0" borderId="0" xfId="3" applyFont="1" applyAlignment="1" applyProtection="1">
      <alignment horizontal="right" vertical="center" shrinkToFit="1"/>
      <protection locked="0"/>
    </xf>
    <xf numFmtId="0" fontId="61" fillId="2" borderId="3" xfId="3" applyFont="1" applyFill="1" applyBorder="1" applyAlignment="1" applyProtection="1">
      <alignment horizontal="right" vertical="center"/>
      <protection locked="0"/>
    </xf>
    <xf numFmtId="0" fontId="61" fillId="0" borderId="57" xfId="3" applyFont="1" applyFill="1" applyBorder="1" applyAlignment="1" applyProtection="1">
      <alignment horizontal="center" vertical="center"/>
      <protection locked="0"/>
    </xf>
    <xf numFmtId="0" fontId="61" fillId="0" borderId="103" xfId="3" applyFont="1" applyFill="1" applyBorder="1" applyProtection="1">
      <alignment vertical="center"/>
      <protection locked="0"/>
    </xf>
    <xf numFmtId="0" fontId="68" fillId="0" borderId="0" xfId="3" applyFont="1" applyProtection="1">
      <alignment vertical="center"/>
      <protection locked="0"/>
    </xf>
    <xf numFmtId="0" fontId="61" fillId="0" borderId="62" xfId="3" applyFont="1" applyBorder="1" applyAlignment="1" applyProtection="1">
      <alignment horizontal="center" vertical="center"/>
      <protection locked="0"/>
    </xf>
    <xf numFmtId="0" fontId="61" fillId="0" borderId="0" xfId="3" applyFont="1">
      <alignment vertical="center"/>
    </xf>
    <xf numFmtId="0" fontId="61" fillId="0" borderId="0" xfId="3" applyFont="1" applyFill="1" applyAlignment="1" applyProtection="1">
      <alignment vertical="center" wrapText="1"/>
      <protection locked="0"/>
    </xf>
    <xf numFmtId="0" fontId="61" fillId="0" borderId="67" xfId="3" applyFont="1" applyBorder="1" applyAlignment="1" applyProtection="1">
      <alignment horizontal="center" vertical="center"/>
      <protection locked="0"/>
    </xf>
    <xf numFmtId="0" fontId="61" fillId="0" borderId="46" xfId="3" applyFont="1" applyBorder="1" applyAlignment="1" applyProtection="1">
      <alignment horizontal="center" vertical="center"/>
      <protection locked="0"/>
    </xf>
    <xf numFmtId="0" fontId="61" fillId="0" borderId="0" xfId="3" applyFont="1" applyAlignment="1" applyProtection="1">
      <alignment horizontal="left"/>
      <protection locked="0"/>
    </xf>
    <xf numFmtId="0" fontId="61" fillId="0" borderId="117" xfId="3" applyFont="1" applyBorder="1" applyAlignment="1" applyProtection="1">
      <alignment horizontal="center" vertical="center"/>
      <protection locked="0"/>
    </xf>
    <xf numFmtId="0" fontId="61" fillId="0" borderId="69" xfId="3" applyFont="1" applyBorder="1" applyAlignment="1" applyProtection="1">
      <alignment horizontal="center" vertical="center"/>
      <protection locked="0"/>
    </xf>
    <xf numFmtId="0" fontId="61" fillId="2" borderId="0" xfId="4" applyFont="1" applyFill="1" applyProtection="1">
      <alignment vertical="center"/>
      <protection locked="0"/>
    </xf>
    <xf numFmtId="0" fontId="53" fillId="0" borderId="0" xfId="3" applyFont="1" applyFill="1" applyAlignment="1" applyProtection="1">
      <alignment vertical="top" shrinkToFit="1"/>
      <protection locked="0"/>
    </xf>
    <xf numFmtId="0" fontId="53" fillId="0" borderId="0" xfId="3" applyFont="1" applyFill="1" applyAlignment="1" applyProtection="1">
      <alignment horizontal="left" vertical="top" shrinkToFit="1"/>
      <protection locked="0"/>
    </xf>
    <xf numFmtId="0" fontId="53" fillId="2" borderId="0" xfId="3" applyFont="1" applyFill="1" applyAlignment="1" applyProtection="1">
      <alignment horizontal="right" vertical="center"/>
      <protection locked="0"/>
    </xf>
    <xf numFmtId="0" fontId="53" fillId="0" borderId="5" xfId="0" applyFont="1" applyBorder="1" applyAlignment="1" applyProtection="1">
      <alignment vertical="center" shrinkToFit="1"/>
      <protection locked="0"/>
    </xf>
    <xf numFmtId="0" fontId="53" fillId="0" borderId="5" xfId="3" applyFont="1" applyBorder="1" applyAlignment="1" applyProtection="1">
      <alignment vertical="top" wrapText="1" shrinkToFit="1"/>
      <protection locked="0"/>
    </xf>
    <xf numFmtId="0" fontId="61" fillId="2" borderId="8" xfId="3" applyFont="1" applyFill="1" applyBorder="1" applyAlignment="1" applyProtection="1">
      <alignment horizontal="left" vertical="center"/>
      <protection locked="0"/>
    </xf>
    <xf numFmtId="0" fontId="68" fillId="0" borderId="7" xfId="3" applyFont="1" applyBorder="1" applyProtection="1">
      <alignment vertical="center"/>
      <protection locked="0"/>
    </xf>
    <xf numFmtId="0" fontId="68" fillId="2" borderId="7" xfId="3" applyFont="1" applyFill="1" applyBorder="1" applyAlignment="1" applyProtection="1">
      <alignment horizontal="right" vertical="center"/>
      <protection locked="0"/>
    </xf>
    <xf numFmtId="0" fontId="61" fillId="0" borderId="9" xfId="3" applyFont="1" applyBorder="1" applyProtection="1">
      <alignment vertical="center"/>
      <protection locked="0"/>
    </xf>
    <xf numFmtId="0" fontId="47" fillId="0" borderId="0" xfId="3" applyFont="1" applyFill="1" applyAlignment="1" applyProtection="1">
      <alignment horizontal="center" vertical="center"/>
      <protection locked="0"/>
    </xf>
    <xf numFmtId="0" fontId="53" fillId="0" borderId="32" xfId="3" applyFont="1" applyFill="1" applyBorder="1" applyAlignment="1" applyProtection="1">
      <alignment horizontal="left" vertical="top"/>
      <protection locked="0"/>
    </xf>
    <xf numFmtId="0" fontId="53" fillId="0" borderId="72" xfId="3" applyFont="1" applyFill="1" applyBorder="1" applyAlignment="1" applyProtection="1">
      <alignment horizontal="right" vertical="top"/>
      <protection locked="0"/>
    </xf>
    <xf numFmtId="0" fontId="53" fillId="0" borderId="35" xfId="3" applyFont="1" applyFill="1" applyBorder="1" applyAlignment="1" applyProtection="1">
      <alignment vertical="top" wrapText="1"/>
      <protection locked="0"/>
    </xf>
    <xf numFmtId="0" fontId="53" fillId="0" borderId="0" xfId="3" applyFont="1" applyFill="1" applyAlignment="1" applyProtection="1">
      <alignment vertical="center" wrapText="1"/>
      <protection locked="0"/>
    </xf>
    <xf numFmtId="0" fontId="61" fillId="0" borderId="3" xfId="3" applyFont="1" applyFill="1" applyBorder="1" applyAlignment="1" applyProtection="1">
      <alignment vertical="top"/>
      <protection locked="0"/>
    </xf>
    <xf numFmtId="0" fontId="53" fillId="0" borderId="24" xfId="3" applyFont="1" applyFill="1" applyBorder="1" applyAlignment="1" applyProtection="1">
      <alignment horizontal="left" vertical="top"/>
      <protection locked="0"/>
    </xf>
    <xf numFmtId="0" fontId="53" fillId="0" borderId="5" xfId="3" applyFont="1" applyFill="1" applyBorder="1" applyAlignment="1" applyProtection="1">
      <alignment vertical="top" wrapText="1" shrinkToFit="1"/>
      <protection locked="0"/>
    </xf>
    <xf numFmtId="0" fontId="61" fillId="0" borderId="3" xfId="3" quotePrefix="1" applyFont="1" applyFill="1" applyBorder="1" applyProtection="1">
      <alignment vertical="center"/>
      <protection locked="0"/>
    </xf>
    <xf numFmtId="0" fontId="53" fillId="0" borderId="72" xfId="3" applyFont="1" applyFill="1" applyBorder="1" applyProtection="1">
      <alignment vertical="center"/>
      <protection locked="0"/>
    </xf>
    <xf numFmtId="0" fontId="47" fillId="0" borderId="5" xfId="3" applyFont="1" applyFill="1" applyBorder="1" applyAlignment="1" applyProtection="1">
      <alignment horizontal="center" vertical="center"/>
      <protection locked="0"/>
    </xf>
    <xf numFmtId="0" fontId="47" fillId="0" borderId="3" xfId="3" applyFont="1" applyFill="1" applyBorder="1" applyAlignment="1" applyProtection="1">
      <alignment horizontal="center" vertical="center"/>
      <protection locked="0"/>
    </xf>
    <xf numFmtId="0" fontId="76" fillId="0" borderId="72" xfId="3" applyFont="1" applyFill="1" applyBorder="1" applyAlignment="1" applyProtection="1">
      <alignment horizontal="right" vertical="center"/>
      <protection locked="0"/>
    </xf>
    <xf numFmtId="0" fontId="57" fillId="0" borderId="24" xfId="3" applyFont="1" applyFill="1" applyBorder="1" applyProtection="1">
      <alignment vertical="center"/>
      <protection locked="0"/>
    </xf>
    <xf numFmtId="176" fontId="53" fillId="0" borderId="72" xfId="1" applyFont="1" applyFill="1" applyBorder="1" applyAlignment="1" applyProtection="1">
      <alignment horizontal="right" vertical="center"/>
      <protection locked="0"/>
    </xf>
    <xf numFmtId="0" fontId="61" fillId="0" borderId="17" xfId="3" applyFont="1" applyFill="1" applyBorder="1" applyProtection="1">
      <alignment vertical="center"/>
      <protection locked="0"/>
    </xf>
    <xf numFmtId="0" fontId="61" fillId="0" borderId="18" xfId="3" applyFont="1" applyFill="1" applyBorder="1" applyProtection="1">
      <alignment vertical="center"/>
      <protection locked="0"/>
    </xf>
    <xf numFmtId="0" fontId="53" fillId="0" borderId="5" xfId="3" applyFont="1" applyFill="1" applyBorder="1" applyProtection="1">
      <alignment vertical="center"/>
      <protection locked="0"/>
    </xf>
    <xf numFmtId="0" fontId="61" fillId="0" borderId="0" xfId="3" applyFont="1" applyFill="1" applyAlignment="1" applyProtection="1">
      <alignment horizontal="left" vertical="top"/>
      <protection locked="0"/>
    </xf>
    <xf numFmtId="0" fontId="53" fillId="0" borderId="5" xfId="3" applyFont="1" applyFill="1" applyBorder="1" applyAlignment="1" applyProtection="1">
      <alignment vertical="top"/>
      <protection locked="0"/>
    </xf>
    <xf numFmtId="0" fontId="61" fillId="0" borderId="5" xfId="3" applyFont="1" applyFill="1" applyBorder="1" applyProtection="1">
      <alignment vertical="center"/>
      <protection locked="0"/>
    </xf>
    <xf numFmtId="180" fontId="61" fillId="0" borderId="5" xfId="3" applyNumberFormat="1" applyFont="1" applyFill="1" applyBorder="1" applyAlignment="1" applyProtection="1">
      <protection locked="0"/>
    </xf>
    <xf numFmtId="180" fontId="61" fillId="0" borderId="0" xfId="3" applyNumberFormat="1" applyFont="1" applyFill="1" applyProtection="1">
      <alignment vertical="center"/>
      <protection locked="0"/>
    </xf>
    <xf numFmtId="182" fontId="61" fillId="0" borderId="0" xfId="3" applyNumberFormat="1" applyFont="1" applyFill="1" applyAlignment="1" applyProtection="1">
      <alignment horizontal="left"/>
      <protection locked="0"/>
    </xf>
    <xf numFmtId="182" fontId="61" fillId="0" borderId="24" xfId="3" applyNumberFormat="1" applyFont="1" applyFill="1" applyBorder="1" applyAlignment="1" applyProtection="1">
      <alignment horizontal="left"/>
      <protection locked="0"/>
    </xf>
    <xf numFmtId="182" fontId="61" fillId="0" borderId="21" xfId="3" applyNumberFormat="1" applyFont="1" applyFill="1" applyBorder="1" applyAlignment="1" applyProtection="1">
      <alignment horizontal="left"/>
      <protection locked="0"/>
    </xf>
    <xf numFmtId="182" fontId="61" fillId="0" borderId="42" xfId="3" applyNumberFormat="1" applyFont="1" applyFill="1" applyBorder="1" applyAlignment="1" applyProtection="1">
      <protection locked="0"/>
    </xf>
    <xf numFmtId="0" fontId="52" fillId="0" borderId="13" xfId="0" applyFont="1" applyBorder="1" applyAlignment="1" applyProtection="1">
      <alignment horizontal="center" vertical="center"/>
      <protection locked="0"/>
    </xf>
    <xf numFmtId="0" fontId="61" fillId="0" borderId="13" xfId="3" applyFont="1" applyFill="1" applyBorder="1" applyProtection="1">
      <alignment vertical="center"/>
      <protection locked="0"/>
    </xf>
    <xf numFmtId="0" fontId="61" fillId="0" borderId="15" xfId="3" applyFont="1" applyFill="1" applyBorder="1" applyProtection="1">
      <alignment vertical="center"/>
      <protection locked="0"/>
    </xf>
    <xf numFmtId="0" fontId="69" fillId="0" borderId="3" xfId="3" applyFont="1" applyFill="1" applyBorder="1" applyAlignment="1" applyProtection="1">
      <alignment horizontal="left" vertical="center"/>
      <protection locked="0"/>
    </xf>
    <xf numFmtId="0" fontId="69" fillId="0" borderId="0" xfId="3" applyFont="1" applyFill="1" applyProtection="1">
      <alignment vertical="center"/>
      <protection locked="0"/>
    </xf>
    <xf numFmtId="0" fontId="69" fillId="0" borderId="0" xfId="3" applyFont="1" applyFill="1" applyAlignment="1" applyProtection="1">
      <alignment horizontal="center" vertical="center" textRotation="255" shrinkToFit="1"/>
      <protection locked="0"/>
    </xf>
    <xf numFmtId="181" fontId="69" fillId="0" borderId="0" xfId="3" applyNumberFormat="1" applyFont="1" applyFill="1" applyAlignment="1" applyProtection="1">
      <alignment horizontal="right" vertical="center" shrinkToFit="1"/>
      <protection locked="0"/>
    </xf>
    <xf numFmtId="0" fontId="69" fillId="0" borderId="72" xfId="3" applyFont="1" applyFill="1" applyBorder="1" applyProtection="1">
      <alignment vertical="center"/>
      <protection locked="0"/>
    </xf>
    <xf numFmtId="0" fontId="68" fillId="0" borderId="5" xfId="3" applyFont="1" applyFill="1" applyBorder="1" applyProtection="1">
      <alignment vertical="center"/>
      <protection locked="0"/>
    </xf>
    <xf numFmtId="0" fontId="68" fillId="0" borderId="5" xfId="3" applyFont="1" applyFill="1" applyBorder="1" applyAlignment="1" applyProtection="1">
      <alignment vertical="center" shrinkToFit="1"/>
      <protection locked="0"/>
    </xf>
    <xf numFmtId="0" fontId="53" fillId="0" borderId="3" xfId="3" applyFont="1" applyFill="1" applyBorder="1" applyProtection="1">
      <alignment vertical="center"/>
      <protection locked="0"/>
    </xf>
    <xf numFmtId="181" fontId="68" fillId="0" borderId="0" xfId="3" applyNumberFormat="1" applyFont="1" applyFill="1" applyAlignment="1" applyProtection="1">
      <alignment horizontal="right" vertical="center" shrinkToFit="1"/>
      <protection locked="0"/>
    </xf>
    <xf numFmtId="182" fontId="68" fillId="0" borderId="0" xfId="3" applyNumberFormat="1" applyFont="1" applyFill="1" applyAlignment="1" applyProtection="1">
      <alignment horizontal="right" vertical="center"/>
      <protection locked="0"/>
    </xf>
    <xf numFmtId="182" fontId="61" fillId="0" borderId="0" xfId="3" applyNumberFormat="1" applyFont="1" applyFill="1" applyAlignment="1" applyProtection="1">
      <alignment vertical="center" shrinkToFit="1"/>
      <protection locked="0"/>
    </xf>
    <xf numFmtId="182" fontId="61" fillId="0" borderId="0" xfId="3" applyNumberFormat="1" applyFont="1" applyFill="1" applyAlignment="1" applyProtection="1">
      <alignment horizontal="center" vertical="center"/>
      <protection locked="0"/>
    </xf>
    <xf numFmtId="185" fontId="61" fillId="0" borderId="0" xfId="3" applyNumberFormat="1" applyFont="1" applyFill="1" applyAlignment="1" applyProtection="1">
      <alignment horizontal="right" vertical="center"/>
      <protection locked="0"/>
    </xf>
    <xf numFmtId="0" fontId="47" fillId="0" borderId="72" xfId="3" applyFont="1" applyBorder="1" applyAlignment="1" applyProtection="1">
      <alignment horizontal="center" vertical="center"/>
      <protection locked="0"/>
    </xf>
    <xf numFmtId="0" fontId="53" fillId="2" borderId="72" xfId="3" applyFont="1" applyFill="1" applyBorder="1" applyAlignment="1" applyProtection="1">
      <alignment horizontal="right" vertical="top"/>
      <protection locked="0"/>
    </xf>
    <xf numFmtId="0" fontId="47" fillId="0" borderId="0" xfId="3" applyFont="1" applyAlignment="1" applyProtection="1">
      <alignment horizontal="center" vertical="center"/>
      <protection locked="0"/>
    </xf>
    <xf numFmtId="0" fontId="53" fillId="0" borderId="72" xfId="3" applyFont="1" applyFill="1" applyBorder="1" applyAlignment="1" applyProtection="1">
      <alignment horizontal="left" vertical="top"/>
      <protection locked="0"/>
    </xf>
    <xf numFmtId="0" fontId="53" fillId="0" borderId="7" xfId="3" applyFont="1" applyFill="1" applyBorder="1" applyAlignment="1" applyProtection="1">
      <alignment horizontal="right" vertical="center"/>
      <protection locked="0"/>
    </xf>
    <xf numFmtId="0" fontId="53" fillId="0" borderId="7" xfId="3" applyFont="1" applyFill="1" applyBorder="1" applyProtection="1">
      <alignment vertical="center"/>
      <protection locked="0"/>
    </xf>
    <xf numFmtId="0" fontId="47" fillId="0" borderId="0" xfId="3" applyFont="1" applyAlignment="1" applyProtection="1">
      <alignment horizontal="left" vertical="top" wrapText="1"/>
      <protection locked="0"/>
    </xf>
    <xf numFmtId="0" fontId="61" fillId="2" borderId="0" xfId="3" quotePrefix="1" applyFont="1" applyFill="1" applyProtection="1">
      <alignment vertical="center"/>
      <protection locked="0"/>
    </xf>
    <xf numFmtId="0" fontId="61" fillId="0" borderId="183" xfId="3" applyFont="1" applyFill="1" applyBorder="1" applyAlignment="1" applyProtection="1">
      <alignment vertical="center" shrinkToFit="1"/>
      <protection locked="0"/>
    </xf>
    <xf numFmtId="0" fontId="61" fillId="0" borderId="0" xfId="3" quotePrefix="1" applyFont="1" applyAlignment="1" applyProtection="1">
      <alignment vertical="center" shrinkToFit="1"/>
      <protection locked="0"/>
    </xf>
    <xf numFmtId="0" fontId="61" fillId="0" borderId="67" xfId="3" applyFont="1" applyFill="1" applyBorder="1" applyAlignment="1" applyProtection="1">
      <alignment vertical="center" shrinkToFit="1"/>
      <protection locked="0"/>
    </xf>
    <xf numFmtId="0" fontId="61" fillId="0" borderId="259" xfId="3" applyFont="1" applyFill="1" applyBorder="1" applyAlignment="1" applyProtection="1">
      <alignment vertical="center" shrinkToFit="1"/>
      <protection locked="0"/>
    </xf>
    <xf numFmtId="0" fontId="61" fillId="0" borderId="24" xfId="3" applyFont="1" applyBorder="1" applyAlignment="1" applyProtection="1">
      <alignment vertical="center" shrinkToFit="1"/>
      <protection locked="0"/>
    </xf>
    <xf numFmtId="0" fontId="61" fillId="0" borderId="5" xfId="3" applyFont="1" applyBorder="1" applyAlignment="1" applyProtection="1">
      <alignment vertical="top"/>
      <protection locked="0"/>
    </xf>
    <xf numFmtId="0" fontId="61" fillId="0" borderId="69" xfId="3" applyFont="1" applyFill="1" applyBorder="1" applyAlignment="1" applyProtection="1">
      <alignment vertical="center" shrinkToFit="1"/>
      <protection locked="0"/>
    </xf>
    <xf numFmtId="0" fontId="61" fillId="0" borderId="84" xfId="3" applyFont="1" applyFill="1" applyBorder="1" applyAlignment="1" applyProtection="1">
      <alignment vertical="center" shrinkToFit="1"/>
      <protection locked="0"/>
    </xf>
    <xf numFmtId="0" fontId="61" fillId="0" borderId="0" xfId="3" applyFont="1" applyFill="1" applyAlignment="1" applyProtection="1">
      <alignment vertical="center" wrapText="1" shrinkToFit="1"/>
      <protection locked="0"/>
    </xf>
    <xf numFmtId="0" fontId="61" fillId="2" borderId="0" xfId="3" applyFont="1" applyFill="1" applyAlignment="1" applyProtection="1">
      <alignment vertical="center" wrapText="1"/>
      <protection locked="0"/>
    </xf>
    <xf numFmtId="0" fontId="61" fillId="0" borderId="63" xfId="3" applyFont="1" applyFill="1" applyBorder="1" applyAlignment="1" applyProtection="1">
      <alignment vertical="center" shrinkToFit="1"/>
      <protection locked="0"/>
    </xf>
    <xf numFmtId="0" fontId="53" fillId="0" borderId="72" xfId="3" applyFont="1" applyBorder="1" applyAlignment="1" applyProtection="1">
      <alignment horizontal="left" vertical="top"/>
      <protection locked="0"/>
    </xf>
    <xf numFmtId="0" fontId="53" fillId="0" borderId="5" xfId="3" applyFont="1" applyFill="1" applyBorder="1" applyAlignment="1" applyProtection="1">
      <alignment horizontal="left" vertical="top"/>
      <protection locked="0"/>
    </xf>
    <xf numFmtId="0" fontId="61" fillId="0" borderId="59" xfId="3" applyFont="1" applyFill="1" applyBorder="1" applyAlignment="1" applyProtection="1">
      <alignment vertical="center" shrinkToFit="1"/>
      <protection locked="0"/>
    </xf>
    <xf numFmtId="0" fontId="47" fillId="0" borderId="3" xfId="3" applyFont="1" applyBorder="1" applyAlignment="1" applyProtection="1">
      <alignment horizontal="center" vertical="center"/>
      <protection locked="0"/>
    </xf>
    <xf numFmtId="0" fontId="61" fillId="2" borderId="99" xfId="3" applyFont="1" applyFill="1" applyBorder="1" applyAlignment="1" applyProtection="1">
      <alignment horizontal="center" vertical="center" shrinkToFit="1"/>
      <protection locked="0"/>
    </xf>
    <xf numFmtId="0" fontId="61" fillId="2" borderId="6" xfId="3" applyFont="1" applyFill="1" applyBorder="1" applyAlignment="1" applyProtection="1">
      <alignment horizontal="center" vertical="center" shrinkToFit="1"/>
      <protection locked="0"/>
    </xf>
    <xf numFmtId="191" fontId="61" fillId="2" borderId="0" xfId="3" applyNumberFormat="1" applyFont="1" applyFill="1" applyAlignment="1" applyProtection="1">
      <alignment horizontal="left" vertical="center" shrinkToFit="1"/>
      <protection locked="0"/>
    </xf>
    <xf numFmtId="191" fontId="61" fillId="2" borderId="0" xfId="3" applyNumberFormat="1" applyFont="1" applyFill="1" applyAlignment="1" applyProtection="1">
      <alignment horizontal="right" vertical="center" shrinkToFit="1"/>
      <protection locked="0"/>
    </xf>
    <xf numFmtId="0" fontId="61" fillId="2" borderId="44" xfId="3" applyFont="1" applyFill="1" applyBorder="1" applyAlignment="1" applyProtection="1">
      <alignment horizontal="center" vertical="center" shrinkToFit="1"/>
      <protection locked="0"/>
    </xf>
    <xf numFmtId="0" fontId="61" fillId="2" borderId="56" xfId="3" applyFont="1" applyFill="1" applyBorder="1" applyAlignment="1" applyProtection="1">
      <alignment horizontal="center" vertical="center" shrinkToFit="1"/>
      <protection locked="0"/>
    </xf>
    <xf numFmtId="0" fontId="61" fillId="2" borderId="112" xfId="3" applyFont="1" applyFill="1" applyBorder="1" applyAlignment="1" applyProtection="1">
      <alignment horizontal="center" vertical="center" shrinkToFit="1"/>
      <protection locked="0"/>
    </xf>
    <xf numFmtId="0" fontId="61" fillId="2" borderId="108" xfId="3" applyFont="1" applyFill="1" applyBorder="1" applyAlignment="1" applyProtection="1">
      <alignment horizontal="center" vertical="center" shrinkToFit="1"/>
      <protection locked="0"/>
    </xf>
    <xf numFmtId="191" fontId="61" fillId="2" borderId="0" xfId="3" applyNumberFormat="1" applyFont="1" applyFill="1" applyAlignment="1" applyProtection="1">
      <alignment vertical="center" shrinkToFit="1"/>
      <protection locked="0"/>
    </xf>
    <xf numFmtId="0" fontId="61" fillId="2" borderId="0" xfId="3" applyFont="1" applyFill="1" applyAlignment="1" applyProtection="1">
      <alignment horizontal="left" vertical="center" shrinkToFit="1"/>
      <protection locked="0"/>
    </xf>
    <xf numFmtId="0" fontId="53" fillId="2" borderId="13" xfId="3" applyFont="1" applyFill="1" applyBorder="1" applyAlignment="1" applyProtection="1">
      <alignment horizontal="center" vertical="center"/>
      <protection locked="0"/>
    </xf>
    <xf numFmtId="0" fontId="53" fillId="0" borderId="11" xfId="3" applyFont="1" applyFill="1" applyBorder="1" applyAlignment="1" applyProtection="1">
      <alignment horizontal="left" vertical="center"/>
      <protection locked="0"/>
    </xf>
    <xf numFmtId="0" fontId="53" fillId="0" borderId="34" xfId="3" applyFont="1" applyBorder="1" applyAlignment="1" applyProtection="1">
      <alignment horizontal="right" vertical="top"/>
      <protection locked="0"/>
    </xf>
    <xf numFmtId="0" fontId="53" fillId="2" borderId="72" xfId="3" applyFont="1" applyFill="1" applyBorder="1" applyAlignment="1" applyProtection="1">
      <alignment horizontal="right" vertical="center"/>
      <protection locked="0"/>
    </xf>
    <xf numFmtId="0" fontId="61" fillId="2" borderId="72" xfId="3" applyFont="1" applyFill="1" applyBorder="1" applyAlignment="1" applyProtection="1">
      <alignment horizontal="left" vertical="center"/>
      <protection locked="0"/>
    </xf>
    <xf numFmtId="0" fontId="53" fillId="0" borderId="0" xfId="0" applyFont="1" applyAlignment="1" applyProtection="1">
      <alignment vertical="top" wrapText="1"/>
      <protection locked="0"/>
    </xf>
    <xf numFmtId="0" fontId="52" fillId="0" borderId="5" xfId="0" applyFont="1" applyBorder="1" applyProtection="1">
      <alignment vertical="center"/>
      <protection locked="0"/>
    </xf>
    <xf numFmtId="0" fontId="53" fillId="0" borderId="5" xfId="0" applyFont="1" applyBorder="1" applyAlignment="1" applyProtection="1">
      <alignment vertical="top" wrapText="1"/>
      <protection locked="0"/>
    </xf>
    <xf numFmtId="0" fontId="53" fillId="0" borderId="0" xfId="0" applyFont="1" applyAlignment="1" applyProtection="1">
      <alignment vertical="top"/>
      <protection locked="0"/>
    </xf>
    <xf numFmtId="0" fontId="61" fillId="0" borderId="8" xfId="3" applyFont="1" applyBorder="1" applyProtection="1">
      <alignment vertical="center"/>
      <protection locked="0"/>
    </xf>
    <xf numFmtId="0" fontId="61" fillId="2" borderId="7" xfId="3" applyFont="1" applyFill="1" applyBorder="1" applyAlignment="1" applyProtection="1">
      <alignment horizontal="left" vertical="center"/>
      <protection locked="0"/>
    </xf>
    <xf numFmtId="0" fontId="53" fillId="2" borderId="7" xfId="3" applyFont="1" applyFill="1" applyBorder="1" applyAlignment="1" applyProtection="1">
      <alignment vertical="top" wrapText="1"/>
      <protection locked="0"/>
    </xf>
    <xf numFmtId="0" fontId="53" fillId="2" borderId="9" xfId="3" applyFont="1" applyFill="1" applyBorder="1" applyAlignment="1" applyProtection="1">
      <alignment vertical="top" wrapText="1"/>
      <protection locked="0"/>
    </xf>
    <xf numFmtId="49" fontId="47" fillId="0" borderId="0" xfId="3" applyNumberFormat="1" applyFont="1" applyAlignment="1">
      <alignment horizontal="center" vertical="center"/>
    </xf>
    <xf numFmtId="0" fontId="62" fillId="0" borderId="0" xfId="18" applyFont="1" applyFill="1" applyAlignment="1" applyProtection="1">
      <alignment vertical="center"/>
    </xf>
    <xf numFmtId="0" fontId="61" fillId="0" borderId="0" xfId="3" applyFont="1" applyFill="1">
      <alignment vertical="center"/>
    </xf>
    <xf numFmtId="0" fontId="47" fillId="0" borderId="0" xfId="3" applyFont="1" applyAlignment="1">
      <alignment horizontal="center" vertical="center"/>
    </xf>
    <xf numFmtId="0" fontId="53" fillId="2" borderId="72" xfId="3" applyFont="1" applyFill="1" applyBorder="1" applyAlignment="1">
      <alignment horizontal="right" vertical="top"/>
    </xf>
    <xf numFmtId="0" fontId="53" fillId="2" borderId="11" xfId="3" applyFont="1" applyFill="1" applyBorder="1" applyAlignment="1">
      <alignment vertical="top" wrapText="1"/>
    </xf>
    <xf numFmtId="0" fontId="53" fillId="2" borderId="35" xfId="3" applyFont="1" applyFill="1" applyBorder="1" applyAlignment="1">
      <alignment vertical="top" wrapText="1"/>
    </xf>
    <xf numFmtId="0" fontId="76" fillId="0" borderId="0" xfId="3" applyFont="1" applyAlignment="1">
      <alignment horizontal="right" vertical="center"/>
    </xf>
    <xf numFmtId="0" fontId="76" fillId="0" borderId="0" xfId="3" applyFont="1" applyAlignment="1">
      <alignment vertical="center" wrapText="1"/>
    </xf>
    <xf numFmtId="0" fontId="61" fillId="2" borderId="3" xfId="3" applyFont="1" applyFill="1" applyBorder="1" applyAlignment="1">
      <alignment horizontal="left" vertical="center"/>
    </xf>
    <xf numFmtId="0" fontId="61" fillId="0" borderId="24" xfId="3" applyFont="1" applyBorder="1">
      <alignment vertical="center"/>
    </xf>
    <xf numFmtId="0" fontId="61" fillId="0" borderId="72" xfId="3" applyFont="1" applyBorder="1">
      <alignment vertical="center"/>
    </xf>
    <xf numFmtId="0" fontId="53" fillId="2" borderId="0" xfId="3" applyFont="1" applyFill="1" applyAlignment="1">
      <alignment vertical="top" wrapText="1"/>
    </xf>
    <xf numFmtId="0" fontId="53" fillId="2" borderId="5" xfId="3" applyFont="1" applyFill="1" applyBorder="1" applyAlignment="1">
      <alignment vertical="top" wrapText="1"/>
    </xf>
    <xf numFmtId="0" fontId="61" fillId="2" borderId="0" xfId="3" applyFont="1" applyFill="1">
      <alignment vertical="center"/>
    </xf>
    <xf numFmtId="0" fontId="61" fillId="2" borderId="0" xfId="3" applyFont="1" applyFill="1" applyAlignment="1">
      <alignment horizontal="left" vertical="center"/>
    </xf>
    <xf numFmtId="0" fontId="61" fillId="0" borderId="0" xfId="3" applyFont="1" applyFill="1" applyAlignment="1">
      <alignment horizontal="center" vertical="center"/>
    </xf>
    <xf numFmtId="0" fontId="51" fillId="0" borderId="0" xfId="3" applyFont="1" applyFill="1">
      <alignment vertical="center"/>
    </xf>
    <xf numFmtId="0" fontId="53" fillId="0" borderId="0" xfId="3" applyFont="1" applyFill="1" applyAlignment="1">
      <alignment horizontal="center" vertical="center"/>
    </xf>
    <xf numFmtId="0" fontId="61" fillId="0" borderId="0" xfId="3" applyFont="1" applyFill="1" applyAlignment="1">
      <alignment horizontal="left" vertical="center"/>
    </xf>
    <xf numFmtId="0" fontId="76" fillId="0" borderId="0" xfId="3" applyFont="1" applyAlignment="1">
      <alignment horizontal="left" vertical="center" wrapText="1"/>
    </xf>
    <xf numFmtId="0" fontId="61" fillId="2" borderId="0" xfId="3" applyFont="1" applyFill="1" applyAlignment="1">
      <alignment horizontal="right" vertical="center"/>
    </xf>
    <xf numFmtId="0" fontId="53" fillId="0" borderId="0" xfId="3" applyFont="1" applyAlignment="1">
      <alignment vertical="top" wrapText="1"/>
    </xf>
    <xf numFmtId="0" fontId="53" fillId="2" borderId="17" xfId="3" applyFont="1" applyFill="1" applyBorder="1" applyAlignment="1">
      <alignment horizontal="center" vertical="center"/>
    </xf>
    <xf numFmtId="0" fontId="53" fillId="0" borderId="288" xfId="3" applyFont="1" applyFill="1" applyBorder="1">
      <alignment vertical="center"/>
    </xf>
    <xf numFmtId="0" fontId="61" fillId="0" borderId="45" xfId="3" applyFont="1" applyFill="1" applyBorder="1" applyAlignment="1">
      <alignment horizontal="left" vertical="center" shrinkToFit="1"/>
    </xf>
    <xf numFmtId="0" fontId="61" fillId="0" borderId="45" xfId="3" applyFont="1" applyFill="1" applyBorder="1" applyAlignment="1" applyProtection="1">
      <alignment vertical="center" shrinkToFit="1"/>
      <protection locked="0"/>
    </xf>
    <xf numFmtId="0" fontId="61" fillId="0" borderId="46" xfId="3" applyFont="1" applyFill="1" applyBorder="1" applyAlignment="1">
      <alignment horizontal="left" vertical="center"/>
    </xf>
    <xf numFmtId="0" fontId="61" fillId="0" borderId="44" xfId="3" applyFont="1" applyFill="1" applyBorder="1" applyAlignment="1">
      <alignment horizontal="left" vertical="center"/>
    </xf>
    <xf numFmtId="0" fontId="61" fillId="0" borderId="47" xfId="3" applyFont="1" applyFill="1" applyBorder="1" applyAlignment="1">
      <alignment horizontal="left" vertical="center"/>
    </xf>
    <xf numFmtId="0" fontId="61" fillId="0" borderId="288" xfId="3" applyFont="1" applyFill="1" applyBorder="1">
      <alignment vertical="center"/>
    </xf>
    <xf numFmtId="0" fontId="61" fillId="0" borderId="67" xfId="3" applyFont="1" applyFill="1" applyBorder="1" applyAlignment="1">
      <alignment horizontal="left" vertical="center"/>
    </xf>
    <xf numFmtId="0" fontId="61" fillId="0" borderId="58" xfId="3" applyFont="1" applyFill="1" applyBorder="1" applyAlignment="1">
      <alignment horizontal="left" vertical="center"/>
    </xf>
    <xf numFmtId="0" fontId="61" fillId="0" borderId="59" xfId="3" applyFont="1" applyFill="1" applyBorder="1" applyAlignment="1">
      <alignment horizontal="left" vertical="center"/>
    </xf>
    <xf numFmtId="0" fontId="53" fillId="0" borderId="0" xfId="3" applyFont="1">
      <alignment vertical="center"/>
    </xf>
    <xf numFmtId="0" fontId="53" fillId="2" borderId="0" xfId="3" applyFont="1" applyFill="1" applyAlignment="1">
      <alignment horizontal="left" vertical="top"/>
    </xf>
    <xf numFmtId="0" fontId="61" fillId="0" borderId="0" xfId="3" applyFont="1" applyFill="1" applyAlignment="1">
      <alignment horizontal="left" vertical="center" shrinkToFit="1"/>
    </xf>
    <xf numFmtId="0" fontId="61" fillId="0" borderId="0" xfId="3" applyFont="1" applyFill="1" applyAlignment="1">
      <alignment horizontal="center" vertical="center" shrinkToFit="1"/>
    </xf>
    <xf numFmtId="0" fontId="61" fillId="0" borderId="13" xfId="3" applyFont="1" applyFill="1" applyBorder="1" applyAlignment="1">
      <alignment horizontal="left" vertical="center"/>
    </xf>
    <xf numFmtId="0" fontId="61" fillId="0" borderId="14" xfId="3" applyFont="1" applyFill="1" applyBorder="1" applyAlignment="1">
      <alignment horizontal="left" vertical="center"/>
    </xf>
    <xf numFmtId="0" fontId="61" fillId="2" borderId="0" xfId="3" applyFont="1" applyFill="1" applyAlignment="1">
      <alignment horizontal="center" vertical="center"/>
    </xf>
    <xf numFmtId="0" fontId="61" fillId="0" borderId="52" xfId="3" applyFont="1" applyFill="1" applyBorder="1" applyAlignment="1" applyProtection="1">
      <alignment horizontal="left" vertical="center" shrinkToFit="1"/>
      <protection locked="0"/>
    </xf>
    <xf numFmtId="0" fontId="61" fillId="0" borderId="20" xfId="3" applyFont="1" applyFill="1" applyBorder="1" applyAlignment="1">
      <alignment horizontal="left" vertical="center" shrinkToFit="1"/>
    </xf>
    <xf numFmtId="0" fontId="61" fillId="0" borderId="20" xfId="3" applyFont="1" applyFill="1" applyBorder="1" applyAlignment="1" applyProtection="1">
      <alignment horizontal="left" vertical="center" shrinkToFit="1"/>
      <protection locked="0"/>
    </xf>
    <xf numFmtId="0" fontId="61" fillId="0" borderId="20" xfId="3" applyFont="1" applyFill="1" applyBorder="1" applyAlignment="1">
      <alignment horizontal="center" vertical="center" shrinkToFit="1"/>
    </xf>
    <xf numFmtId="0" fontId="61" fillId="0" borderId="20" xfId="3" applyFont="1" applyFill="1" applyBorder="1" applyProtection="1">
      <alignment vertical="center"/>
      <protection locked="0"/>
    </xf>
    <xf numFmtId="0" fontId="61" fillId="0" borderId="53" xfId="3" applyFont="1" applyFill="1" applyBorder="1" applyProtection="1">
      <alignment vertical="center"/>
      <protection locked="0"/>
    </xf>
    <xf numFmtId="0" fontId="61" fillId="0" borderId="118" xfId="3" applyFont="1" applyFill="1" applyBorder="1" applyAlignment="1" applyProtection="1">
      <alignment horizontal="right" vertical="center" shrinkToFit="1"/>
      <protection locked="0"/>
    </xf>
    <xf numFmtId="0" fontId="61" fillId="0" borderId="118" xfId="3" applyFont="1" applyFill="1" applyBorder="1" applyAlignment="1">
      <alignment horizontal="left" vertical="center" shrinkToFit="1"/>
    </xf>
    <xf numFmtId="0" fontId="61" fillId="0" borderId="117" xfId="3" applyFont="1" applyFill="1" applyBorder="1" applyAlignment="1">
      <alignment horizontal="left" vertical="center"/>
    </xf>
    <xf numFmtId="0" fontId="61" fillId="0" borderId="118" xfId="3" applyFont="1" applyFill="1" applyBorder="1" applyAlignment="1">
      <alignment horizontal="left" vertical="center"/>
    </xf>
    <xf numFmtId="0" fontId="61" fillId="0" borderId="119" xfId="3" applyFont="1" applyFill="1" applyBorder="1" applyAlignment="1">
      <alignment horizontal="left" vertical="center"/>
    </xf>
    <xf numFmtId="0" fontId="53" fillId="2" borderId="0" xfId="3" applyFont="1" applyFill="1" applyAlignment="1">
      <alignment horizontal="left" vertical="center"/>
    </xf>
    <xf numFmtId="0" fontId="61" fillId="0" borderId="5" xfId="3" applyFont="1" applyFill="1" applyBorder="1">
      <alignment vertical="center"/>
    </xf>
    <xf numFmtId="0" fontId="61" fillId="0" borderId="13" xfId="3" applyFont="1" applyFill="1" applyBorder="1">
      <alignment vertical="center"/>
    </xf>
    <xf numFmtId="0" fontId="47" fillId="0" borderId="14" xfId="3" applyFont="1" applyBorder="1" applyAlignment="1">
      <alignment horizontal="center" vertical="center"/>
    </xf>
    <xf numFmtId="0" fontId="61" fillId="0" borderId="15" xfId="3" applyFont="1" applyFill="1" applyBorder="1">
      <alignment vertical="center"/>
    </xf>
    <xf numFmtId="0" fontId="47" fillId="0" borderId="16" xfId="3" applyFont="1" applyBorder="1" applyAlignment="1">
      <alignment horizontal="center" vertical="center"/>
    </xf>
    <xf numFmtId="0" fontId="61" fillId="2" borderId="5" xfId="3" applyFont="1" applyFill="1" applyBorder="1" applyAlignment="1">
      <alignment horizontal="left" vertical="center"/>
    </xf>
    <xf numFmtId="0" fontId="53" fillId="2" borderId="5" xfId="3" applyFont="1" applyFill="1" applyBorder="1" applyAlignment="1">
      <alignment horizontal="left" vertical="top" wrapText="1"/>
    </xf>
    <xf numFmtId="0" fontId="53" fillId="2" borderId="5" xfId="3" applyFont="1" applyFill="1" applyBorder="1" applyAlignment="1">
      <alignment horizontal="left" vertical="center"/>
    </xf>
    <xf numFmtId="0" fontId="61" fillId="0" borderId="0" xfId="3" applyFont="1" applyAlignment="1">
      <alignment vertical="top" wrapText="1"/>
    </xf>
    <xf numFmtId="0" fontId="61" fillId="0" borderId="0" xfId="3" applyFont="1" applyAlignment="1">
      <alignment horizontal="left" vertical="center"/>
    </xf>
    <xf numFmtId="0" fontId="47" fillId="0" borderId="3" xfId="3" applyFont="1" applyBorder="1" applyAlignment="1">
      <alignment horizontal="center" vertical="center"/>
    </xf>
    <xf numFmtId="0" fontId="47" fillId="0" borderId="72" xfId="3" applyFont="1" applyBorder="1" applyAlignment="1">
      <alignment horizontal="center" vertical="center"/>
    </xf>
    <xf numFmtId="0" fontId="47" fillId="0" borderId="5" xfId="3" applyFont="1" applyBorder="1" applyAlignment="1">
      <alignment horizontal="center" vertical="center"/>
    </xf>
    <xf numFmtId="0" fontId="61" fillId="0" borderId="24" xfId="3" applyFont="1" applyFill="1" applyBorder="1">
      <alignment vertical="center"/>
    </xf>
    <xf numFmtId="0" fontId="61" fillId="0" borderId="0" xfId="3" applyFont="1" applyFill="1" applyAlignment="1">
      <alignment horizontal="right" vertical="center" shrinkToFit="1"/>
    </xf>
    <xf numFmtId="0" fontId="61" fillId="0" borderId="24" xfId="3" applyFont="1" applyFill="1" applyBorder="1" applyAlignment="1">
      <alignment horizontal="center" vertical="center"/>
    </xf>
    <xf numFmtId="0" fontId="47" fillId="0" borderId="0" xfId="3" applyFont="1" applyFill="1" applyAlignment="1">
      <alignment horizontal="left" vertical="center" wrapText="1"/>
    </xf>
    <xf numFmtId="0" fontId="61" fillId="2" borderId="24" xfId="3" applyFont="1" applyFill="1" applyBorder="1" applyAlignment="1">
      <alignment vertical="top"/>
    </xf>
    <xf numFmtId="0" fontId="61" fillId="0" borderId="0" xfId="3" applyFont="1" applyFill="1" applyAlignment="1">
      <alignment horizontal="left" vertical="top" wrapText="1"/>
    </xf>
    <xf numFmtId="0" fontId="61" fillId="2" borderId="24" xfId="3" applyFont="1" applyFill="1" applyBorder="1" applyAlignment="1">
      <alignment vertical="center" wrapText="1"/>
    </xf>
    <xf numFmtId="0" fontId="53" fillId="0" borderId="0" xfId="3" applyFont="1" applyAlignment="1">
      <alignment horizontal="center" vertical="center"/>
    </xf>
    <xf numFmtId="0" fontId="47" fillId="0" borderId="0" xfId="3" applyFont="1" applyFill="1" applyAlignment="1">
      <alignment horizontal="left" vertical="center"/>
    </xf>
    <xf numFmtId="0" fontId="53" fillId="0" borderId="72" xfId="3" applyFont="1" applyBorder="1" applyAlignment="1">
      <alignment horizontal="right" vertical="top"/>
    </xf>
    <xf numFmtId="0" fontId="61" fillId="0" borderId="5" xfId="3" applyFont="1" applyBorder="1">
      <alignment vertical="center"/>
    </xf>
    <xf numFmtId="0" fontId="61" fillId="0" borderId="0" xfId="3" applyFont="1" applyFill="1" applyAlignment="1">
      <alignment vertical="center" wrapText="1"/>
    </xf>
    <xf numFmtId="0" fontId="61" fillId="2" borderId="0" xfId="3" applyFont="1" applyFill="1" applyAlignment="1">
      <alignment vertical="center" wrapText="1"/>
    </xf>
    <xf numFmtId="0" fontId="53" fillId="0" borderId="5" xfId="3" applyFont="1" applyBorder="1" applyAlignment="1">
      <alignment vertical="top" wrapText="1"/>
    </xf>
    <xf numFmtId="0" fontId="61" fillId="2" borderId="0" xfId="3" applyFont="1" applyFill="1" applyAlignment="1">
      <alignment horizontal="center" vertical="center" wrapText="1"/>
    </xf>
    <xf numFmtId="3" fontId="61" fillId="0" borderId="0" xfId="3" applyNumberFormat="1" applyFont="1" applyFill="1" applyAlignment="1">
      <alignment horizontal="center" vertical="center"/>
    </xf>
    <xf numFmtId="0" fontId="53" fillId="0" borderId="72" xfId="3" applyFont="1" applyFill="1" applyBorder="1" applyAlignment="1">
      <alignment horizontal="right" vertical="center"/>
    </xf>
    <xf numFmtId="0" fontId="63" fillId="0" borderId="0" xfId="3" applyFont="1" applyFill="1">
      <alignment vertical="center"/>
    </xf>
    <xf numFmtId="0" fontId="61" fillId="0" borderId="0" xfId="3" applyFont="1" applyFill="1" applyAlignment="1">
      <alignment vertical="center" shrinkToFit="1"/>
    </xf>
    <xf numFmtId="0" fontId="61" fillId="0" borderId="24" xfId="3" applyFont="1" applyFill="1" applyBorder="1" applyAlignment="1">
      <alignment vertical="center" shrinkToFit="1"/>
    </xf>
    <xf numFmtId="0" fontId="61" fillId="0" borderId="3" xfId="3" quotePrefix="1" applyFont="1" applyFill="1" applyBorder="1" applyAlignment="1">
      <alignment horizontal="right" vertical="center"/>
    </xf>
    <xf numFmtId="0" fontId="61" fillId="0" borderId="0" xfId="3" applyFont="1" applyFill="1" applyAlignment="1">
      <alignment horizontal="right" vertical="center"/>
    </xf>
    <xf numFmtId="0" fontId="53" fillId="0" borderId="0" xfId="3" applyFont="1" applyFill="1">
      <alignment vertical="center"/>
    </xf>
    <xf numFmtId="0" fontId="53" fillId="0" borderId="5" xfId="3" applyFont="1" applyFill="1" applyBorder="1">
      <alignment vertical="center"/>
    </xf>
    <xf numFmtId="0" fontId="61" fillId="0" borderId="3" xfId="3" applyFont="1" applyFill="1" applyBorder="1">
      <alignment vertical="center"/>
    </xf>
    <xf numFmtId="0" fontId="53" fillId="0" borderId="72" xfId="3" applyFont="1" applyFill="1" applyBorder="1" applyAlignment="1">
      <alignment horizontal="right" vertical="top"/>
    </xf>
    <xf numFmtId="0" fontId="53" fillId="0" borderId="5" xfId="3" applyFont="1" applyFill="1" applyBorder="1" applyAlignment="1">
      <alignment vertical="top" wrapText="1"/>
    </xf>
    <xf numFmtId="0" fontId="53" fillId="0" borderId="0" xfId="3" applyFont="1" applyFill="1" applyAlignment="1">
      <alignment vertical="top" wrapText="1"/>
    </xf>
    <xf numFmtId="0" fontId="61" fillId="0" borderId="0" xfId="0" applyFont="1" applyAlignment="1">
      <alignment horizontal="right" vertical="center"/>
    </xf>
    <xf numFmtId="0" fontId="61" fillId="0" borderId="24" xfId="3" applyFont="1" applyBorder="1" applyAlignment="1">
      <alignment vertical="top" wrapText="1"/>
    </xf>
    <xf numFmtId="0" fontId="61" fillId="0" borderId="72" xfId="3" applyFont="1" applyFill="1" applyBorder="1" applyAlignment="1">
      <alignment horizontal="left" vertical="center"/>
    </xf>
    <xf numFmtId="0" fontId="76" fillId="0" borderId="0" xfId="3" applyFont="1" applyFill="1">
      <alignment vertical="center"/>
    </xf>
    <xf numFmtId="0" fontId="61" fillId="0" borderId="3" xfId="3" applyFont="1" applyFill="1" applyBorder="1" applyAlignment="1">
      <alignment horizontal="right" vertical="center"/>
    </xf>
    <xf numFmtId="0" fontId="61" fillId="0" borderId="0" xfId="3" applyFont="1" applyAlignment="1">
      <alignment horizontal="left" vertical="top" wrapText="1"/>
    </xf>
    <xf numFmtId="0" fontId="61" fillId="0" borderId="0" xfId="3" applyFont="1" applyAlignment="1">
      <alignment horizontal="right" vertical="center"/>
    </xf>
    <xf numFmtId="0" fontId="61" fillId="0" borderId="0" xfId="3" applyFont="1" applyFill="1" applyAlignment="1">
      <alignment vertical="top"/>
    </xf>
    <xf numFmtId="0" fontId="61" fillId="2" borderId="0" xfId="3" applyFont="1" applyFill="1" applyAlignment="1">
      <alignment vertical="center" shrinkToFit="1"/>
    </xf>
    <xf numFmtId="0" fontId="61" fillId="0" borderId="3" xfId="3" applyFont="1" applyFill="1" applyBorder="1" applyAlignment="1">
      <alignment horizontal="left" vertical="center"/>
    </xf>
    <xf numFmtId="0" fontId="61" fillId="0" borderId="72" xfId="3" applyFont="1" applyBorder="1" applyAlignment="1">
      <alignment horizontal="center" vertical="center"/>
    </xf>
    <xf numFmtId="0" fontId="53" fillId="2" borderId="0" xfId="4" applyFont="1" applyFill="1" applyAlignment="1">
      <alignment horizontal="right" vertical="top"/>
    </xf>
    <xf numFmtId="0" fontId="53" fillId="0" borderId="0" xfId="0" applyFont="1" applyAlignment="1">
      <alignment horizontal="left" vertical="top"/>
    </xf>
    <xf numFmtId="0" fontId="61" fillId="0" borderId="0" xfId="3" applyFont="1" applyFill="1" applyAlignment="1">
      <alignment vertical="top" wrapText="1"/>
    </xf>
    <xf numFmtId="0" fontId="61" fillId="2" borderId="0" xfId="3" applyFont="1" applyFill="1" applyAlignment="1">
      <alignment vertical="top" wrapText="1"/>
    </xf>
    <xf numFmtId="0" fontId="53" fillId="0" borderId="0" xfId="3" applyFont="1" applyAlignment="1">
      <alignment horizontal="left" vertical="top"/>
    </xf>
    <xf numFmtId="0" fontId="80" fillId="0" borderId="0" xfId="3" applyFont="1" applyFill="1">
      <alignment vertical="center"/>
    </xf>
    <xf numFmtId="0" fontId="53" fillId="0" borderId="72" xfId="3" applyFont="1" applyBorder="1" applyAlignment="1">
      <alignment horizontal="right" vertical="center"/>
    </xf>
    <xf numFmtId="0" fontId="61" fillId="0" borderId="0" xfId="3" applyFont="1" applyAlignment="1">
      <alignment horizontal="left" vertical="top"/>
    </xf>
    <xf numFmtId="0" fontId="61" fillId="0" borderId="0" xfId="3" applyFont="1" applyAlignment="1">
      <alignment horizontal="left" vertical="center" wrapText="1"/>
    </xf>
    <xf numFmtId="0" fontId="53" fillId="0" borderId="5" xfId="3" applyFont="1" applyBorder="1" applyAlignment="1">
      <alignment horizontal="left" vertical="top"/>
    </xf>
    <xf numFmtId="0" fontId="61" fillId="0" borderId="8" xfId="3" applyFont="1" applyBorder="1">
      <alignment vertical="center"/>
    </xf>
    <xf numFmtId="0" fontId="61" fillId="0" borderId="7" xfId="3" applyFont="1" applyBorder="1">
      <alignment vertical="center"/>
    </xf>
    <xf numFmtId="0" fontId="61" fillId="0" borderId="7" xfId="3" applyFont="1" applyFill="1" applyBorder="1">
      <alignment vertical="center"/>
    </xf>
    <xf numFmtId="0" fontId="61" fillId="0" borderId="79" xfId="3" applyFont="1" applyBorder="1">
      <alignment vertical="center"/>
    </xf>
    <xf numFmtId="0" fontId="61" fillId="0" borderId="51" xfId="3" applyFont="1" applyBorder="1">
      <alignment vertical="center"/>
    </xf>
    <xf numFmtId="0" fontId="53" fillId="0" borderId="7" xfId="3" applyFont="1" applyBorder="1" applyAlignment="1">
      <alignment horizontal="left" vertical="top"/>
    </xf>
    <xf numFmtId="0" fontId="53" fillId="0" borderId="9" xfId="3" applyFont="1" applyBorder="1" applyAlignment="1">
      <alignment horizontal="left" vertical="top"/>
    </xf>
    <xf numFmtId="0" fontId="76" fillId="0" borderId="0" xfId="3" applyFont="1">
      <alignment vertical="center"/>
    </xf>
    <xf numFmtId="0" fontId="61" fillId="0" borderId="2" xfId="3" applyFont="1" applyBorder="1">
      <alignment vertical="center"/>
    </xf>
    <xf numFmtId="0" fontId="61" fillId="0" borderId="2" xfId="3" applyFont="1" applyFill="1" applyBorder="1">
      <alignment vertical="center"/>
    </xf>
    <xf numFmtId="0" fontId="1" fillId="0" borderId="0" xfId="13" applyProtection="1">
      <alignment vertical="center"/>
      <protection locked="0"/>
    </xf>
    <xf numFmtId="0" fontId="81" fillId="0" borderId="0" xfId="13" applyFont="1" applyAlignment="1" applyProtection="1">
      <alignment horizontal="right" vertical="center"/>
      <protection locked="0"/>
    </xf>
    <xf numFmtId="0" fontId="53" fillId="0" borderId="22" xfId="13" applyFont="1" applyBorder="1" applyProtection="1">
      <alignment vertical="center"/>
      <protection locked="0"/>
    </xf>
    <xf numFmtId="0" fontId="53" fillId="0" borderId="13" xfId="13" applyFont="1" applyBorder="1" applyProtection="1">
      <alignment vertical="center"/>
      <protection locked="0"/>
    </xf>
    <xf numFmtId="0" fontId="53" fillId="0" borderId="4" xfId="13" applyFont="1" applyBorder="1" applyProtection="1">
      <alignment vertical="center"/>
      <protection locked="0"/>
    </xf>
    <xf numFmtId="0" fontId="53" fillId="0" borderId="31" xfId="13" applyFont="1" applyBorder="1" applyProtection="1">
      <alignment vertical="center"/>
      <protection locked="0"/>
    </xf>
    <xf numFmtId="0" fontId="53" fillId="2" borderId="0" xfId="3" applyFont="1" applyFill="1" applyProtection="1">
      <alignment vertical="center"/>
      <protection locked="0"/>
    </xf>
    <xf numFmtId="0" fontId="53" fillId="0" borderId="0" xfId="13" applyFont="1" applyAlignment="1" applyProtection="1">
      <alignment horizontal="right" vertical="center"/>
      <protection locked="0"/>
    </xf>
    <xf numFmtId="0" fontId="1" fillId="0" borderId="0" xfId="13" applyAlignment="1" applyProtection="1">
      <alignment vertical="center" shrinkToFit="1"/>
      <protection locked="0"/>
    </xf>
    <xf numFmtId="0" fontId="47" fillId="0" borderId="0" xfId="13" applyFont="1" applyProtection="1">
      <alignment vertical="center"/>
      <protection locked="0"/>
    </xf>
    <xf numFmtId="0" fontId="53" fillId="0" borderId="0" xfId="13" applyFont="1" applyProtection="1">
      <alignment vertical="center"/>
      <protection locked="0"/>
    </xf>
    <xf numFmtId="0" fontId="76" fillId="0" borderId="0" xfId="13" applyFont="1" applyProtection="1">
      <alignment vertical="center"/>
      <protection locked="0"/>
    </xf>
    <xf numFmtId="0" fontId="84" fillId="0" borderId="0" xfId="3" applyFont="1" applyFill="1" applyProtection="1">
      <alignment vertical="center"/>
      <protection locked="0"/>
    </xf>
    <xf numFmtId="0" fontId="61" fillId="0" borderId="34" xfId="3" applyFont="1" applyFill="1" applyBorder="1" applyProtection="1">
      <alignment vertical="center"/>
      <protection locked="0"/>
    </xf>
    <xf numFmtId="0" fontId="61" fillId="0" borderId="6" xfId="3" applyFont="1" applyFill="1" applyBorder="1" applyProtection="1">
      <alignment vertical="center"/>
      <protection locked="0"/>
    </xf>
    <xf numFmtId="0" fontId="61" fillId="0" borderId="37" xfId="3" applyFont="1" applyFill="1" applyBorder="1" applyProtection="1">
      <alignment vertical="center"/>
      <protection locked="0"/>
    </xf>
    <xf numFmtId="0" fontId="61" fillId="0" borderId="33" xfId="3" applyFont="1" applyFill="1" applyBorder="1" applyProtection="1">
      <alignment vertical="center"/>
      <protection locked="0"/>
    </xf>
    <xf numFmtId="0" fontId="61" fillId="0" borderId="5" xfId="3" applyFont="1" applyFill="1" applyBorder="1" applyAlignment="1" applyProtection="1">
      <alignment horizontal="left" vertical="center"/>
      <protection locked="0"/>
    </xf>
    <xf numFmtId="179" fontId="53" fillId="0" borderId="58" xfId="3" applyNumberFormat="1" applyFont="1" applyFill="1" applyBorder="1" applyAlignment="1" applyProtection="1">
      <alignment horizontal="center" vertical="center" shrinkToFit="1"/>
      <protection locked="0"/>
    </xf>
    <xf numFmtId="0" fontId="49" fillId="0" borderId="3" xfId="3" applyFont="1" applyFill="1" applyBorder="1" applyAlignment="1" applyProtection="1">
      <alignment horizontal="left" vertical="center"/>
      <protection locked="0"/>
    </xf>
    <xf numFmtId="179" fontId="53" fillId="0" borderId="48" xfId="3" applyNumberFormat="1" applyFont="1" applyFill="1" applyBorder="1" applyAlignment="1" applyProtection="1">
      <alignment horizontal="center" vertical="center" shrinkToFit="1"/>
      <protection locked="0"/>
    </xf>
    <xf numFmtId="0" fontId="61" fillId="0" borderId="0" xfId="0" applyFont="1" applyAlignment="1" applyProtection="1">
      <alignment horizontal="center" vertical="center" shrinkToFit="1"/>
      <protection locked="0"/>
    </xf>
    <xf numFmtId="0" fontId="61" fillId="0" borderId="5" xfId="3" applyFont="1" applyFill="1" applyBorder="1" applyAlignment="1" applyProtection="1">
      <alignment horizontal="right" vertical="center"/>
      <protection locked="0"/>
    </xf>
    <xf numFmtId="208" fontId="53" fillId="0" borderId="0" xfId="0" applyNumberFormat="1" applyFont="1" applyAlignment="1" applyProtection="1">
      <alignment horizontal="right" vertical="center"/>
      <protection locked="0"/>
    </xf>
    <xf numFmtId="0" fontId="66" fillId="0" borderId="0" xfId="0" applyFont="1" applyAlignment="1" applyProtection="1">
      <alignment vertical="top" wrapText="1"/>
      <protection locked="0"/>
    </xf>
    <xf numFmtId="0" fontId="53" fillId="0" borderId="72" xfId="3" applyFont="1" applyFill="1" applyBorder="1" applyAlignment="1" applyProtection="1">
      <alignment horizontal="left" vertical="center"/>
      <protection locked="0"/>
    </xf>
    <xf numFmtId="0" fontId="48" fillId="0" borderId="0" xfId="0" applyFont="1" applyAlignment="1" applyProtection="1">
      <alignment vertical="top" wrapText="1"/>
      <protection locked="0"/>
    </xf>
    <xf numFmtId="0" fontId="48" fillId="0" borderId="0" xfId="0" applyFont="1" applyAlignment="1" applyProtection="1">
      <alignment vertical="top"/>
      <protection locked="0"/>
    </xf>
    <xf numFmtId="0" fontId="53" fillId="0" borderId="0" xfId="3" applyFont="1" applyFill="1" applyAlignment="1" applyProtection="1">
      <alignment vertical="top"/>
      <protection locked="0"/>
    </xf>
    <xf numFmtId="0" fontId="61" fillId="0" borderId="0" xfId="2" applyFont="1" applyFill="1" applyAlignment="1" applyProtection="1">
      <alignment horizontal="right" vertical="center"/>
      <protection locked="0"/>
    </xf>
    <xf numFmtId="0" fontId="61" fillId="0" borderId="3" xfId="2" quotePrefix="1" applyFont="1" applyFill="1" applyBorder="1" applyAlignment="1" applyProtection="1">
      <alignment vertical="top" wrapText="1"/>
      <protection locked="0"/>
    </xf>
    <xf numFmtId="0" fontId="53" fillId="0" borderId="72" xfId="2" applyFont="1" applyFill="1" applyBorder="1" applyAlignment="1" applyProtection="1">
      <alignment horizontal="right" vertical="top"/>
      <protection locked="0"/>
    </xf>
    <xf numFmtId="0" fontId="53" fillId="0" borderId="0" xfId="2" applyFont="1" applyFill="1" applyAlignment="1" applyProtection="1">
      <alignment vertical="top" wrapText="1"/>
      <protection locked="0"/>
    </xf>
    <xf numFmtId="0" fontId="61" fillId="0" borderId="0" xfId="2" applyFont="1" applyFill="1" applyAlignment="1" applyProtection="1">
      <alignment horizontal="left" vertical="center"/>
      <protection locked="0"/>
    </xf>
    <xf numFmtId="0" fontId="85" fillId="0" borderId="0" xfId="2" applyFont="1" applyFill="1" applyProtection="1">
      <alignment vertical="center"/>
      <protection locked="0"/>
    </xf>
    <xf numFmtId="0" fontId="61" fillId="0" borderId="0" xfId="2" applyFont="1" applyFill="1" applyAlignment="1" applyProtection="1">
      <alignment horizontal="center" vertical="center"/>
      <protection locked="0"/>
    </xf>
    <xf numFmtId="0" fontId="61" fillId="0" borderId="0" xfId="3" applyFont="1" applyFill="1" applyAlignment="1" applyProtection="1">
      <alignment wrapText="1"/>
      <protection locked="0"/>
    </xf>
    <xf numFmtId="0" fontId="61" fillId="0" borderId="3" xfId="2" applyFont="1" applyFill="1" applyBorder="1" applyAlignment="1" applyProtection="1">
      <alignment horizontal="left" vertical="center"/>
      <protection locked="0"/>
    </xf>
    <xf numFmtId="0" fontId="53" fillId="0" borderId="72" xfId="3" applyFont="1" applyBorder="1" applyAlignment="1" applyProtection="1">
      <alignment horizontal="center" vertical="center"/>
      <protection locked="0"/>
    </xf>
    <xf numFmtId="0" fontId="61" fillId="0" borderId="0" xfId="2" quotePrefix="1" applyFont="1" applyFill="1" applyAlignment="1" applyProtection="1">
      <alignment vertical="top" wrapText="1"/>
      <protection locked="0"/>
    </xf>
    <xf numFmtId="0" fontId="61" fillId="0" borderId="0" xfId="2" applyFont="1" applyFill="1" applyAlignment="1" applyProtection="1">
      <alignment vertical="top" wrapText="1"/>
      <protection locked="0"/>
    </xf>
    <xf numFmtId="0" fontId="53" fillId="0" borderId="0" xfId="2" applyFont="1" applyFill="1" applyAlignment="1" applyProtection="1">
      <alignment horizontal="right" vertical="top"/>
      <protection locked="0"/>
    </xf>
    <xf numFmtId="0" fontId="53" fillId="2" borderId="72" xfId="3" applyFont="1" applyFill="1" applyBorder="1" applyAlignment="1" applyProtection="1">
      <alignment horizontal="center" vertical="center"/>
      <protection locked="0"/>
    </xf>
    <xf numFmtId="0" fontId="61" fillId="0" borderId="3" xfId="2" quotePrefix="1" applyFont="1" applyFill="1" applyBorder="1" applyProtection="1">
      <alignment vertical="center"/>
      <protection locked="0"/>
    </xf>
    <xf numFmtId="0" fontId="61" fillId="0" borderId="0" xfId="2" applyFont="1" applyFill="1" applyProtection="1">
      <alignment vertical="center"/>
      <protection locked="0"/>
    </xf>
    <xf numFmtId="0" fontId="53" fillId="0" borderId="0" xfId="2" applyFont="1" applyFill="1" applyAlignment="1" applyProtection="1">
      <alignment vertical="top"/>
      <protection locked="0"/>
    </xf>
    <xf numFmtId="0" fontId="61" fillId="0" borderId="0" xfId="2" applyFont="1" applyFill="1" applyAlignment="1" applyProtection="1">
      <alignment vertical="center" shrinkToFit="1"/>
      <protection locked="0"/>
    </xf>
    <xf numFmtId="0" fontId="73" fillId="0" borderId="0" xfId="3" applyFont="1" applyAlignment="1" applyProtection="1">
      <alignment horizontal="left" vertical="top"/>
      <protection locked="0"/>
    </xf>
    <xf numFmtId="0" fontId="61" fillId="0" borderId="0" xfId="2" quotePrefix="1" applyFont="1" applyFill="1" applyProtection="1">
      <alignment vertical="center"/>
      <protection locked="0"/>
    </xf>
    <xf numFmtId="0" fontId="61" fillId="0" borderId="7" xfId="3" applyFont="1" applyFill="1" applyBorder="1" applyAlignment="1" applyProtection="1">
      <alignment horizontal="center" vertical="center" shrinkToFit="1"/>
      <protection locked="0"/>
    </xf>
    <xf numFmtId="0" fontId="61" fillId="0" borderId="72" xfId="3" applyFont="1" applyFill="1" applyBorder="1">
      <alignment vertical="center"/>
    </xf>
    <xf numFmtId="0" fontId="53" fillId="0" borderId="0" xfId="3" applyFont="1" applyFill="1" applyAlignment="1">
      <alignment horizontal="left" vertical="center"/>
    </xf>
    <xf numFmtId="0" fontId="61" fillId="0" borderId="0" xfId="3" applyFont="1" applyFill="1" applyAlignment="1">
      <alignment horizontal="right" vertical="top"/>
    </xf>
    <xf numFmtId="0" fontId="61" fillId="0" borderId="44" xfId="3" applyFont="1" applyFill="1" applyBorder="1" applyAlignment="1">
      <alignment horizontal="center" vertical="center"/>
    </xf>
    <xf numFmtId="0" fontId="51" fillId="0" borderId="5" xfId="3" applyFont="1" applyFill="1" applyBorder="1" applyAlignment="1">
      <alignment horizontal="left" vertical="center"/>
    </xf>
    <xf numFmtId="0" fontId="61" fillId="0" borderId="6" xfId="3" applyFont="1" applyFill="1" applyBorder="1" applyAlignment="1">
      <alignment horizontal="center" vertical="center"/>
    </xf>
    <xf numFmtId="0" fontId="53" fillId="0" borderId="10" xfId="3" applyFont="1" applyFill="1" applyBorder="1" applyAlignment="1">
      <alignment horizontal="center" vertical="center"/>
    </xf>
    <xf numFmtId="0" fontId="53" fillId="0" borderId="13" xfId="3" applyFont="1" applyFill="1" applyBorder="1" applyAlignment="1">
      <alignment horizontal="center" vertical="center"/>
    </xf>
    <xf numFmtId="0" fontId="61" fillId="0" borderId="8" xfId="3" applyFont="1" applyFill="1" applyBorder="1">
      <alignment vertical="center"/>
    </xf>
    <xf numFmtId="0" fontId="61" fillId="0" borderId="51" xfId="3" applyFont="1" applyFill="1" applyBorder="1">
      <alignment vertical="center"/>
    </xf>
    <xf numFmtId="0" fontId="61" fillId="0" borderId="9" xfId="3" applyFont="1" applyFill="1" applyBorder="1">
      <alignment vertical="center"/>
    </xf>
    <xf numFmtId="0" fontId="70" fillId="0" borderId="0" xfId="3" applyFont="1" applyFill="1" applyAlignment="1">
      <alignment horizontal="left" vertical="center"/>
    </xf>
    <xf numFmtId="0" fontId="61" fillId="0" borderId="72" xfId="3" applyFont="1" applyFill="1" applyBorder="1" applyAlignment="1">
      <alignment horizontal="right" vertical="center"/>
    </xf>
    <xf numFmtId="0" fontId="53" fillId="0" borderId="11" xfId="3" applyFont="1" applyFill="1" applyBorder="1" applyAlignment="1" applyProtection="1">
      <alignment vertical="center" wrapText="1"/>
      <protection locked="0"/>
    </xf>
    <xf numFmtId="210" fontId="53" fillId="0" borderId="7" xfId="0" applyNumberFormat="1" applyFont="1" applyBorder="1" applyAlignment="1" applyProtection="1">
      <alignment vertical="center" shrinkToFit="1"/>
      <protection locked="0"/>
    </xf>
    <xf numFmtId="209" fontId="53" fillId="0" borderId="7" xfId="0" applyNumberFormat="1" applyFont="1" applyBorder="1" applyAlignment="1" applyProtection="1">
      <alignment vertical="center" wrapText="1"/>
      <protection locked="0"/>
    </xf>
    <xf numFmtId="192" fontId="53" fillId="0" borderId="7" xfId="3" applyNumberFormat="1" applyFont="1" applyFill="1" applyBorder="1" applyAlignment="1" applyProtection="1">
      <alignment vertical="center" wrapText="1"/>
      <protection locked="0"/>
    </xf>
    <xf numFmtId="0" fontId="53" fillId="0" borderId="7" xfId="3" applyFont="1" applyFill="1" applyBorder="1" applyAlignment="1" applyProtection="1">
      <alignment vertical="center" wrapText="1"/>
      <protection locked="0"/>
    </xf>
    <xf numFmtId="208" fontId="53" fillId="0" borderId="2" xfId="0" applyNumberFormat="1" applyFont="1" applyBorder="1" applyAlignment="1" applyProtection="1">
      <alignment vertical="center" shrinkToFit="1"/>
      <protection locked="0"/>
    </xf>
    <xf numFmtId="209" fontId="53" fillId="0" borderId="2" xfId="0" applyNumberFormat="1" applyFont="1" applyBorder="1" applyAlignment="1" applyProtection="1">
      <alignment vertical="center" wrapText="1"/>
      <protection locked="0"/>
    </xf>
    <xf numFmtId="192" fontId="53" fillId="0" borderId="2" xfId="3" applyNumberFormat="1" applyFont="1" applyFill="1" applyBorder="1" applyAlignment="1" applyProtection="1">
      <alignment vertical="center" wrapText="1"/>
      <protection locked="0"/>
    </xf>
    <xf numFmtId="0" fontId="53" fillId="0" borderId="2" xfId="3" applyFont="1" applyFill="1" applyBorder="1" applyAlignment="1" applyProtection="1">
      <alignment vertical="center" wrapText="1"/>
      <protection locked="0"/>
    </xf>
    <xf numFmtId="210" fontId="53" fillId="0" borderId="0" xfId="0" applyNumberFormat="1" applyFont="1" applyAlignment="1" applyProtection="1">
      <alignment vertical="center" shrinkToFit="1"/>
      <protection locked="0"/>
    </xf>
    <xf numFmtId="209" fontId="53" fillId="0" borderId="0" xfId="0" applyNumberFormat="1" applyFont="1" applyAlignment="1" applyProtection="1">
      <alignment vertical="center" wrapText="1"/>
      <protection locked="0"/>
    </xf>
    <xf numFmtId="192" fontId="53" fillId="0" borderId="0" xfId="3" applyNumberFormat="1" applyFont="1" applyFill="1" applyAlignment="1" applyProtection="1">
      <alignment vertical="center" wrapText="1"/>
      <protection locked="0"/>
    </xf>
    <xf numFmtId="208" fontId="53" fillId="0" borderId="0" xfId="0" applyNumberFormat="1" applyFont="1" applyAlignment="1" applyProtection="1">
      <alignment vertical="center" shrinkToFit="1"/>
      <protection locked="0"/>
    </xf>
    <xf numFmtId="0" fontId="51" fillId="0" borderId="0" xfId="3" applyFont="1" applyFill="1" applyAlignment="1">
      <alignment horizontal="left" vertical="center"/>
    </xf>
    <xf numFmtId="0" fontId="61" fillId="0" borderId="11" xfId="3" applyFont="1" applyFill="1" applyBorder="1" applyAlignment="1">
      <alignment horizontal="left" vertical="center"/>
    </xf>
    <xf numFmtId="0" fontId="61" fillId="0" borderId="6" xfId="3" applyFont="1" applyFill="1" applyBorder="1" applyAlignment="1">
      <alignment horizontal="left" vertical="center"/>
    </xf>
    <xf numFmtId="0" fontId="57" fillId="0" borderId="11" xfId="3" applyFont="1" applyFill="1" applyBorder="1">
      <alignment vertical="center"/>
    </xf>
    <xf numFmtId="211" fontId="53" fillId="0" borderId="0" xfId="3" applyNumberFormat="1" applyFont="1" applyFill="1" applyAlignment="1">
      <alignment horizontal="left" vertical="top"/>
    </xf>
    <xf numFmtId="211" fontId="53" fillId="0" borderId="5" xfId="3" applyNumberFormat="1" applyFont="1" applyFill="1" applyBorder="1" applyAlignment="1">
      <alignment horizontal="left" vertical="top"/>
    </xf>
    <xf numFmtId="0" fontId="57" fillId="0" borderId="0" xfId="3" applyFont="1" applyFill="1">
      <alignment vertical="center"/>
    </xf>
    <xf numFmtId="0" fontId="53" fillId="0" borderId="0" xfId="3" applyFont="1" applyFill="1" applyAlignment="1">
      <alignment vertical="top" wrapText="1" shrinkToFit="1"/>
    </xf>
    <xf numFmtId="0" fontId="53" fillId="0" borderId="5" xfId="3" applyFont="1" applyFill="1" applyBorder="1" applyAlignment="1">
      <alignment vertical="top" wrapText="1" shrinkToFit="1"/>
    </xf>
    <xf numFmtId="0" fontId="53" fillId="0" borderId="0" xfId="3" applyFont="1" applyFill="1" applyAlignment="1">
      <alignment horizontal="left" vertical="top" wrapText="1" shrinkToFit="1"/>
    </xf>
    <xf numFmtId="0" fontId="57" fillId="0" borderId="3" xfId="3" applyFont="1" applyFill="1" applyBorder="1" applyAlignment="1">
      <alignment horizontal="left" vertical="center"/>
    </xf>
    <xf numFmtId="0" fontId="61" fillId="0" borderId="10" xfId="3" applyFont="1" applyFill="1" applyBorder="1">
      <alignment vertical="center"/>
    </xf>
    <xf numFmtId="0" fontId="53" fillId="0" borderId="11" xfId="3" applyFont="1" applyFill="1" applyBorder="1">
      <alignment vertical="center"/>
    </xf>
    <xf numFmtId="0" fontId="53" fillId="0" borderId="12" xfId="3" applyFont="1" applyFill="1" applyBorder="1">
      <alignment vertical="center"/>
    </xf>
    <xf numFmtId="0" fontId="47" fillId="0" borderId="13" xfId="3" applyFont="1" applyFill="1" applyBorder="1" applyAlignment="1">
      <alignment horizontal="right" vertical="center"/>
    </xf>
    <xf numFmtId="0" fontId="53" fillId="0" borderId="14" xfId="3" applyFont="1" applyFill="1" applyBorder="1" applyAlignment="1">
      <alignment vertical="top" wrapText="1"/>
    </xf>
    <xf numFmtId="0" fontId="61" fillId="0" borderId="11" xfId="3" applyFont="1" applyFill="1" applyBorder="1" applyAlignment="1">
      <alignment horizontal="center" vertical="center" shrinkToFit="1"/>
    </xf>
    <xf numFmtId="0" fontId="53" fillId="0" borderId="11" xfId="3" applyFont="1" applyFill="1" applyBorder="1" applyAlignment="1">
      <alignment horizontal="center" vertical="center" shrinkToFit="1"/>
    </xf>
    <xf numFmtId="0" fontId="61" fillId="0" borderId="11" xfId="3" applyFont="1" applyFill="1" applyBorder="1" applyAlignment="1">
      <alignment vertical="center" shrinkToFit="1"/>
    </xf>
    <xf numFmtId="0" fontId="61" fillId="0" borderId="12" xfId="3" applyFont="1" applyFill="1" applyBorder="1">
      <alignment vertical="center"/>
    </xf>
    <xf numFmtId="0" fontId="61" fillId="0" borderId="72" xfId="3" applyFont="1" applyFill="1" applyBorder="1" applyAlignment="1">
      <alignment vertical="top" wrapText="1"/>
    </xf>
    <xf numFmtId="0" fontId="61" fillId="0" borderId="14" xfId="3" applyFont="1" applyFill="1" applyBorder="1">
      <alignment vertical="center"/>
    </xf>
    <xf numFmtId="0" fontId="53" fillId="0" borderId="72" xfId="3" applyFont="1" applyFill="1" applyBorder="1" applyAlignment="1">
      <alignment horizontal="right" vertical="center" shrinkToFit="1"/>
    </xf>
    <xf numFmtId="0" fontId="61" fillId="0" borderId="64" xfId="3" applyFont="1" applyFill="1" applyBorder="1">
      <alignment vertical="center"/>
    </xf>
    <xf numFmtId="0" fontId="61" fillId="0" borderId="56" xfId="3" applyFont="1" applyFill="1" applyBorder="1" applyAlignment="1">
      <alignment horizontal="center" vertical="center" shrinkToFit="1"/>
    </xf>
    <xf numFmtId="0" fontId="53" fillId="0" borderId="56" xfId="3" applyFont="1" applyFill="1" applyBorder="1" applyAlignment="1">
      <alignment horizontal="center" vertical="center" shrinkToFit="1"/>
    </xf>
    <xf numFmtId="0" fontId="61" fillId="0" borderId="56" xfId="3" applyFont="1" applyFill="1" applyBorder="1" applyAlignment="1">
      <alignment vertical="center" shrinkToFit="1"/>
    </xf>
    <xf numFmtId="0" fontId="61" fillId="0" borderId="65" xfId="3" applyFont="1" applyFill="1" applyBorder="1">
      <alignment vertical="center"/>
    </xf>
    <xf numFmtId="0" fontId="61" fillId="0" borderId="62" xfId="3" applyFont="1" applyFill="1" applyBorder="1" applyAlignment="1">
      <alignment vertical="center" shrinkToFit="1"/>
    </xf>
    <xf numFmtId="0" fontId="61" fillId="0" borderId="63" xfId="3" applyFont="1" applyFill="1" applyBorder="1">
      <alignment vertical="center"/>
    </xf>
    <xf numFmtId="0" fontId="53" fillId="0" borderId="0" xfId="3" applyFont="1" applyFill="1" applyAlignment="1">
      <alignment horizontal="center" vertical="center" shrinkToFit="1"/>
    </xf>
    <xf numFmtId="0" fontId="61" fillId="0" borderId="6" xfId="3" applyFont="1" applyFill="1" applyBorder="1" applyAlignment="1">
      <alignment vertical="center" shrinkToFit="1"/>
    </xf>
    <xf numFmtId="0" fontId="61" fillId="0" borderId="16" xfId="3" applyFont="1" applyFill="1" applyBorder="1">
      <alignment vertical="center"/>
    </xf>
    <xf numFmtId="0" fontId="76" fillId="0" borderId="14" xfId="3" applyFont="1" applyFill="1" applyBorder="1">
      <alignment vertical="center"/>
    </xf>
    <xf numFmtId="0" fontId="53" fillId="0" borderId="14" xfId="0" applyFont="1" applyBorder="1" applyAlignment="1">
      <alignment vertical="top" wrapText="1"/>
    </xf>
    <xf numFmtId="0" fontId="61" fillId="0" borderId="47" xfId="3" applyFont="1" applyFill="1" applyBorder="1">
      <alignment vertical="center"/>
    </xf>
    <xf numFmtId="0" fontId="61" fillId="0" borderId="15" xfId="3" applyFont="1" applyFill="1" applyBorder="1" applyAlignment="1">
      <alignment horizontal="left" vertical="center"/>
    </xf>
    <xf numFmtId="0" fontId="61" fillId="0" borderId="15" xfId="3" applyFont="1" applyFill="1" applyBorder="1" applyAlignment="1">
      <alignment vertical="center" wrapText="1"/>
    </xf>
    <xf numFmtId="0" fontId="53" fillId="0" borderId="16" xfId="0" applyFont="1" applyBorder="1" applyAlignment="1">
      <alignment vertical="top" wrapText="1"/>
    </xf>
    <xf numFmtId="0" fontId="53" fillId="0" borderId="0" xfId="3" applyFont="1" applyFill="1" applyAlignment="1">
      <alignment vertical="center" shrinkToFit="1"/>
    </xf>
    <xf numFmtId="0" fontId="53" fillId="0" borderId="5" xfId="3" applyFont="1" applyFill="1" applyBorder="1" applyAlignment="1">
      <alignment vertical="center" wrapText="1"/>
    </xf>
    <xf numFmtId="0" fontId="53" fillId="0" borderId="72" xfId="3" applyFont="1" applyFill="1" applyBorder="1">
      <alignment vertical="center"/>
    </xf>
    <xf numFmtId="0" fontId="61" fillId="0" borderId="0" xfId="3" applyFont="1" applyFill="1" applyAlignment="1">
      <alignment horizontal="left" vertical="top"/>
    </xf>
    <xf numFmtId="0" fontId="53" fillId="0" borderId="5" xfId="3" applyFont="1" applyFill="1" applyBorder="1" applyAlignment="1">
      <alignment horizontal="left" vertical="top" wrapText="1"/>
    </xf>
    <xf numFmtId="0" fontId="53" fillId="0" borderId="72" xfId="3" applyFont="1" applyFill="1" applyBorder="1" applyAlignment="1">
      <alignment horizontal="right" vertical="top" wrapText="1"/>
    </xf>
    <xf numFmtId="0" fontId="53" fillId="0" borderId="0" xfId="3" applyFont="1" applyFill="1" applyAlignment="1">
      <alignment horizontal="right" vertical="top"/>
    </xf>
    <xf numFmtId="0" fontId="53" fillId="0" borderId="72" xfId="3" applyFont="1" applyFill="1" applyBorder="1" applyAlignment="1">
      <alignment vertical="top" wrapText="1"/>
    </xf>
    <xf numFmtId="0" fontId="53" fillId="0" borderId="72" xfId="3" applyFont="1" applyFill="1" applyBorder="1" applyAlignment="1">
      <alignment horizontal="center" vertical="center"/>
    </xf>
    <xf numFmtId="0" fontId="57" fillId="0" borderId="72" xfId="3" applyFont="1" applyFill="1" applyBorder="1">
      <alignment vertical="center"/>
    </xf>
    <xf numFmtId="0" fontId="61" fillId="0" borderId="0" xfId="3" applyFont="1" applyFill="1" applyAlignment="1">
      <alignment horizontal="left" vertical="center" wrapText="1"/>
    </xf>
    <xf numFmtId="0" fontId="53" fillId="0" borderId="72" xfId="3" applyFont="1" applyFill="1" applyBorder="1" applyAlignment="1">
      <alignment horizontal="left" vertical="center" shrinkToFit="1"/>
    </xf>
    <xf numFmtId="0" fontId="78" fillId="0" borderId="72" xfId="3" applyFont="1" applyFill="1" applyBorder="1" applyAlignment="1">
      <alignment horizontal="center" vertical="center"/>
    </xf>
    <xf numFmtId="0" fontId="53" fillId="0" borderId="0" xfId="3" applyFont="1" applyFill="1" applyAlignment="1">
      <alignment horizontal="right" vertical="top" wrapText="1"/>
    </xf>
    <xf numFmtId="0" fontId="61" fillId="0" borderId="7" xfId="3" applyFont="1" applyFill="1" applyBorder="1" applyAlignment="1">
      <alignment vertical="top" wrapText="1"/>
    </xf>
    <xf numFmtId="0" fontId="57" fillId="0" borderId="0" xfId="3" applyFont="1" applyFill="1" applyAlignment="1">
      <alignment horizontal="left" vertical="center"/>
    </xf>
    <xf numFmtId="0" fontId="52" fillId="0" borderId="0" xfId="3" applyFont="1" applyFill="1" applyAlignment="1">
      <alignment horizontal="left" vertical="center"/>
    </xf>
    <xf numFmtId="0" fontId="68" fillId="0" borderId="0" xfId="3" applyFont="1" applyFill="1">
      <alignment vertical="center"/>
    </xf>
    <xf numFmtId="0" fontId="78" fillId="0" borderId="0" xfId="3" applyFont="1" applyFill="1" applyAlignment="1">
      <alignment horizontal="left" vertical="center"/>
    </xf>
    <xf numFmtId="0" fontId="53" fillId="0" borderId="0" xfId="3" applyFont="1" applyFill="1" applyAlignment="1">
      <alignment horizontal="right" vertical="center"/>
    </xf>
    <xf numFmtId="0" fontId="61" fillId="0" borderId="15" xfId="3" applyFont="1" applyFill="1" applyBorder="1" applyAlignment="1" applyProtection="1">
      <alignment horizontal="right" vertical="center" shrinkToFit="1"/>
      <protection locked="0"/>
    </xf>
    <xf numFmtId="0" fontId="61" fillId="0" borderId="16" xfId="3" applyFont="1" applyFill="1" applyBorder="1" applyAlignment="1" applyProtection="1">
      <alignment horizontal="left" vertical="center" shrinkToFit="1"/>
      <protection locked="0"/>
    </xf>
    <xf numFmtId="182" fontId="61" fillId="0" borderId="7" xfId="15" applyNumberFormat="1" applyFont="1" applyFill="1" applyBorder="1" applyAlignment="1" applyProtection="1">
      <alignment vertical="center" shrinkToFit="1"/>
      <protection locked="0"/>
    </xf>
    <xf numFmtId="0" fontId="61" fillId="0" borderId="7" xfId="3" applyFont="1" applyFill="1" applyBorder="1" applyAlignment="1" applyProtection="1">
      <alignment vertical="center" shrinkToFit="1"/>
      <protection locked="0"/>
    </xf>
    <xf numFmtId="182" fontId="61" fillId="0" borderId="51" xfId="15" applyNumberFormat="1" applyFont="1" applyFill="1" applyBorder="1" applyAlignment="1" applyProtection="1">
      <alignment vertical="center" shrinkToFit="1"/>
      <protection locked="0"/>
    </xf>
    <xf numFmtId="182" fontId="61" fillId="0" borderId="0" xfId="15" applyNumberFormat="1" applyFont="1" applyFill="1" applyBorder="1" applyAlignment="1" applyProtection="1">
      <alignment vertical="center" shrinkToFit="1"/>
      <protection locked="0"/>
    </xf>
    <xf numFmtId="179" fontId="61" fillId="0" borderId="0" xfId="3" applyNumberFormat="1" applyFont="1" applyFill="1" applyAlignment="1" applyProtection="1">
      <alignment vertical="top" wrapText="1"/>
      <protection locked="0"/>
    </xf>
    <xf numFmtId="0" fontId="61" fillId="0" borderId="47" xfId="3" applyFont="1" applyFill="1" applyBorder="1" applyAlignment="1" applyProtection="1">
      <alignment vertical="center" shrinkToFit="1"/>
      <protection locked="0"/>
    </xf>
    <xf numFmtId="0" fontId="61" fillId="0" borderId="44" xfId="3" applyFont="1" applyFill="1" applyBorder="1">
      <alignment vertical="center"/>
    </xf>
    <xf numFmtId="0" fontId="61" fillId="0" borderId="16" xfId="3" applyFont="1" applyFill="1" applyBorder="1" applyAlignment="1" applyProtection="1">
      <alignment vertical="center" shrinkToFit="1"/>
      <protection locked="0"/>
    </xf>
    <xf numFmtId="0" fontId="61" fillId="0" borderId="48" xfId="3" applyFont="1" applyFill="1" applyBorder="1">
      <alignment vertical="center"/>
    </xf>
    <xf numFmtId="0" fontId="53" fillId="0" borderId="0" xfId="3" applyFont="1" applyAlignment="1">
      <alignment horizontal="right" vertical="center"/>
    </xf>
    <xf numFmtId="0" fontId="53" fillId="0" borderId="0" xfId="3" applyFont="1" applyAlignment="1">
      <alignment horizontal="left" vertical="center"/>
    </xf>
    <xf numFmtId="0" fontId="63" fillId="0" borderId="3" xfId="3" applyFont="1" applyFill="1" applyBorder="1" applyAlignment="1">
      <alignment horizontal="left" vertical="center"/>
    </xf>
    <xf numFmtId="0" fontId="57" fillId="0" borderId="3" xfId="3" applyFont="1" applyFill="1" applyBorder="1">
      <alignment vertical="center"/>
    </xf>
    <xf numFmtId="0" fontId="63" fillId="0" borderId="72" xfId="3" applyFont="1" applyFill="1" applyBorder="1">
      <alignment vertical="center"/>
    </xf>
    <xf numFmtId="0" fontId="50" fillId="0" borderId="0" xfId="3" applyFont="1" applyFill="1">
      <alignment vertical="center"/>
    </xf>
    <xf numFmtId="178" fontId="61" fillId="0" borderId="0" xfId="3" applyNumberFormat="1" applyFont="1" applyFill="1">
      <alignment vertical="center"/>
    </xf>
    <xf numFmtId="180" fontId="61" fillId="0" borderId="0" xfId="3" applyNumberFormat="1" applyFont="1" applyFill="1" applyAlignment="1">
      <alignment horizontal="center" vertical="center"/>
    </xf>
    <xf numFmtId="0" fontId="61" fillId="0" borderId="0" xfId="0" applyFont="1">
      <alignment vertical="center"/>
    </xf>
    <xf numFmtId="0" fontId="52" fillId="0" borderId="34" xfId="0" applyFont="1" applyBorder="1" applyAlignment="1">
      <alignment horizontal="center" vertical="center"/>
    </xf>
    <xf numFmtId="0" fontId="53" fillId="0" borderId="11" xfId="3" applyFont="1" applyFill="1" applyBorder="1" applyAlignment="1">
      <alignment vertical="top" wrapText="1"/>
    </xf>
    <xf numFmtId="183" fontId="61" fillId="0" borderId="0" xfId="3" applyNumberFormat="1" applyFont="1" applyFill="1" applyAlignment="1">
      <alignment horizontal="center" vertical="center" shrinkToFit="1"/>
    </xf>
    <xf numFmtId="0" fontId="53" fillId="0" borderId="0" xfId="3" applyFont="1" applyFill="1" applyAlignment="1">
      <alignment wrapText="1"/>
    </xf>
    <xf numFmtId="0" fontId="61" fillId="0" borderId="72" xfId="3" applyFont="1" applyFill="1" applyBorder="1" applyAlignment="1">
      <alignment vertical="top"/>
    </xf>
    <xf numFmtId="0" fontId="61" fillId="0" borderId="72" xfId="0" applyFont="1" applyBorder="1">
      <alignment vertical="center"/>
    </xf>
    <xf numFmtId="0" fontId="61" fillId="0" borderId="72" xfId="20" applyFont="1" applyBorder="1" applyAlignment="1">
      <alignment horizontal="right" vertical="center"/>
    </xf>
    <xf numFmtId="0" fontId="61" fillId="0" borderId="0" xfId="20" applyFont="1">
      <alignment vertical="center"/>
    </xf>
    <xf numFmtId="0" fontId="61" fillId="0" borderId="0" xfId="3" applyFont="1" applyFill="1" applyAlignment="1">
      <alignment vertical="top" wrapText="1" shrinkToFit="1"/>
    </xf>
    <xf numFmtId="0" fontId="64" fillId="0" borderId="0" xfId="20" applyFont="1" applyAlignment="1">
      <alignment vertical="top" wrapText="1"/>
    </xf>
    <xf numFmtId="0" fontId="61" fillId="0" borderId="0" xfId="21" applyFont="1" applyFill="1">
      <alignment vertical="center"/>
    </xf>
    <xf numFmtId="49" fontId="61" fillId="0" borderId="0" xfId="20" applyNumberFormat="1" applyFont="1" applyAlignment="1">
      <alignment horizontal="left" vertical="center" shrinkToFit="1"/>
    </xf>
    <xf numFmtId="49" fontId="61" fillId="0" borderId="0" xfId="20" applyNumberFormat="1" applyFont="1" applyAlignment="1">
      <alignment horizontal="center" vertical="center" shrinkToFit="1"/>
    </xf>
    <xf numFmtId="0" fontId="61" fillId="0" borderId="0" xfId="3" applyFont="1" applyAlignment="1">
      <alignment vertical="center" shrinkToFit="1"/>
    </xf>
    <xf numFmtId="0" fontId="65" fillId="0" borderId="0" xfId="20" applyFont="1" applyAlignment="1">
      <alignment horizontal="center" vertical="center" shrinkToFit="1"/>
    </xf>
    <xf numFmtId="0" fontId="65" fillId="0" borderId="0" xfId="20" applyFont="1" applyAlignment="1">
      <alignment horizontal="left" vertical="center" shrinkToFit="1"/>
    </xf>
    <xf numFmtId="49" fontId="66" fillId="0" borderId="0" xfId="20" applyNumberFormat="1" applyFont="1" applyAlignment="1">
      <alignment horizontal="center" vertical="center" shrinkToFit="1"/>
    </xf>
    <xf numFmtId="0" fontId="66" fillId="0" borderId="0" xfId="20" applyFont="1" applyAlignment="1">
      <alignment horizontal="left" vertical="top" wrapText="1"/>
    </xf>
    <xf numFmtId="0" fontId="67" fillId="0" borderId="0" xfId="20" applyFont="1" applyAlignment="1">
      <alignment horizontal="left" vertical="center" wrapText="1"/>
    </xf>
    <xf numFmtId="0" fontId="65" fillId="0" borderId="0" xfId="20" applyFont="1">
      <alignment vertical="center"/>
    </xf>
    <xf numFmtId="0" fontId="68" fillId="0" borderId="0" xfId="3" applyFont="1" applyFill="1" applyAlignment="1">
      <alignment vertical="center" wrapText="1"/>
    </xf>
    <xf numFmtId="0" fontId="61" fillId="0" borderId="72" xfId="3" applyFont="1" applyBorder="1" applyAlignment="1">
      <alignment horizontal="right" vertical="center"/>
    </xf>
    <xf numFmtId="4" fontId="61" fillId="0" borderId="0" xfId="3" applyNumberFormat="1" applyFont="1" applyFill="1">
      <alignment vertical="center"/>
    </xf>
    <xf numFmtId="0" fontId="69" fillId="0" borderId="0" xfId="3" applyFont="1" applyFill="1" applyAlignment="1">
      <alignment vertical="center" wrapText="1"/>
    </xf>
    <xf numFmtId="0" fontId="69" fillId="0" borderId="0" xfId="3" applyFont="1" applyFill="1" applyAlignment="1">
      <alignment horizontal="center" vertical="center"/>
    </xf>
    <xf numFmtId="49" fontId="69" fillId="0" borderId="0" xfId="3" quotePrefix="1" applyNumberFormat="1" applyFont="1" applyFill="1" applyAlignment="1">
      <alignment vertical="center" wrapText="1"/>
    </xf>
    <xf numFmtId="0" fontId="61" fillId="0" borderId="0" xfId="20" applyFont="1" applyAlignment="1">
      <alignment vertical="top" wrapText="1" shrinkToFit="1"/>
    </xf>
    <xf numFmtId="4" fontId="61" fillId="0" borderId="0" xfId="3" applyNumberFormat="1" applyFont="1" applyFill="1" applyAlignment="1">
      <alignment horizontal="left" vertical="center" shrinkToFit="1"/>
    </xf>
    <xf numFmtId="0" fontId="61" fillId="0" borderId="3" xfId="3" applyFont="1" applyBorder="1">
      <alignment vertical="center"/>
    </xf>
    <xf numFmtId="177" fontId="61" fillId="0" borderId="0" xfId="3" applyNumberFormat="1" applyFont="1" applyFill="1">
      <alignment vertical="center"/>
    </xf>
    <xf numFmtId="0" fontId="53" fillId="0" borderId="45" xfId="3" applyFont="1" applyBorder="1" applyAlignment="1">
      <alignment horizontal="left" vertical="center"/>
    </xf>
    <xf numFmtId="0" fontId="53" fillId="0" borderId="44" xfId="3" applyFont="1" applyBorder="1" applyAlignment="1">
      <alignment horizontal="left" vertical="center"/>
    </xf>
    <xf numFmtId="0" fontId="53" fillId="0" borderId="44" xfId="3" applyFont="1" applyBorder="1" applyAlignment="1">
      <alignment horizontal="right" vertical="center"/>
    </xf>
    <xf numFmtId="0" fontId="53" fillId="0" borderId="56" xfId="0" applyFont="1" applyBorder="1" applyAlignment="1">
      <alignment horizontal="left" vertical="center"/>
    </xf>
    <xf numFmtId="0" fontId="53" fillId="0" borderId="56" xfId="0" applyFont="1" applyBorder="1" applyAlignment="1">
      <alignment horizontal="right" vertical="center"/>
    </xf>
    <xf numFmtId="0" fontId="53" fillId="0" borderId="48" xfId="0" applyFont="1" applyBorder="1" applyAlignment="1">
      <alignment horizontal="left" vertical="center"/>
    </xf>
    <xf numFmtId="0" fontId="53" fillId="0" borderId="48" xfId="0" applyFont="1" applyBorder="1" applyAlignment="1">
      <alignment horizontal="right" vertical="center"/>
    </xf>
    <xf numFmtId="0" fontId="53" fillId="0" borderId="45" xfId="0" applyFont="1" applyBorder="1" applyAlignment="1">
      <alignment horizontal="left" vertical="center"/>
    </xf>
    <xf numFmtId="0" fontId="53" fillId="0" borderId="6" xfId="3" applyFont="1" applyBorder="1" applyAlignment="1">
      <alignment horizontal="left" vertical="center"/>
    </xf>
    <xf numFmtId="0" fontId="53" fillId="2" borderId="45" xfId="3" applyFont="1" applyFill="1" applyBorder="1" applyAlignment="1">
      <alignment horizontal="center" vertical="center" shrinkToFit="1"/>
    </xf>
    <xf numFmtId="0" fontId="53" fillId="0" borderId="35" xfId="3" applyFont="1" applyBorder="1" applyAlignment="1">
      <alignment vertical="center" shrinkToFit="1"/>
    </xf>
    <xf numFmtId="0" fontId="53" fillId="2" borderId="56" xfId="3" applyFont="1" applyFill="1" applyBorder="1" applyAlignment="1">
      <alignment horizontal="center" vertical="center" shrinkToFit="1"/>
    </xf>
    <xf numFmtId="0" fontId="53" fillId="0" borderId="129" xfId="3" applyFont="1" applyBorder="1" applyAlignment="1">
      <alignment vertical="center" shrinkToFit="1"/>
    </xf>
    <xf numFmtId="0" fontId="53" fillId="2" borderId="48" xfId="3" applyFont="1" applyFill="1" applyBorder="1" applyAlignment="1">
      <alignment horizontal="center" vertical="center" shrinkToFit="1"/>
    </xf>
    <xf numFmtId="0" fontId="53" fillId="0" borderId="130" xfId="3" applyFont="1" applyBorder="1" applyAlignment="1">
      <alignment vertical="center" shrinkToFit="1"/>
    </xf>
    <xf numFmtId="0" fontId="53" fillId="2" borderId="58" xfId="3" applyFont="1" applyFill="1" applyBorder="1" applyAlignment="1">
      <alignment horizontal="center" vertical="center" shrinkToFit="1"/>
    </xf>
    <xf numFmtId="0" fontId="53" fillId="2" borderId="0" xfId="3" applyFont="1" applyFill="1" applyAlignment="1">
      <alignment horizontal="center" vertical="center" shrinkToFit="1"/>
    </xf>
    <xf numFmtId="0" fontId="53" fillId="0" borderId="5" xfId="3" applyFont="1" applyBorder="1" applyAlignment="1">
      <alignment vertical="center" shrinkToFit="1"/>
    </xf>
    <xf numFmtId="0" fontId="61" fillId="0" borderId="136" xfId="3" applyFont="1" applyBorder="1" applyAlignment="1">
      <alignment horizontal="center" vertical="center"/>
    </xf>
    <xf numFmtId="0" fontId="61" fillId="0" borderId="11" xfId="3" applyFont="1" applyBorder="1">
      <alignment vertical="center"/>
    </xf>
    <xf numFmtId="0" fontId="53" fillId="0" borderId="10" xfId="3" applyFont="1" applyFill="1" applyBorder="1" applyAlignment="1">
      <alignment vertical="center" wrapText="1" shrinkToFit="1"/>
    </xf>
    <xf numFmtId="0" fontId="53" fillId="0" borderId="13" xfId="3" applyFont="1" applyFill="1" applyBorder="1" applyAlignment="1">
      <alignment vertical="center" shrinkToFit="1"/>
    </xf>
    <xf numFmtId="0" fontId="53" fillId="0" borderId="13" xfId="3" applyFont="1" applyFill="1" applyBorder="1">
      <alignment vertical="center"/>
    </xf>
    <xf numFmtId="0" fontId="53" fillId="0" borderId="52" xfId="3" applyFont="1" applyFill="1" applyBorder="1">
      <alignment vertical="center"/>
    </xf>
    <xf numFmtId="0" fontId="53" fillId="2" borderId="10" xfId="3" applyFont="1" applyFill="1" applyBorder="1" applyAlignment="1">
      <alignment horizontal="left" vertical="center"/>
    </xf>
    <xf numFmtId="0" fontId="53" fillId="2" borderId="52" xfId="3" applyFont="1" applyFill="1" applyBorder="1" applyAlignment="1">
      <alignment horizontal="center" vertical="center"/>
    </xf>
    <xf numFmtId="0" fontId="53" fillId="2" borderId="52" xfId="3" applyFont="1" applyFill="1" applyBorder="1" applyAlignment="1">
      <alignment horizontal="left" vertical="center"/>
    </xf>
    <xf numFmtId="0" fontId="53" fillId="2" borderId="20" xfId="3" applyFont="1" applyFill="1" applyBorder="1" applyAlignment="1">
      <alignment horizontal="center" vertical="center"/>
    </xf>
    <xf numFmtId="0" fontId="53" fillId="2" borderId="52" xfId="3" applyFont="1" applyFill="1" applyBorder="1" applyAlignment="1" applyProtection="1">
      <alignment horizontal="center" vertical="center"/>
      <protection locked="0"/>
    </xf>
    <xf numFmtId="0" fontId="61" fillId="0" borderId="0" xfId="3" applyFont="1" applyAlignment="1" applyProtection="1">
      <alignment horizontal="left" vertical="top" wrapText="1"/>
      <protection locked="0"/>
    </xf>
    <xf numFmtId="0" fontId="53" fillId="0" borderId="0" xfId="3" applyFont="1" applyAlignment="1" applyProtection="1">
      <alignment horizontal="left" vertical="center"/>
      <protection locked="0"/>
    </xf>
    <xf numFmtId="0" fontId="61" fillId="0" borderId="6" xfId="3" applyFont="1" applyFill="1" applyBorder="1" applyAlignment="1" applyProtection="1">
      <alignment horizontal="right" vertical="center"/>
      <protection locked="0"/>
    </xf>
    <xf numFmtId="0" fontId="61" fillId="0" borderId="0" xfId="3" applyFont="1" applyFill="1" applyAlignment="1" applyProtection="1">
      <alignment horizontal="left" vertical="center" wrapText="1"/>
      <protection locked="0"/>
    </xf>
    <xf numFmtId="0" fontId="61" fillId="0" borderId="48" xfId="3" applyFont="1" applyFill="1" applyBorder="1" applyProtection="1">
      <alignment vertical="center"/>
      <protection locked="0"/>
    </xf>
    <xf numFmtId="0" fontId="61" fillId="0" borderId="0" xfId="3" quotePrefix="1" applyFont="1" applyFill="1" applyAlignment="1" applyProtection="1">
      <alignment horizontal="right" vertical="center"/>
      <protection locked="0"/>
    </xf>
    <xf numFmtId="0" fontId="61" fillId="0" borderId="0" xfId="3" applyFont="1" applyFill="1" applyAlignment="1" applyProtection="1">
      <alignment horizontal="left" vertical="center" shrinkToFit="1"/>
      <protection locked="0"/>
    </xf>
    <xf numFmtId="0" fontId="53" fillId="0" borderId="10" xfId="3" applyFont="1" applyFill="1" applyBorder="1" applyAlignment="1" applyProtection="1">
      <alignment horizontal="center" vertical="center"/>
      <protection locked="0"/>
    </xf>
    <xf numFmtId="0" fontId="53" fillId="0" borderId="13" xfId="3" applyFont="1" applyFill="1" applyBorder="1" applyAlignment="1" applyProtection="1">
      <alignment horizontal="center" vertical="center"/>
      <protection locked="0"/>
    </xf>
    <xf numFmtId="0" fontId="53" fillId="0" borderId="15" xfId="3" applyFont="1" applyFill="1" applyBorder="1" applyAlignment="1" applyProtection="1">
      <alignment horizontal="center" vertical="center"/>
      <protection locked="0"/>
    </xf>
    <xf numFmtId="0" fontId="61" fillId="0" borderId="0" xfId="3" applyFont="1" applyFill="1" applyAlignment="1" applyProtection="1">
      <alignment horizontal="center" vertical="center" wrapText="1"/>
      <protection locked="0"/>
    </xf>
    <xf numFmtId="0" fontId="61" fillId="0" borderId="3" xfId="3" applyFont="1" applyFill="1" applyBorder="1" applyAlignment="1" applyProtection="1">
      <alignment horizontal="right" vertical="center"/>
      <protection locked="0"/>
    </xf>
    <xf numFmtId="0" fontId="61" fillId="0" borderId="0" xfId="3" applyFont="1" applyFill="1" applyAlignment="1" applyProtection="1">
      <alignment horizontal="right" vertical="top"/>
      <protection locked="0"/>
    </xf>
    <xf numFmtId="0" fontId="63" fillId="0" borderId="0" xfId="3" applyFont="1" applyFill="1" applyProtection="1">
      <alignment vertical="center"/>
      <protection locked="0"/>
    </xf>
    <xf numFmtId="0" fontId="53" fillId="0" borderId="67" xfId="3" applyFont="1" applyFill="1" applyBorder="1" applyAlignment="1" applyProtection="1">
      <alignment horizontal="center" vertical="center"/>
      <protection locked="0"/>
    </xf>
    <xf numFmtId="0" fontId="61" fillId="0" borderId="11" xfId="3" applyFont="1" applyFill="1" applyBorder="1" applyProtection="1">
      <alignment vertical="center"/>
      <protection locked="0"/>
    </xf>
    <xf numFmtId="208" fontId="53" fillId="0" borderId="0" xfId="0" applyNumberFormat="1" applyFont="1" applyAlignment="1" applyProtection="1">
      <alignment horizontal="left" vertical="center"/>
      <protection locked="0"/>
    </xf>
    <xf numFmtId="0" fontId="61" fillId="5" borderId="12" xfId="3" applyFont="1" applyFill="1" applyBorder="1" applyAlignment="1" applyProtection="1">
      <alignment horizontal="center" vertical="center"/>
      <protection locked="0"/>
    </xf>
    <xf numFmtId="0" fontId="75" fillId="5" borderId="92" xfId="3" applyFont="1" applyFill="1" applyBorder="1" applyAlignment="1" applyProtection="1">
      <alignment horizontal="right" vertical="top"/>
      <protection locked="0"/>
    </xf>
    <xf numFmtId="0" fontId="61" fillId="5" borderId="46" xfId="3" applyFont="1" applyFill="1" applyBorder="1" applyAlignment="1" applyProtection="1">
      <alignment horizontal="center" vertical="center"/>
      <protection locked="0"/>
    </xf>
    <xf numFmtId="0" fontId="61" fillId="5" borderId="67" xfId="3" applyFont="1" applyFill="1" applyBorder="1" applyAlignment="1" applyProtection="1">
      <alignment horizontal="center" vertical="center"/>
      <protection locked="0"/>
    </xf>
    <xf numFmtId="200" fontId="61" fillId="0" borderId="39" xfId="3" applyNumberFormat="1" applyFont="1" applyBorder="1">
      <alignment vertical="center"/>
    </xf>
    <xf numFmtId="200" fontId="61" fillId="0" borderId="39" xfId="3" applyNumberFormat="1" applyFont="1" applyBorder="1" applyAlignment="1">
      <alignment horizontal="center" vertical="center"/>
    </xf>
    <xf numFmtId="182" fontId="61" fillId="0" borderId="44" xfId="3" applyNumberFormat="1" applyFont="1" applyFill="1" applyBorder="1" applyAlignment="1">
      <alignment vertical="center" shrinkToFit="1"/>
    </xf>
    <xf numFmtId="182" fontId="61" fillId="0" borderId="48" xfId="3" applyNumberFormat="1" applyFont="1" applyFill="1" applyBorder="1" applyAlignment="1">
      <alignment vertical="center" shrinkToFit="1"/>
    </xf>
    <xf numFmtId="0" fontId="61" fillId="0" borderId="58" xfId="3" applyFont="1" applyFill="1" applyBorder="1">
      <alignment vertical="center"/>
    </xf>
    <xf numFmtId="182" fontId="61" fillId="0" borderId="58" xfId="3" applyNumberFormat="1" applyFont="1" applyFill="1" applyBorder="1" applyAlignment="1">
      <alignment vertical="center" shrinkToFit="1"/>
    </xf>
    <xf numFmtId="182" fontId="61" fillId="0" borderId="44" xfId="3" applyNumberFormat="1" applyFont="1" applyFill="1" applyBorder="1">
      <alignment vertical="center"/>
    </xf>
    <xf numFmtId="182" fontId="61" fillId="0" borderId="48" xfId="3" applyNumberFormat="1" applyFont="1" applyFill="1" applyBorder="1">
      <alignment vertical="center"/>
    </xf>
    <xf numFmtId="0" fontId="61" fillId="0" borderId="68" xfId="3" applyFont="1" applyFill="1" applyBorder="1">
      <alignment vertical="center"/>
    </xf>
    <xf numFmtId="182" fontId="61" fillId="0" borderId="58" xfId="3" applyNumberFormat="1" applyFont="1" applyFill="1" applyBorder="1">
      <alignment vertical="center"/>
    </xf>
    <xf numFmtId="0" fontId="61" fillId="0" borderId="59" xfId="3" applyFont="1" applyFill="1" applyBorder="1">
      <alignment vertical="center"/>
    </xf>
    <xf numFmtId="0" fontId="52" fillId="0" borderId="156" xfId="0" applyFont="1" applyBorder="1" applyAlignment="1">
      <alignment horizontal="center" vertical="center"/>
    </xf>
    <xf numFmtId="0" fontId="52" fillId="0" borderId="74" xfId="0" applyFont="1" applyBorder="1" applyAlignment="1">
      <alignment horizontal="center" vertical="center"/>
    </xf>
    <xf numFmtId="0" fontId="48" fillId="0" borderId="10" xfId="0" applyFont="1" applyBorder="1" applyAlignment="1">
      <alignment horizontal="left" vertical="center" wrapText="1"/>
    </xf>
    <xf numFmtId="0" fontId="48" fillId="0" borderId="11" xfId="0" applyFont="1" applyBorder="1" applyAlignment="1">
      <alignment horizontal="left" vertical="center" wrapText="1"/>
    </xf>
    <xf numFmtId="0" fontId="48" fillId="0" borderId="12" xfId="0" applyFont="1" applyBorder="1" applyAlignment="1">
      <alignment horizontal="left" vertical="center" wrapText="1"/>
    </xf>
    <xf numFmtId="0" fontId="48" fillId="0" borderId="15" xfId="0" applyFont="1" applyBorder="1" applyAlignment="1">
      <alignment horizontal="left" vertical="center" wrapText="1"/>
    </xf>
    <xf numFmtId="0" fontId="48" fillId="0" borderId="6" xfId="0" applyFont="1" applyBorder="1" applyAlignment="1">
      <alignment horizontal="left" vertical="center" wrapText="1"/>
    </xf>
    <xf numFmtId="0" fontId="48" fillId="0" borderId="16" xfId="0" applyFont="1" applyBorder="1" applyAlignment="1">
      <alignment horizontal="left" vertical="center" wrapText="1"/>
    </xf>
    <xf numFmtId="0" fontId="52" fillId="0" borderId="44" xfId="0" applyFont="1" applyBorder="1" applyAlignment="1" applyProtection="1">
      <alignment vertical="center" shrinkToFit="1"/>
      <protection locked="0"/>
    </xf>
    <xf numFmtId="0" fontId="52" fillId="0" borderId="6" xfId="0" applyFont="1" applyBorder="1" applyAlignment="1" applyProtection="1">
      <alignment vertical="center" shrinkToFit="1"/>
      <protection locked="0"/>
    </xf>
    <xf numFmtId="0" fontId="52" fillId="0" borderId="17" xfId="0" applyFont="1" applyBorder="1" applyAlignment="1">
      <alignment horizontal="distributed" vertical="center" indent="1"/>
    </xf>
    <xf numFmtId="0" fontId="52" fillId="0" borderId="18" xfId="0" applyFont="1" applyBorder="1" applyAlignment="1">
      <alignment horizontal="distributed" vertical="center" indent="1"/>
    </xf>
    <xf numFmtId="0" fontId="52" fillId="0" borderId="19" xfId="0" applyFont="1" applyBorder="1" applyAlignment="1">
      <alignment horizontal="distributed" vertical="center" indent="1"/>
    </xf>
    <xf numFmtId="0" fontId="51" fillId="0" borderId="2" xfId="0" applyFont="1" applyBorder="1" applyAlignment="1">
      <alignment horizontal="distributed" vertical="center" wrapText="1"/>
    </xf>
    <xf numFmtId="0" fontId="52" fillId="0" borderId="8" xfId="0" applyFont="1" applyBorder="1" applyAlignment="1">
      <alignment horizontal="distributed" vertical="center"/>
    </xf>
    <xf numFmtId="0" fontId="52" fillId="0" borderId="7" xfId="0" applyFont="1" applyBorder="1" applyAlignment="1">
      <alignment horizontal="distributed" vertical="center"/>
    </xf>
    <xf numFmtId="0" fontId="52" fillId="0" borderId="26" xfId="0" applyFont="1" applyBorder="1" applyAlignment="1">
      <alignment horizontal="distributed" vertical="center"/>
    </xf>
    <xf numFmtId="0" fontId="51" fillId="0" borderId="43" xfId="0" applyFont="1" applyBorder="1" applyAlignment="1" applyProtection="1">
      <alignment horizontal="right" vertical="center"/>
      <protection locked="0"/>
    </xf>
    <xf numFmtId="0" fontId="51" fillId="0" borderId="21" xfId="0" applyFont="1" applyBorder="1" applyAlignment="1" applyProtection="1">
      <alignment horizontal="right" vertical="center"/>
      <protection locked="0"/>
    </xf>
    <xf numFmtId="0" fontId="51" fillId="0" borderId="15" xfId="0" applyFont="1" applyBorder="1" applyAlignment="1" applyProtection="1">
      <alignment horizontal="right" vertical="center"/>
      <protection locked="0"/>
    </xf>
    <xf numFmtId="0" fontId="51" fillId="0" borderId="6" xfId="0" applyFont="1" applyBorder="1" applyAlignment="1" applyProtection="1">
      <alignment horizontal="right" vertical="center"/>
      <protection locked="0"/>
    </xf>
    <xf numFmtId="0" fontId="52" fillId="0" borderId="46" xfId="0" applyFont="1" applyBorder="1" applyAlignment="1">
      <alignment horizontal="distributed" vertical="center"/>
    </xf>
    <xf numFmtId="0" fontId="52" fillId="0" borderId="44" xfId="0" applyFont="1" applyBorder="1" applyAlignment="1">
      <alignment horizontal="distributed" vertical="center"/>
    </xf>
    <xf numFmtId="0" fontId="52" fillId="0" borderId="47" xfId="0" applyFont="1" applyBorder="1" applyAlignment="1">
      <alignment horizontal="distributed" vertical="center"/>
    </xf>
    <xf numFmtId="0" fontId="52" fillId="0" borderId="15" xfId="0" applyFont="1" applyBorder="1" applyAlignment="1">
      <alignment horizontal="distributed" vertical="center"/>
    </xf>
    <xf numFmtId="0" fontId="52" fillId="0" borderId="6" xfId="0" applyFont="1" applyBorder="1" applyAlignment="1">
      <alignment horizontal="distributed" vertical="center"/>
    </xf>
    <xf numFmtId="0" fontId="52" fillId="0" borderId="16" xfId="0" applyFont="1" applyBorder="1" applyAlignment="1">
      <alignment horizontal="distributed" vertical="center"/>
    </xf>
    <xf numFmtId="0" fontId="52" fillId="0" borderId="50" xfId="0" applyFont="1" applyBorder="1" applyAlignment="1">
      <alignment horizontal="distributed" vertical="center"/>
    </xf>
    <xf numFmtId="0" fontId="51" fillId="0" borderId="50" xfId="0" applyFont="1" applyBorder="1" applyProtection="1">
      <alignment vertical="center"/>
      <protection locked="0"/>
    </xf>
    <xf numFmtId="0" fontId="51" fillId="0" borderId="7" xfId="0" applyFont="1" applyBorder="1" applyProtection="1">
      <alignment vertical="center"/>
      <protection locked="0"/>
    </xf>
    <xf numFmtId="0" fontId="51" fillId="0" borderId="99" xfId="0" applyFont="1" applyBorder="1" applyAlignment="1">
      <alignment horizontal="distributed" vertical="center"/>
    </xf>
    <xf numFmtId="0" fontId="51" fillId="0" borderId="18" xfId="0" applyFont="1" applyBorder="1" applyAlignment="1">
      <alignment horizontal="distributed" vertical="center" wrapText="1"/>
    </xf>
    <xf numFmtId="0" fontId="51" fillId="0" borderId="46" xfId="0" applyFont="1" applyBorder="1" applyProtection="1">
      <alignment vertical="center"/>
      <protection locked="0"/>
    </xf>
    <xf numFmtId="0" fontId="51" fillId="0" borderId="44" xfId="0" applyFont="1" applyBorder="1" applyProtection="1">
      <alignment vertical="center"/>
      <protection locked="0"/>
    </xf>
    <xf numFmtId="0" fontId="51" fillId="0" borderId="15" xfId="0" applyFont="1" applyBorder="1" applyProtection="1">
      <alignment vertical="center"/>
      <protection locked="0"/>
    </xf>
    <xf numFmtId="0" fontId="51" fillId="0" borderId="6" xfId="0" applyFont="1" applyBorder="1" applyProtection="1">
      <alignment vertical="center"/>
      <protection locked="0"/>
    </xf>
    <xf numFmtId="0" fontId="52" fillId="0" borderId="6" xfId="0" applyFont="1" applyBorder="1" applyAlignment="1">
      <alignment horizontal="center" vertical="center"/>
    </xf>
    <xf numFmtId="0" fontId="52" fillId="0" borderId="3" xfId="0" applyFont="1" applyBorder="1" applyAlignment="1">
      <alignment horizontal="distributed" vertical="center"/>
    </xf>
    <xf numFmtId="0" fontId="52" fillId="0" borderId="0" xfId="0" applyFont="1" applyAlignment="1">
      <alignment horizontal="distributed" vertical="center"/>
    </xf>
    <xf numFmtId="0" fontId="52" fillId="0" borderId="14" xfId="0" applyFont="1" applyBorder="1" applyAlignment="1">
      <alignment horizontal="distributed" vertical="center"/>
    </xf>
    <xf numFmtId="0" fontId="52" fillId="0" borderId="21" xfId="0" applyFont="1" applyBorder="1" applyAlignment="1">
      <alignment horizontal="center" vertical="center"/>
    </xf>
    <xf numFmtId="0" fontId="52" fillId="0" borderId="21" xfId="0" applyFont="1" applyBorder="1" applyAlignment="1" applyProtection="1">
      <alignment horizontal="center" vertical="center" shrinkToFit="1"/>
      <protection locked="0"/>
    </xf>
    <xf numFmtId="0" fontId="52" fillId="0" borderId="6" xfId="0" applyFont="1" applyBorder="1" applyAlignment="1" applyProtection="1">
      <alignment horizontal="center" vertical="center" shrinkToFit="1"/>
      <protection locked="0"/>
    </xf>
    <xf numFmtId="0" fontId="52" fillId="0" borderId="44" xfId="0" applyFont="1" applyBorder="1">
      <alignment vertical="center"/>
    </xf>
    <xf numFmtId="0" fontId="52" fillId="0" borderId="6" xfId="0" applyFont="1" applyBorder="1">
      <alignment vertical="center"/>
    </xf>
    <xf numFmtId="0" fontId="52" fillId="0" borderId="17" xfId="0" applyFont="1" applyBorder="1" applyAlignment="1" applyProtection="1">
      <alignment horizontal="center" vertical="center" shrinkToFit="1"/>
      <protection locked="0"/>
    </xf>
    <xf numFmtId="0" fontId="52" fillId="0" borderId="18" xfId="0" applyFont="1" applyBorder="1" applyAlignment="1" applyProtection="1">
      <alignment horizontal="center" vertical="center" shrinkToFit="1"/>
      <protection locked="0"/>
    </xf>
    <xf numFmtId="0" fontId="51" fillId="0" borderId="83" xfId="0" applyFont="1" applyBorder="1" applyAlignment="1">
      <alignment horizontal="distributed" vertical="center" wrapText="1"/>
    </xf>
    <xf numFmtId="0" fontId="51" fillId="0" borderId="6" xfId="0" applyFont="1" applyBorder="1" applyAlignment="1">
      <alignment horizontal="distributed" vertical="center" wrapText="1"/>
    </xf>
    <xf numFmtId="0" fontId="51" fillId="0" borderId="16" xfId="0" applyFont="1" applyBorder="1" applyAlignment="1">
      <alignment horizontal="distributed" vertical="center" wrapText="1"/>
    </xf>
    <xf numFmtId="0" fontId="51" fillId="0" borderId="80" xfId="0" applyFont="1" applyBorder="1" applyAlignment="1">
      <alignment horizontal="distributed" vertical="center" wrapText="1"/>
    </xf>
    <xf numFmtId="0" fontId="51" fillId="0" borderId="19" xfId="0" applyFont="1" applyBorder="1" applyAlignment="1">
      <alignment horizontal="distributed" vertical="center" wrapText="1"/>
    </xf>
    <xf numFmtId="0" fontId="51" fillId="0" borderId="60" xfId="0" applyFont="1" applyBorder="1" applyAlignment="1">
      <alignment horizontal="distributed" vertical="center" wrapText="1"/>
    </xf>
    <xf numFmtId="0" fontId="51" fillId="0" borderId="30" xfId="0" applyFont="1" applyBorder="1" applyAlignment="1">
      <alignment horizontal="distributed" vertical="center" wrapText="1"/>
    </xf>
    <xf numFmtId="0" fontId="51" fillId="0" borderId="172" xfId="0" applyFont="1" applyBorder="1" applyAlignment="1">
      <alignment horizontal="distributed" vertical="center" wrapText="1"/>
    </xf>
    <xf numFmtId="0" fontId="51" fillId="0" borderId="98" xfId="0" applyFont="1" applyBorder="1" applyAlignment="1">
      <alignment horizontal="distributed" vertical="center" wrapText="1"/>
    </xf>
    <xf numFmtId="0" fontId="51" fillId="0" borderId="99" xfId="0" applyFont="1" applyBorder="1" applyAlignment="1">
      <alignment horizontal="distributed" vertical="center" wrapText="1"/>
    </xf>
    <xf numFmtId="0" fontId="51" fillId="0" borderId="106" xfId="0" applyFont="1" applyBorder="1" applyAlignment="1">
      <alignment horizontal="distributed" vertical="center" wrapText="1"/>
    </xf>
    <xf numFmtId="0" fontId="52" fillId="0" borderId="0" xfId="0" applyFont="1" applyAlignment="1">
      <alignment horizontal="left" vertical="top" wrapText="1"/>
    </xf>
    <xf numFmtId="0" fontId="50" fillId="0" borderId="38" xfId="0" applyFont="1" applyBorder="1" applyAlignment="1">
      <alignment horizontal="distributed" vertical="center" wrapText="1"/>
    </xf>
    <xf numFmtId="0" fontId="50" fillId="0" borderId="2" xfId="0" applyFont="1" applyBorder="1" applyAlignment="1">
      <alignment horizontal="distributed" vertical="center" wrapText="1"/>
    </xf>
    <xf numFmtId="0" fontId="50" fillId="0" borderId="3" xfId="0" applyFont="1" applyBorder="1" applyAlignment="1">
      <alignment horizontal="distributed" vertical="center" wrapText="1"/>
    </xf>
    <xf numFmtId="0" fontId="50" fillId="0" borderId="0" xfId="0" applyFont="1" applyAlignment="1">
      <alignment horizontal="distributed" vertical="center" wrapText="1"/>
    </xf>
    <xf numFmtId="0" fontId="50" fillId="0" borderId="168" xfId="0" applyFont="1" applyBorder="1" applyAlignment="1">
      <alignment horizontal="distributed" vertical="center" wrapText="1"/>
    </xf>
    <xf numFmtId="0" fontId="50" fillId="0" borderId="20" xfId="0" applyFont="1" applyBorder="1" applyAlignment="1">
      <alignment horizontal="distributed" vertical="center" wrapText="1"/>
    </xf>
    <xf numFmtId="0" fontId="52" fillId="0" borderId="83" xfId="0" applyFont="1" applyBorder="1" applyAlignment="1">
      <alignment horizontal="distributed" vertical="center"/>
    </xf>
    <xf numFmtId="0" fontId="52" fillId="0" borderId="29" xfId="0" applyFont="1" applyBorder="1" applyAlignment="1">
      <alignment horizontal="distributed" vertical="center"/>
    </xf>
    <xf numFmtId="0" fontId="52" fillId="0" borderId="11" xfId="0" applyFont="1" applyBorder="1" applyAlignment="1">
      <alignment horizontal="distributed" vertical="center"/>
    </xf>
    <xf numFmtId="0" fontId="52" fillId="0" borderId="12" xfId="0" applyFont="1" applyBorder="1" applyAlignment="1">
      <alignment horizontal="distributed" vertical="center"/>
    </xf>
    <xf numFmtId="0" fontId="52" fillId="0" borderId="155" xfId="0" applyFont="1" applyBorder="1" applyAlignment="1">
      <alignment horizontal="distributed" vertical="center"/>
    </xf>
    <xf numFmtId="0" fontId="52" fillId="0" borderId="21" xfId="0" applyFont="1" applyBorder="1" applyAlignment="1">
      <alignment horizontal="distributed" vertical="center"/>
    </xf>
    <xf numFmtId="0" fontId="52" fillId="0" borderId="42" xfId="0" applyFont="1" applyBorder="1" applyAlignment="1">
      <alignment horizontal="distributed" vertical="center"/>
    </xf>
    <xf numFmtId="0" fontId="52" fillId="0" borderId="100" xfId="0" applyFont="1" applyBorder="1" applyAlignment="1" applyProtection="1">
      <alignment horizontal="center" vertical="center" shrinkToFit="1"/>
      <protection locked="0"/>
    </xf>
    <xf numFmtId="0" fontId="52" fillId="0" borderId="99" xfId="0" applyFont="1" applyBorder="1" applyAlignment="1" applyProtection="1">
      <alignment horizontal="center" vertical="center" shrinkToFit="1"/>
      <protection locked="0"/>
    </xf>
    <xf numFmtId="0" fontId="52" fillId="0" borderId="99" xfId="0" applyFont="1" applyBorder="1" applyAlignment="1">
      <alignment horizontal="center" vertical="center"/>
    </xf>
    <xf numFmtId="0" fontId="52" fillId="0" borderId="197" xfId="0" applyFont="1" applyBorder="1" applyAlignment="1" applyProtection="1">
      <alignment horizontal="center" vertical="center" shrinkToFit="1"/>
      <protection locked="0"/>
    </xf>
    <xf numFmtId="0" fontId="52" fillId="0" borderId="30" xfId="0" applyFont="1" applyBorder="1" applyAlignment="1" applyProtection="1">
      <alignment horizontal="center" vertical="center" shrinkToFit="1"/>
      <protection locked="0"/>
    </xf>
    <xf numFmtId="0" fontId="52" fillId="0" borderId="30" xfId="0" applyFont="1" applyBorder="1" applyAlignment="1">
      <alignment horizontal="center" vertical="center"/>
    </xf>
    <xf numFmtId="0" fontId="50" fillId="0" borderId="155" xfId="0" applyFont="1" applyBorder="1" applyAlignment="1">
      <alignment horizontal="distributed" vertical="center" wrapText="1"/>
    </xf>
    <xf numFmtId="0" fontId="50" fillId="0" borderId="21" xfId="0" applyFont="1" applyBorder="1" applyAlignment="1">
      <alignment horizontal="distributed" vertical="center" wrapText="1"/>
    </xf>
    <xf numFmtId="0" fontId="50" fillId="0" borderId="8" xfId="0" applyFont="1" applyBorder="1" applyAlignment="1">
      <alignment horizontal="distributed" vertical="center" wrapText="1"/>
    </xf>
    <xf numFmtId="0" fontId="50" fillId="0" borderId="7" xfId="0" applyFont="1" applyBorder="1" applyAlignment="1">
      <alignment horizontal="distributed" vertical="center" wrapText="1"/>
    </xf>
    <xf numFmtId="0" fontId="53" fillId="0" borderId="52" xfId="0" applyFont="1" applyBorder="1" applyAlignment="1" applyProtection="1">
      <alignment vertical="center" shrinkToFit="1"/>
      <protection locked="0"/>
    </xf>
    <xf numFmtId="0" fontId="53" fillId="0" borderId="20" xfId="0" applyFont="1" applyBorder="1" applyAlignment="1" applyProtection="1">
      <alignment vertical="center" shrinkToFit="1"/>
      <protection locked="0"/>
    </xf>
    <xf numFmtId="0" fontId="53" fillId="0" borderId="140" xfId="0" applyFont="1" applyBorder="1" applyAlignment="1" applyProtection="1">
      <alignment vertical="center" shrinkToFit="1"/>
      <protection locked="0"/>
    </xf>
    <xf numFmtId="0" fontId="51" fillId="0" borderId="0" xfId="0" applyFont="1" applyAlignment="1" applyProtection="1">
      <alignment horizontal="left" vertical="center" wrapText="1"/>
      <protection locked="0"/>
    </xf>
    <xf numFmtId="0" fontId="52" fillId="0" borderId="15" xfId="0" applyFont="1" applyBorder="1" applyAlignment="1">
      <alignment horizontal="center" vertical="center"/>
    </xf>
    <xf numFmtId="49" fontId="51" fillId="0" borderId="13" xfId="0" applyNumberFormat="1" applyFont="1" applyBorder="1" applyAlignment="1" applyProtection="1">
      <alignment horizontal="left" vertical="center" wrapText="1"/>
      <protection locked="0"/>
    </xf>
    <xf numFmtId="49" fontId="51" fillId="0" borderId="0" xfId="0" applyNumberFormat="1" applyFont="1" applyAlignment="1" applyProtection="1">
      <alignment horizontal="left" vertical="center" wrapText="1"/>
      <protection locked="0"/>
    </xf>
    <xf numFmtId="49" fontId="51" fillId="0" borderId="5" xfId="0" applyNumberFormat="1" applyFont="1" applyBorder="1" applyAlignment="1" applyProtection="1">
      <alignment horizontal="left" vertical="center" wrapText="1"/>
      <protection locked="0"/>
    </xf>
    <xf numFmtId="0" fontId="51" fillId="0" borderId="11" xfId="0" applyFont="1" applyBorder="1" applyAlignment="1" applyProtection="1">
      <alignment horizontal="left" vertical="center" wrapText="1"/>
      <protection locked="0"/>
    </xf>
    <xf numFmtId="0" fontId="51" fillId="0" borderId="6" xfId="0" applyFont="1" applyBorder="1" applyAlignment="1" applyProtection="1">
      <alignment horizontal="left" vertical="center" wrapText="1"/>
      <protection locked="0"/>
    </xf>
    <xf numFmtId="0" fontId="52" fillId="0" borderId="17" xfId="0" applyFont="1" applyBorder="1" applyAlignment="1">
      <alignment horizontal="center" vertical="center" shrinkToFit="1"/>
    </xf>
    <xf numFmtId="0" fontId="52" fillId="0" borderId="18" xfId="0" applyFont="1" applyBorder="1" applyAlignment="1">
      <alignment horizontal="center" vertical="center" shrinkToFit="1"/>
    </xf>
    <xf numFmtId="0" fontId="52" fillId="0" borderId="41" xfId="0" applyFont="1" applyBorder="1" applyAlignment="1">
      <alignment horizontal="center" vertical="center" shrinkToFit="1"/>
    </xf>
    <xf numFmtId="49" fontId="51" fillId="0" borderId="15" xfId="0" applyNumberFormat="1" applyFont="1" applyBorder="1" applyAlignment="1" applyProtection="1">
      <alignment horizontal="left" vertical="center" wrapText="1"/>
      <protection locked="0"/>
    </xf>
    <xf numFmtId="49" fontId="51" fillId="0" borderId="6" xfId="0" applyNumberFormat="1" applyFont="1" applyBorder="1" applyAlignment="1" applyProtection="1">
      <alignment horizontal="left" vertical="center" wrapText="1"/>
      <protection locked="0"/>
    </xf>
    <xf numFmtId="49" fontId="51" fillId="0" borderId="74" xfId="0" applyNumberFormat="1" applyFont="1" applyBorder="1" applyAlignment="1" applyProtection="1">
      <alignment horizontal="left" vertical="center" wrapText="1"/>
      <protection locked="0"/>
    </xf>
    <xf numFmtId="0" fontId="51" fillId="0" borderId="0" xfId="0" applyFont="1" applyAlignment="1" applyProtection="1">
      <alignment horizontal="left" vertical="center" wrapText="1" shrinkToFit="1"/>
      <protection locked="0"/>
    </xf>
    <xf numFmtId="0" fontId="51" fillId="0" borderId="7" xfId="0" applyFont="1" applyBorder="1" applyAlignment="1" applyProtection="1">
      <alignment horizontal="left" vertical="center" wrapText="1" shrinkToFit="1"/>
      <protection locked="0"/>
    </xf>
    <xf numFmtId="0" fontId="52" fillId="0" borderId="62" xfId="0" applyFont="1" applyBorder="1" applyAlignment="1" applyProtection="1">
      <alignment horizontal="center" vertical="center" shrinkToFit="1"/>
      <protection locked="0"/>
    </xf>
    <xf numFmtId="0" fontId="52" fillId="0" borderId="45" xfId="0" applyFont="1" applyBorder="1" applyAlignment="1" applyProtection="1">
      <alignment horizontal="center" vertical="center" shrinkToFit="1"/>
      <protection locked="0"/>
    </xf>
    <xf numFmtId="0" fontId="53" fillId="0" borderId="62" xfId="0" applyFont="1" applyBorder="1" applyAlignment="1" applyProtection="1">
      <alignment vertical="center" shrinkToFit="1"/>
      <protection locked="0"/>
    </xf>
    <xf numFmtId="0" fontId="53" fillId="0" borderId="45" xfId="0" applyFont="1" applyBorder="1" applyAlignment="1" applyProtection="1">
      <alignment vertical="center" shrinkToFit="1"/>
      <protection locked="0"/>
    </xf>
    <xf numFmtId="0" fontId="53" fillId="0" borderId="139" xfId="0" applyFont="1" applyBorder="1" applyAlignment="1" applyProtection="1">
      <alignment vertical="center" shrinkToFit="1"/>
      <protection locked="0"/>
    </xf>
    <xf numFmtId="0" fontId="52" fillId="0" borderId="50" xfId="0" applyFont="1" applyBorder="1" applyAlignment="1" applyProtection="1">
      <alignment horizontal="center" vertical="center" shrinkToFit="1"/>
      <protection locked="0"/>
    </xf>
    <xf numFmtId="0" fontId="52" fillId="0" borderId="26" xfId="0" applyFont="1" applyBorder="1" applyAlignment="1" applyProtection="1">
      <alignment horizontal="center" vertical="center" shrinkToFit="1"/>
      <protection locked="0"/>
    </xf>
    <xf numFmtId="0" fontId="53" fillId="0" borderId="50" xfId="0" applyFont="1" applyBorder="1" applyAlignment="1" applyProtection="1">
      <alignment vertical="center" shrinkToFit="1"/>
      <protection locked="0"/>
    </xf>
    <xf numFmtId="0" fontId="53" fillId="0" borderId="7" xfId="0" applyFont="1" applyBorder="1" applyAlignment="1" applyProtection="1">
      <alignment vertical="center" shrinkToFit="1"/>
      <protection locked="0"/>
    </xf>
    <xf numFmtId="0" fontId="53" fillId="0" borderId="9" xfId="0" applyFont="1" applyBorder="1" applyAlignment="1" applyProtection="1">
      <alignment vertical="center" shrinkToFit="1"/>
      <protection locked="0"/>
    </xf>
    <xf numFmtId="0" fontId="51" fillId="0" borderId="70" xfId="0" applyFont="1" applyBorder="1" applyAlignment="1">
      <alignment horizontal="distributed" vertical="center" wrapText="1"/>
    </xf>
    <xf numFmtId="0" fontId="51" fillId="0" borderId="28" xfId="0" applyFont="1" applyBorder="1" applyAlignment="1">
      <alignment horizontal="distributed" vertical="center" wrapText="1"/>
    </xf>
    <xf numFmtId="0" fontId="51" fillId="0" borderId="82" xfId="0" applyFont="1" applyBorder="1" applyAlignment="1">
      <alignment horizontal="distributed" vertical="center" wrapText="1"/>
    </xf>
    <xf numFmtId="0" fontId="49" fillId="0" borderId="0" xfId="0" applyFont="1" applyAlignment="1">
      <alignment horizontal="center" vertical="center"/>
    </xf>
    <xf numFmtId="0" fontId="51" fillId="0" borderId="2" xfId="0" applyFont="1" applyBorder="1" applyAlignment="1" applyProtection="1">
      <alignment horizontal="left" vertical="center" wrapText="1" shrinkToFit="1"/>
      <protection locked="0"/>
    </xf>
    <xf numFmtId="0" fontId="51" fillId="0" borderId="20" xfId="0" applyFont="1" applyBorder="1" applyAlignment="1" applyProtection="1">
      <alignment horizontal="left" vertical="center" wrapText="1" shrinkToFit="1"/>
      <protection locked="0"/>
    </xf>
    <xf numFmtId="0" fontId="52" fillId="0" borderId="197" xfId="0" applyFont="1" applyBorder="1" applyAlignment="1">
      <alignment horizontal="center" vertical="center"/>
    </xf>
    <xf numFmtId="0" fontId="52" fillId="0" borderId="27" xfId="0" applyFont="1" applyBorder="1" applyAlignment="1">
      <alignment horizontal="center" vertical="center"/>
    </xf>
    <xf numFmtId="0" fontId="52" fillId="0" borderId="52" xfId="0" applyFont="1" applyBorder="1" applyAlignment="1" applyProtection="1">
      <alignment horizontal="center" vertical="center" shrinkToFit="1"/>
      <protection locked="0"/>
    </xf>
    <xf numFmtId="0" fontId="52" fillId="0" borderId="53" xfId="0" applyFont="1" applyBorder="1" applyAlignment="1" applyProtection="1">
      <alignment horizontal="center" vertical="center" shrinkToFit="1"/>
      <protection locked="0"/>
    </xf>
    <xf numFmtId="0" fontId="51" fillId="0" borderId="39" xfId="0" applyFont="1" applyBorder="1">
      <alignment vertical="center"/>
    </xf>
    <xf numFmtId="0" fontId="51" fillId="0" borderId="39" xfId="0" applyFont="1" applyBorder="1" applyAlignment="1">
      <alignment vertical="center" wrapText="1"/>
    </xf>
    <xf numFmtId="0" fontId="51" fillId="0" borderId="17" xfId="0" applyFont="1" applyBorder="1" applyAlignment="1">
      <alignment horizontal="left" vertical="center" wrapText="1"/>
    </xf>
    <xf numFmtId="0" fontId="51" fillId="0" borderId="18" xfId="0" applyFont="1" applyBorder="1" applyAlignment="1">
      <alignment horizontal="left" vertical="center" wrapText="1"/>
    </xf>
    <xf numFmtId="0" fontId="51" fillId="0" borderId="19" xfId="0" applyFont="1" applyBorder="1" applyAlignment="1">
      <alignment horizontal="left" vertical="center" wrapText="1"/>
    </xf>
    <xf numFmtId="0" fontId="51" fillId="0" borderId="17" xfId="0" applyFont="1" applyBorder="1" applyAlignment="1">
      <alignment vertical="center" wrapText="1"/>
    </xf>
    <xf numFmtId="0" fontId="51" fillId="0" borderId="18" xfId="0" applyFont="1" applyBorder="1" applyAlignment="1">
      <alignment vertical="center" wrapText="1"/>
    </xf>
    <xf numFmtId="0" fontId="51" fillId="0" borderId="19" xfId="0" applyFont="1" applyBorder="1" applyAlignment="1">
      <alignment vertical="center" wrapText="1"/>
    </xf>
    <xf numFmtId="0" fontId="50" fillId="5" borderId="39" xfId="0" applyFont="1" applyFill="1" applyBorder="1" applyAlignment="1">
      <alignment horizontal="center" vertical="center"/>
    </xf>
    <xf numFmtId="0" fontId="51" fillId="0" borderId="39" xfId="0" applyFont="1" applyBorder="1" applyAlignment="1">
      <alignment horizontal="left" vertical="center" wrapText="1"/>
    </xf>
    <xf numFmtId="0" fontId="60" fillId="0" borderId="39" xfId="0" applyFont="1" applyBorder="1" applyAlignment="1">
      <alignment horizontal="left" vertical="center" wrapText="1"/>
    </xf>
    <xf numFmtId="0" fontId="50" fillId="5" borderId="17" xfId="0" applyFont="1" applyFill="1" applyBorder="1" applyAlignment="1">
      <alignment horizontal="center" vertical="center"/>
    </xf>
    <xf numFmtId="0" fontId="50" fillId="5" borderId="18" xfId="0" applyFont="1" applyFill="1" applyBorder="1" applyAlignment="1">
      <alignment horizontal="center" vertical="center"/>
    </xf>
    <xf numFmtId="0" fontId="50" fillId="5" borderId="19" xfId="0" applyFont="1" applyFill="1" applyBorder="1" applyAlignment="1">
      <alignment horizontal="center" vertical="center"/>
    </xf>
    <xf numFmtId="0" fontId="58" fillId="0" borderId="0" xfId="0" applyFont="1" applyAlignment="1">
      <alignment horizontal="right" vertical="center"/>
    </xf>
    <xf numFmtId="0" fontId="57" fillId="3" borderId="0" xfId="0" applyFont="1" applyFill="1" applyAlignment="1">
      <alignment horizontal="center" vertical="center"/>
    </xf>
    <xf numFmtId="0" fontId="50" fillId="0" borderId="0" xfId="0" applyFont="1" applyAlignment="1">
      <alignment horizontal="left" vertical="center"/>
    </xf>
    <xf numFmtId="0" fontId="57" fillId="8" borderId="0" xfId="0" applyFont="1" applyFill="1" applyAlignment="1">
      <alignment horizontal="center" vertical="center"/>
    </xf>
    <xf numFmtId="0" fontId="58" fillId="0" borderId="0" xfId="0" applyFont="1" applyAlignment="1">
      <alignment horizontal="center" vertical="center"/>
    </xf>
    <xf numFmtId="180" fontId="61" fillId="0" borderId="10" xfId="3" applyNumberFormat="1" applyFont="1" applyFill="1" applyBorder="1" applyAlignment="1">
      <alignment horizontal="center" vertical="center"/>
    </xf>
    <xf numFmtId="180" fontId="61" fillId="0" borderId="11" xfId="3" applyNumberFormat="1" applyFont="1" applyFill="1" applyBorder="1" applyAlignment="1">
      <alignment horizontal="center" vertical="center"/>
    </xf>
    <xf numFmtId="180" fontId="61" fillId="0" borderId="12" xfId="3" applyNumberFormat="1" applyFont="1" applyFill="1" applyBorder="1" applyAlignment="1">
      <alignment horizontal="center" vertical="center"/>
    </xf>
    <xf numFmtId="180" fontId="61" fillId="0" borderId="52" xfId="3" applyNumberFormat="1" applyFont="1" applyFill="1" applyBorder="1" applyAlignment="1">
      <alignment horizontal="center" vertical="center"/>
    </xf>
    <xf numFmtId="180" fontId="61" fillId="0" borderId="20" xfId="3" applyNumberFormat="1" applyFont="1" applyFill="1" applyBorder="1" applyAlignment="1">
      <alignment horizontal="center" vertical="center"/>
    </xf>
    <xf numFmtId="180" fontId="61" fillId="0" borderId="53" xfId="3" applyNumberFormat="1" applyFont="1" applyFill="1" applyBorder="1" applyAlignment="1">
      <alignment horizontal="center" vertical="center"/>
    </xf>
    <xf numFmtId="180" fontId="61" fillId="0" borderId="10" xfId="3" applyNumberFormat="1" applyFont="1" applyFill="1" applyBorder="1" applyAlignment="1">
      <alignment horizontal="center" vertical="center" wrapText="1" shrinkToFit="1"/>
    </xf>
    <xf numFmtId="180" fontId="61" fillId="0" borderId="11" xfId="3" applyNumberFormat="1" applyFont="1" applyFill="1" applyBorder="1" applyAlignment="1">
      <alignment horizontal="center" vertical="center" wrapText="1" shrinkToFit="1"/>
    </xf>
    <xf numFmtId="180" fontId="61" fillId="0" borderId="12" xfId="3" applyNumberFormat="1" applyFont="1" applyFill="1" applyBorder="1" applyAlignment="1">
      <alignment horizontal="center" vertical="center" wrapText="1" shrinkToFit="1"/>
    </xf>
    <xf numFmtId="180" fontId="61" fillId="0" borderId="15" xfId="3" applyNumberFormat="1" applyFont="1" applyFill="1" applyBorder="1" applyAlignment="1">
      <alignment horizontal="center" vertical="center" wrapText="1" shrinkToFit="1"/>
    </xf>
    <xf numFmtId="180" fontId="61" fillId="0" borderId="6" xfId="3" applyNumberFormat="1" applyFont="1" applyFill="1" applyBorder="1" applyAlignment="1">
      <alignment horizontal="center" vertical="center" wrapText="1" shrinkToFit="1"/>
    </xf>
    <xf numFmtId="180" fontId="61" fillId="0" borderId="16" xfId="3" applyNumberFormat="1" applyFont="1" applyFill="1" applyBorder="1" applyAlignment="1">
      <alignment horizontal="center" vertical="center" wrapText="1" shrinkToFit="1"/>
    </xf>
    <xf numFmtId="0" fontId="61" fillId="0" borderId="0" xfId="3" applyFont="1" applyFill="1" applyAlignment="1">
      <alignment horizontal="right"/>
    </xf>
    <xf numFmtId="0" fontId="61" fillId="0" borderId="0" xfId="20" applyFont="1">
      <alignment vertical="center"/>
    </xf>
    <xf numFmtId="0" fontId="61" fillId="0" borderId="0" xfId="20" applyFont="1" applyAlignment="1">
      <alignment horizontal="left" vertical="center"/>
    </xf>
    <xf numFmtId="0" fontId="61" fillId="0" borderId="3" xfId="3" quotePrefix="1" applyFont="1" applyFill="1" applyBorder="1" applyAlignment="1">
      <alignment horizontal="right" vertical="center"/>
    </xf>
    <xf numFmtId="0" fontId="61" fillId="0" borderId="0" xfId="3" applyFont="1" applyFill="1" applyAlignment="1">
      <alignment horizontal="right" vertical="center"/>
    </xf>
    <xf numFmtId="0" fontId="61" fillId="0" borderId="0" xfId="20" applyFont="1" applyAlignment="1">
      <alignment horizontal="left" vertical="top" wrapText="1" shrinkToFit="1"/>
    </xf>
    <xf numFmtId="0" fontId="61" fillId="0" borderId="0" xfId="3" applyFont="1" applyFill="1" applyAlignment="1">
      <alignment horizontal="left" vertical="center"/>
    </xf>
    <xf numFmtId="0" fontId="61" fillId="0" borderId="0" xfId="20" applyFont="1" applyAlignment="1">
      <alignment horizontal="left" vertical="center" shrinkToFit="1"/>
    </xf>
    <xf numFmtId="0" fontId="61" fillId="0" borderId="0" xfId="3" applyFont="1" applyFill="1" applyAlignment="1">
      <alignment horizontal="right" vertical="top"/>
    </xf>
    <xf numFmtId="0" fontId="61" fillId="0" borderId="13" xfId="3" applyFont="1" applyFill="1" applyBorder="1" applyAlignment="1">
      <alignment horizontal="center" vertical="center"/>
    </xf>
    <xf numFmtId="0" fontId="61" fillId="0" borderId="0" xfId="3" applyFont="1" applyFill="1" applyAlignment="1">
      <alignment horizontal="center" vertical="center"/>
    </xf>
    <xf numFmtId="0" fontId="61" fillId="0" borderId="14" xfId="3" applyFont="1" applyFill="1" applyBorder="1" applyAlignment="1">
      <alignment horizontal="center" vertical="center"/>
    </xf>
    <xf numFmtId="0" fontId="61" fillId="0" borderId="15" xfId="3" applyFont="1" applyFill="1" applyBorder="1" applyAlignment="1">
      <alignment horizontal="center" vertical="center"/>
    </xf>
    <xf numFmtId="0" fontId="61" fillId="0" borderId="6" xfId="3" applyFont="1" applyFill="1" applyBorder="1" applyAlignment="1">
      <alignment horizontal="center" vertical="center"/>
    </xf>
    <xf numFmtId="0" fontId="61" fillId="0" borderId="16" xfId="3" applyFont="1" applyFill="1" applyBorder="1" applyAlignment="1">
      <alignment horizontal="center" vertical="center"/>
    </xf>
    <xf numFmtId="0" fontId="53" fillId="0" borderId="3" xfId="20" applyFont="1" applyBorder="1" applyAlignment="1">
      <alignment horizontal="right" vertical="center" wrapText="1"/>
    </xf>
    <xf numFmtId="0" fontId="53" fillId="0" borderId="0" xfId="20" applyFont="1" applyAlignment="1">
      <alignment horizontal="right" vertical="center" wrapText="1"/>
    </xf>
    <xf numFmtId="0" fontId="53" fillId="0" borderId="0" xfId="3" applyFont="1" applyFill="1" applyAlignment="1">
      <alignment horizontal="center" vertical="center" textRotation="255"/>
    </xf>
    <xf numFmtId="0" fontId="61" fillId="0" borderId="0" xfId="3" applyFont="1" applyFill="1" applyAlignment="1">
      <alignment horizontal="distributed" vertical="center" shrinkToFit="1"/>
    </xf>
    <xf numFmtId="0" fontId="61" fillId="0" borderId="45" xfId="3" applyFont="1" applyFill="1" applyBorder="1" applyAlignment="1" applyProtection="1">
      <alignment horizontal="center" vertical="center"/>
      <protection locked="0"/>
    </xf>
    <xf numFmtId="0" fontId="53" fillId="0" borderId="0" xfId="3" applyFont="1" applyFill="1" applyAlignment="1">
      <alignment horizontal="center" vertical="center" textRotation="255" wrapText="1" shrinkToFit="1"/>
    </xf>
    <xf numFmtId="0" fontId="61" fillId="0" borderId="43" xfId="3" applyFont="1" applyFill="1" applyBorder="1" applyAlignment="1">
      <alignment horizontal="center" vertical="center" shrinkToFit="1"/>
    </xf>
    <xf numFmtId="0" fontId="61" fillId="0" borderId="21" xfId="3" applyFont="1" applyFill="1" applyBorder="1" applyAlignment="1">
      <alignment horizontal="center" vertical="center" shrinkToFit="1"/>
    </xf>
    <xf numFmtId="0" fontId="61" fillId="0" borderId="42" xfId="3" applyFont="1" applyFill="1" applyBorder="1" applyAlignment="1">
      <alignment horizontal="center" vertical="center" shrinkToFit="1"/>
    </xf>
    <xf numFmtId="0" fontId="61" fillId="0" borderId="15" xfId="3" applyFont="1" applyFill="1" applyBorder="1" applyAlignment="1">
      <alignment horizontal="center" vertical="center" shrinkToFit="1"/>
    </xf>
    <xf numFmtId="0" fontId="61" fillId="0" borderId="6" xfId="3" applyFont="1" applyFill="1" applyBorder="1" applyAlignment="1">
      <alignment horizontal="center" vertical="center" shrinkToFit="1"/>
    </xf>
    <xf numFmtId="0" fontId="61" fillId="0" borderId="16" xfId="3" applyFont="1" applyFill="1" applyBorder="1" applyAlignment="1">
      <alignment horizontal="center" vertical="center" shrinkToFit="1"/>
    </xf>
    <xf numFmtId="0" fontId="61" fillId="0" borderId="0" xfId="3" applyFont="1" applyFill="1" applyAlignment="1">
      <alignment horizontal="left" vertical="top" wrapText="1" shrinkToFit="1"/>
    </xf>
    <xf numFmtId="0" fontId="61" fillId="0" borderId="0" xfId="3" applyFont="1" applyFill="1" applyAlignment="1">
      <alignment horizontal="distributed" vertical="center"/>
    </xf>
    <xf numFmtId="180" fontId="61" fillId="6" borderId="43" xfId="3" applyNumberFormat="1" applyFont="1" applyFill="1" applyBorder="1" applyAlignment="1">
      <alignment horizontal="center" vertical="center" shrinkToFit="1"/>
    </xf>
    <xf numFmtId="180" fontId="61" fillId="6" borderId="21" xfId="3" applyNumberFormat="1" applyFont="1" applyFill="1" applyBorder="1" applyAlignment="1">
      <alignment horizontal="center" vertical="center" shrinkToFit="1"/>
    </xf>
    <xf numFmtId="0" fontId="52" fillId="6" borderId="42" xfId="0" applyFont="1" applyFill="1" applyBorder="1" applyAlignment="1">
      <alignment horizontal="center" vertical="center"/>
    </xf>
    <xf numFmtId="180" fontId="61" fillId="6" borderId="15" xfId="3" applyNumberFormat="1" applyFont="1" applyFill="1" applyBorder="1" applyAlignment="1">
      <alignment horizontal="center" vertical="center" shrinkToFit="1"/>
    </xf>
    <xf numFmtId="180" fontId="61" fillId="6" borderId="6" xfId="3" applyNumberFormat="1" applyFont="1" applyFill="1" applyBorder="1" applyAlignment="1">
      <alignment horizontal="center" vertical="center" shrinkToFit="1"/>
    </xf>
    <xf numFmtId="0" fontId="52" fillId="6" borderId="16" xfId="0" applyFont="1" applyFill="1" applyBorder="1" applyAlignment="1">
      <alignment horizontal="center" vertical="center"/>
    </xf>
    <xf numFmtId="180" fontId="61" fillId="6" borderId="54" xfId="3" applyNumberFormat="1" applyFont="1" applyFill="1" applyBorder="1" applyAlignment="1">
      <alignment horizontal="center" vertical="center" shrinkToFit="1"/>
    </xf>
    <xf numFmtId="180" fontId="61" fillId="6" borderId="95" xfId="3" applyNumberFormat="1" applyFont="1" applyFill="1" applyBorder="1" applyAlignment="1">
      <alignment horizontal="center" vertical="center" shrinkToFit="1"/>
    </xf>
    <xf numFmtId="180" fontId="61" fillId="6" borderId="66" xfId="3" applyNumberFormat="1" applyFont="1" applyFill="1" applyBorder="1" applyAlignment="1">
      <alignment horizontal="center" vertical="center" shrinkToFit="1"/>
    </xf>
    <xf numFmtId="180" fontId="61" fillId="6" borderId="103" xfId="3" applyNumberFormat="1" applyFont="1" applyFill="1" applyBorder="1" applyAlignment="1">
      <alignment horizontal="center" vertical="center" shrinkToFit="1"/>
    </xf>
    <xf numFmtId="180" fontId="61" fillId="6" borderId="96" xfId="3" applyNumberFormat="1" applyFont="1" applyFill="1" applyBorder="1" applyAlignment="1">
      <alignment horizontal="center" vertical="center" shrinkToFit="1"/>
    </xf>
    <xf numFmtId="180" fontId="61" fillId="6" borderId="104" xfId="3" applyNumberFormat="1" applyFont="1" applyFill="1" applyBorder="1" applyAlignment="1">
      <alignment horizontal="center" vertical="center" shrinkToFit="1"/>
    </xf>
    <xf numFmtId="180" fontId="61" fillId="6" borderId="116" xfId="3" applyNumberFormat="1" applyFont="1" applyFill="1" applyBorder="1" applyAlignment="1">
      <alignment horizontal="center" vertical="center"/>
    </xf>
    <xf numFmtId="180" fontId="61" fillId="6" borderId="103" xfId="3" applyNumberFormat="1" applyFont="1" applyFill="1" applyBorder="1" applyAlignment="1">
      <alignment horizontal="center" vertical="center"/>
    </xf>
    <xf numFmtId="0" fontId="47" fillId="0" borderId="60" xfId="3" applyFont="1" applyFill="1" applyBorder="1" applyAlignment="1">
      <alignment horizontal="center" vertical="center"/>
    </xf>
    <xf numFmtId="0" fontId="47" fillId="0" borderId="30" xfId="3" applyFont="1" applyFill="1" applyBorder="1" applyAlignment="1">
      <alignment horizontal="center" vertical="center"/>
    </xf>
    <xf numFmtId="0" fontId="47" fillId="0" borderId="89" xfId="3" applyFont="1" applyFill="1" applyBorder="1" applyAlignment="1">
      <alignment horizontal="center" vertical="center"/>
    </xf>
    <xf numFmtId="0" fontId="63" fillId="0" borderId="0" xfId="3" applyFont="1" applyFill="1" applyAlignment="1">
      <alignment horizontal="left" vertical="center"/>
    </xf>
    <xf numFmtId="0" fontId="47" fillId="0" borderId="88" xfId="3" applyFont="1" applyFill="1" applyBorder="1" applyAlignment="1">
      <alignment horizontal="center" vertical="center"/>
    </xf>
    <xf numFmtId="0" fontId="47" fillId="0" borderId="27" xfId="3" applyFont="1" applyFill="1" applyBorder="1" applyAlignment="1">
      <alignment horizontal="center" vertical="center"/>
    </xf>
    <xf numFmtId="0" fontId="61" fillId="0" borderId="0" xfId="3" applyFont="1" applyFill="1" applyAlignment="1">
      <alignment horizontal="left" vertical="top" wrapText="1"/>
    </xf>
    <xf numFmtId="0" fontId="61" fillId="0" borderId="0" xfId="3" applyFont="1" applyFill="1" applyAlignment="1">
      <alignment vertical="top"/>
    </xf>
    <xf numFmtId="0" fontId="61" fillId="0" borderId="0" xfId="3" quotePrefix="1" applyFont="1" applyFill="1" applyAlignment="1">
      <alignment horizontal="right" vertical="center"/>
    </xf>
    <xf numFmtId="0" fontId="61" fillId="0" borderId="6" xfId="3" quotePrefix="1" applyFont="1" applyFill="1" applyBorder="1">
      <alignment vertical="center"/>
    </xf>
    <xf numFmtId="0" fontId="61" fillId="0" borderId="13" xfId="3" applyFont="1" applyFill="1" applyBorder="1" applyAlignment="1">
      <alignment horizontal="center" vertical="center" shrinkToFit="1"/>
    </xf>
    <xf numFmtId="0" fontId="61" fillId="0" borderId="14" xfId="3" applyFont="1" applyFill="1" applyBorder="1" applyAlignment="1">
      <alignment horizontal="center" vertical="center" shrinkToFit="1"/>
    </xf>
    <xf numFmtId="180" fontId="61" fillId="0" borderId="13" xfId="3" applyNumberFormat="1" applyFont="1" applyFill="1" applyBorder="1" applyAlignment="1">
      <alignment horizontal="center" vertical="center"/>
    </xf>
    <xf numFmtId="180" fontId="61" fillId="0" borderId="0" xfId="3" applyNumberFormat="1" applyFont="1" applyFill="1" applyAlignment="1">
      <alignment horizontal="center" vertical="center"/>
    </xf>
    <xf numFmtId="180" fontId="61" fillId="0" borderId="14" xfId="3" applyNumberFormat="1" applyFont="1" applyFill="1" applyBorder="1" applyAlignment="1">
      <alignment horizontal="center" vertical="center"/>
    </xf>
    <xf numFmtId="180" fontId="61" fillId="0" borderId="15" xfId="3" applyNumberFormat="1" applyFont="1" applyFill="1" applyBorder="1" applyAlignment="1">
      <alignment horizontal="center" vertical="center"/>
    </xf>
    <xf numFmtId="180" fontId="61" fillId="0" borderId="6" xfId="3" applyNumberFormat="1" applyFont="1" applyFill="1" applyBorder="1" applyAlignment="1">
      <alignment horizontal="center" vertical="center"/>
    </xf>
    <xf numFmtId="180" fontId="61" fillId="0" borderId="16" xfId="3" applyNumberFormat="1" applyFont="1" applyFill="1" applyBorder="1" applyAlignment="1">
      <alignment horizontal="center" vertical="center"/>
    </xf>
    <xf numFmtId="49" fontId="61" fillId="4" borderId="54" xfId="3" quotePrefix="1" applyNumberFormat="1" applyFont="1" applyFill="1" applyBorder="1" applyAlignment="1">
      <alignment horizontal="center" vertical="center" shrinkToFit="1"/>
    </xf>
    <xf numFmtId="49" fontId="61" fillId="4" borderId="95" xfId="3" applyNumberFormat="1" applyFont="1" applyFill="1" applyBorder="1" applyAlignment="1">
      <alignment horizontal="center" vertical="center" shrinkToFit="1"/>
    </xf>
    <xf numFmtId="49" fontId="61" fillId="4" borderId="66" xfId="3" applyNumberFormat="1" applyFont="1" applyFill="1" applyBorder="1" applyAlignment="1">
      <alignment horizontal="center" vertical="center" shrinkToFit="1"/>
    </xf>
    <xf numFmtId="49" fontId="61" fillId="4" borderId="103" xfId="3" applyNumberFormat="1" applyFont="1" applyFill="1" applyBorder="1" applyAlignment="1">
      <alignment horizontal="center" vertical="center" shrinkToFit="1"/>
    </xf>
    <xf numFmtId="180" fontId="61" fillId="0" borderId="46" xfId="3" applyNumberFormat="1" applyFont="1" applyFill="1" applyBorder="1" applyAlignment="1">
      <alignment horizontal="center" vertical="center" shrinkToFit="1"/>
    </xf>
    <xf numFmtId="180" fontId="61" fillId="0" borderId="44" xfId="3" applyNumberFormat="1" applyFont="1" applyFill="1" applyBorder="1" applyAlignment="1">
      <alignment horizontal="center" vertical="center" shrinkToFit="1"/>
    </xf>
    <xf numFmtId="180" fontId="61" fillId="0" borderId="47" xfId="3" applyNumberFormat="1" applyFont="1" applyFill="1" applyBorder="1" applyAlignment="1">
      <alignment horizontal="center" vertical="center" shrinkToFit="1"/>
    </xf>
    <xf numFmtId="180" fontId="61" fillId="0" borderId="228" xfId="3" applyNumberFormat="1" applyFont="1" applyFill="1" applyBorder="1" applyAlignment="1" applyProtection="1">
      <alignment horizontal="center" vertical="center" shrinkToFit="1"/>
      <protection locked="0"/>
    </xf>
    <xf numFmtId="180" fontId="61" fillId="0" borderId="92" xfId="3" applyNumberFormat="1" applyFont="1" applyFill="1" applyBorder="1" applyAlignment="1" applyProtection="1">
      <alignment horizontal="center" vertical="center" shrinkToFit="1"/>
      <protection locked="0"/>
    </xf>
    <xf numFmtId="180" fontId="61" fillId="0" borderId="103" xfId="3" applyNumberFormat="1" applyFont="1" applyFill="1" applyBorder="1" applyAlignment="1" applyProtection="1">
      <alignment horizontal="center" vertical="center" shrinkToFit="1"/>
      <protection locked="0"/>
    </xf>
    <xf numFmtId="180" fontId="61" fillId="0" borderId="101" xfId="3" applyNumberFormat="1" applyFont="1" applyFill="1" applyBorder="1" applyAlignment="1" applyProtection="1">
      <alignment horizontal="center" vertical="center" shrinkToFit="1"/>
      <protection locked="0"/>
    </xf>
    <xf numFmtId="180" fontId="61" fillId="0" borderId="93" xfId="3" applyNumberFormat="1" applyFont="1" applyFill="1" applyBorder="1" applyAlignment="1" applyProtection="1">
      <alignment horizontal="center" vertical="center" shrinkToFit="1"/>
      <protection locked="0"/>
    </xf>
    <xf numFmtId="180" fontId="61" fillId="0" borderId="102" xfId="3" applyNumberFormat="1" applyFont="1" applyFill="1" applyBorder="1" applyAlignment="1" applyProtection="1">
      <alignment horizontal="center" vertical="center" shrinkToFit="1"/>
      <protection locked="0"/>
    </xf>
    <xf numFmtId="180" fontId="61" fillId="0" borderId="104" xfId="3" applyNumberFormat="1" applyFont="1" applyFill="1" applyBorder="1" applyAlignment="1" applyProtection="1">
      <alignment horizontal="center" vertical="center" shrinkToFit="1"/>
      <protection locked="0"/>
    </xf>
    <xf numFmtId="180" fontId="61" fillId="0" borderId="87" xfId="3" applyNumberFormat="1" applyFont="1" applyFill="1" applyBorder="1" applyAlignment="1" applyProtection="1">
      <alignment horizontal="center" vertical="center" shrinkToFit="1"/>
      <protection locked="0"/>
    </xf>
    <xf numFmtId="180" fontId="61" fillId="0" borderId="44" xfId="3" applyNumberFormat="1" applyFont="1" applyFill="1" applyBorder="1" applyAlignment="1" applyProtection="1">
      <alignment horizontal="center" vertical="center" shrinkToFit="1"/>
      <protection locked="0"/>
    </xf>
    <xf numFmtId="180" fontId="61" fillId="0" borderId="47" xfId="3" applyNumberFormat="1" applyFont="1" applyFill="1" applyBorder="1" applyAlignment="1" applyProtection="1">
      <alignment horizontal="center" vertical="center" shrinkToFit="1"/>
      <protection locked="0"/>
    </xf>
    <xf numFmtId="49" fontId="61" fillId="4" borderId="96" xfId="3" applyNumberFormat="1" applyFont="1" applyFill="1" applyBorder="1" applyAlignment="1">
      <alignment horizontal="center" vertical="center" shrinkToFit="1"/>
    </xf>
    <xf numFmtId="49" fontId="61" fillId="4" borderId="104" xfId="3" applyNumberFormat="1" applyFont="1" applyFill="1" applyBorder="1" applyAlignment="1">
      <alignment horizontal="center" vertical="center" shrinkToFit="1"/>
    </xf>
    <xf numFmtId="49" fontId="61" fillId="4" borderId="221" xfId="3" applyNumberFormat="1" applyFont="1" applyFill="1" applyBorder="1" applyAlignment="1">
      <alignment horizontal="center" vertical="center" shrinkToFit="1"/>
    </xf>
    <xf numFmtId="49" fontId="61" fillId="4" borderId="222" xfId="3" applyNumberFormat="1" applyFont="1" applyFill="1" applyBorder="1" applyAlignment="1">
      <alignment horizontal="center" vertical="center" shrinkToFit="1"/>
    </xf>
    <xf numFmtId="49" fontId="61" fillId="4" borderId="225" xfId="3" applyNumberFormat="1" applyFont="1" applyFill="1" applyBorder="1" applyAlignment="1">
      <alignment horizontal="center" vertical="center" shrinkToFit="1"/>
    </xf>
    <xf numFmtId="49" fontId="61" fillId="4" borderId="226" xfId="3" applyNumberFormat="1" applyFont="1" applyFill="1" applyBorder="1" applyAlignment="1">
      <alignment horizontal="center" vertical="center" shrinkToFit="1"/>
    </xf>
    <xf numFmtId="49" fontId="61" fillId="4" borderId="87" xfId="3" applyNumberFormat="1" applyFont="1" applyFill="1" applyBorder="1" applyAlignment="1">
      <alignment horizontal="center" vertical="center" shrinkToFit="1"/>
    </xf>
    <xf numFmtId="49" fontId="61" fillId="4" borderId="44" xfId="3" applyNumberFormat="1" applyFont="1" applyFill="1" applyBorder="1" applyAlignment="1">
      <alignment horizontal="center" vertical="center" shrinkToFit="1"/>
    </xf>
    <xf numFmtId="49" fontId="61" fillId="4" borderId="47" xfId="3" applyNumberFormat="1" applyFont="1" applyFill="1" applyBorder="1" applyAlignment="1">
      <alignment horizontal="center" vertical="center" shrinkToFit="1"/>
    </xf>
    <xf numFmtId="49" fontId="61" fillId="4" borderId="149" xfId="3" applyNumberFormat="1" applyFont="1" applyFill="1" applyBorder="1" applyAlignment="1">
      <alignment horizontal="center" vertical="center" shrinkToFit="1"/>
    </xf>
    <xf numFmtId="180" fontId="61" fillId="0" borderId="229" xfId="3" applyNumberFormat="1" applyFont="1" applyFill="1" applyBorder="1" applyAlignment="1" applyProtection="1">
      <alignment horizontal="center" vertical="center" shrinkToFit="1"/>
      <protection locked="0"/>
    </xf>
    <xf numFmtId="183" fontId="61" fillId="6" borderId="84" xfId="3" applyNumberFormat="1" applyFont="1" applyFill="1" applyBorder="1" applyAlignment="1">
      <alignment horizontal="center" vertical="center" shrinkToFit="1"/>
    </xf>
    <xf numFmtId="183" fontId="61" fillId="6" borderId="48" xfId="3" applyNumberFormat="1" applyFont="1" applyFill="1" applyBorder="1" applyAlignment="1">
      <alignment horizontal="center" vertical="center" shrinkToFit="1"/>
    </xf>
    <xf numFmtId="183" fontId="61" fillId="6" borderId="68" xfId="3" applyNumberFormat="1" applyFont="1" applyFill="1" applyBorder="1" applyAlignment="1">
      <alignment horizontal="center" vertical="center" shrinkToFit="1"/>
    </xf>
    <xf numFmtId="180" fontId="61" fillId="6" borderId="10" xfId="3" applyNumberFormat="1" applyFont="1" applyFill="1" applyBorder="1" applyAlignment="1">
      <alignment horizontal="center" vertical="center" shrinkToFit="1"/>
    </xf>
    <xf numFmtId="180" fontId="61" fillId="6" borderId="11" xfId="3" applyNumberFormat="1" applyFont="1" applyFill="1" applyBorder="1" applyAlignment="1">
      <alignment horizontal="center" vertical="center" shrinkToFit="1"/>
    </xf>
    <xf numFmtId="0" fontId="52" fillId="6" borderId="12" xfId="0" applyFont="1" applyFill="1" applyBorder="1" applyAlignment="1">
      <alignment horizontal="center" vertical="center"/>
    </xf>
    <xf numFmtId="180" fontId="61" fillId="6" borderId="46" xfId="3" applyNumberFormat="1" applyFont="1" applyFill="1" applyBorder="1" applyAlignment="1">
      <alignment horizontal="center" vertical="center" shrinkToFit="1"/>
    </xf>
    <xf numFmtId="180" fontId="61" fillId="6" borderId="44" xfId="3" applyNumberFormat="1" applyFont="1" applyFill="1" applyBorder="1" applyAlignment="1">
      <alignment horizontal="center" vertical="center" shrinkToFit="1"/>
    </xf>
    <xf numFmtId="0" fontId="52" fillId="6" borderId="47" xfId="0" applyFont="1" applyFill="1" applyBorder="1" applyAlignment="1">
      <alignment horizontal="center" vertical="center"/>
    </xf>
    <xf numFmtId="180" fontId="61" fillId="6" borderId="52" xfId="3" applyNumberFormat="1" applyFont="1" applyFill="1" applyBorder="1" applyAlignment="1">
      <alignment horizontal="center" vertical="center" shrinkToFit="1"/>
    </xf>
    <xf numFmtId="180" fontId="61" fillId="6" borderId="20" xfId="3" applyNumberFormat="1" applyFont="1" applyFill="1" applyBorder="1" applyAlignment="1">
      <alignment horizontal="center" vertical="center" shrinkToFit="1"/>
    </xf>
    <xf numFmtId="0" fontId="52" fillId="6" borderId="53" xfId="0" applyFont="1" applyFill="1" applyBorder="1" applyAlignment="1">
      <alignment horizontal="center" vertical="center"/>
    </xf>
    <xf numFmtId="0" fontId="61" fillId="0" borderId="46" xfId="3" applyFont="1" applyFill="1" applyBorder="1" applyAlignment="1">
      <alignment horizontal="center" vertical="center" shrinkToFit="1"/>
    </xf>
    <xf numFmtId="0" fontId="61" fillId="0" borderId="44" xfId="3" applyFont="1" applyFill="1" applyBorder="1" applyAlignment="1">
      <alignment horizontal="center" vertical="center" shrinkToFit="1"/>
    </xf>
    <xf numFmtId="0" fontId="61" fillId="0" borderId="149" xfId="3" applyFont="1" applyFill="1" applyBorder="1" applyAlignment="1">
      <alignment horizontal="center" vertical="center" shrinkToFit="1"/>
    </xf>
    <xf numFmtId="183" fontId="61" fillId="6" borderId="87" xfId="3" applyNumberFormat="1" applyFont="1" applyFill="1" applyBorder="1" applyAlignment="1">
      <alignment horizontal="center" vertical="center" shrinkToFit="1"/>
    </xf>
    <xf numFmtId="183" fontId="61" fillId="6" borderId="44" xfId="3" applyNumberFormat="1" applyFont="1" applyFill="1" applyBorder="1" applyAlignment="1">
      <alignment horizontal="center" vertical="center" shrinkToFit="1"/>
    </xf>
    <xf numFmtId="183" fontId="61" fillId="6" borderId="47" xfId="3" applyNumberFormat="1" applyFont="1" applyFill="1" applyBorder="1" applyAlignment="1">
      <alignment horizontal="center" vertical="center" shrinkToFit="1"/>
    </xf>
    <xf numFmtId="49" fontId="47" fillId="0" borderId="0" xfId="3" quotePrefix="1" applyNumberFormat="1" applyFont="1" applyFill="1" applyAlignment="1">
      <alignment horizontal="center" vertical="center"/>
    </xf>
    <xf numFmtId="49" fontId="47" fillId="0" borderId="0" xfId="3" applyNumberFormat="1" applyFont="1" applyFill="1" applyAlignment="1">
      <alignment horizontal="center" vertical="center"/>
    </xf>
    <xf numFmtId="0" fontId="61" fillId="0" borderId="0" xfId="3" applyFont="1" applyFill="1" applyAlignment="1" applyProtection="1">
      <alignment horizontal="center" vertical="center"/>
      <protection locked="0"/>
    </xf>
    <xf numFmtId="0" fontId="61" fillId="0" borderId="10" xfId="3" applyFont="1" applyFill="1" applyBorder="1" applyAlignment="1">
      <alignment horizontal="center" vertical="center"/>
    </xf>
    <xf numFmtId="0" fontId="61" fillId="0" borderId="11" xfId="3" applyFont="1" applyFill="1" applyBorder="1" applyAlignment="1">
      <alignment horizontal="center" vertical="center"/>
    </xf>
    <xf numFmtId="0" fontId="52" fillId="0" borderId="12" xfId="0" applyFont="1" applyBorder="1" applyAlignment="1">
      <alignment horizontal="center" vertical="center"/>
    </xf>
    <xf numFmtId="0" fontId="52" fillId="0" borderId="16" xfId="0" applyFont="1" applyBorder="1" applyAlignment="1">
      <alignment horizontal="center" vertical="center"/>
    </xf>
    <xf numFmtId="0" fontId="61" fillId="0" borderId="92" xfId="3" applyFont="1" applyFill="1" applyBorder="1" applyAlignment="1">
      <alignment horizontal="center" vertical="center"/>
    </xf>
    <xf numFmtId="0" fontId="61" fillId="0" borderId="103" xfId="3" applyFont="1" applyFill="1" applyBorder="1" applyAlignment="1">
      <alignment horizontal="center" vertical="center"/>
    </xf>
    <xf numFmtId="0" fontId="61" fillId="0" borderId="93" xfId="3" applyFont="1" applyFill="1" applyBorder="1" applyAlignment="1">
      <alignment horizontal="center" vertical="center"/>
    </xf>
    <xf numFmtId="0" fontId="61" fillId="0" borderId="104" xfId="3" applyFont="1" applyFill="1" applyBorder="1" applyAlignment="1">
      <alignment horizontal="center" vertical="center"/>
    </xf>
    <xf numFmtId="0" fontId="61" fillId="0" borderId="12" xfId="3" applyFont="1" applyFill="1" applyBorder="1" applyAlignment="1">
      <alignment horizontal="center" vertical="center"/>
    </xf>
    <xf numFmtId="0" fontId="61" fillId="0" borderId="220" xfId="3" applyFont="1" applyFill="1" applyBorder="1" applyAlignment="1">
      <alignment horizontal="center" vertical="center"/>
    </xf>
    <xf numFmtId="0" fontId="61" fillId="0" borderId="66" xfId="3" applyFont="1" applyFill="1" applyBorder="1" applyAlignment="1">
      <alignment horizontal="center" vertical="center"/>
    </xf>
    <xf numFmtId="0" fontId="61" fillId="0" borderId="92" xfId="3" applyFont="1" applyFill="1" applyBorder="1" applyAlignment="1">
      <alignment horizontal="center" vertical="center" shrinkToFit="1"/>
    </xf>
    <xf numFmtId="0" fontId="61" fillId="0" borderId="93" xfId="3" applyFont="1" applyFill="1" applyBorder="1" applyAlignment="1">
      <alignment horizontal="center" vertical="center" shrinkToFit="1"/>
    </xf>
    <xf numFmtId="0" fontId="61" fillId="0" borderId="103" xfId="3" applyFont="1" applyFill="1" applyBorder="1" applyAlignment="1">
      <alignment horizontal="center" vertical="center" shrinkToFit="1"/>
    </xf>
    <xf numFmtId="0" fontId="61" fillId="0" borderId="104" xfId="3" applyFont="1" applyFill="1" applyBorder="1" applyAlignment="1">
      <alignment horizontal="center" vertical="center" shrinkToFit="1"/>
    </xf>
    <xf numFmtId="0" fontId="63" fillId="0" borderId="3" xfId="3" applyFont="1" applyFill="1" applyBorder="1" applyAlignment="1">
      <alignment horizontal="center" vertical="center"/>
    </xf>
    <xf numFmtId="0" fontId="63" fillId="0" borderId="0" xfId="3" applyFont="1" applyFill="1" applyAlignment="1">
      <alignment horizontal="center" vertical="center"/>
    </xf>
    <xf numFmtId="0" fontId="61" fillId="0" borderId="10" xfId="3" applyFont="1" applyFill="1" applyBorder="1" applyAlignment="1">
      <alignment horizontal="center" vertical="center" wrapText="1" shrinkToFit="1"/>
    </xf>
    <xf numFmtId="0" fontId="61" fillId="0" borderId="12" xfId="3" applyFont="1" applyFill="1" applyBorder="1" applyAlignment="1">
      <alignment horizontal="center" vertical="center" shrinkToFit="1"/>
    </xf>
    <xf numFmtId="0" fontId="61" fillId="0" borderId="52" xfId="3" applyFont="1" applyFill="1" applyBorder="1" applyAlignment="1">
      <alignment horizontal="center" vertical="center" shrinkToFit="1"/>
    </xf>
    <xf numFmtId="0" fontId="61" fillId="0" borderId="53" xfId="3" applyFont="1" applyFill="1" applyBorder="1" applyAlignment="1">
      <alignment horizontal="center" vertical="center" shrinkToFit="1"/>
    </xf>
    <xf numFmtId="0" fontId="61" fillId="0" borderId="220" xfId="3" applyFont="1" applyFill="1" applyBorder="1" applyAlignment="1" applyProtection="1">
      <alignment horizontal="center" vertical="center" shrinkToFit="1"/>
      <protection locked="0"/>
    </xf>
    <xf numFmtId="0" fontId="61" fillId="0" borderId="92" xfId="3" applyFont="1" applyFill="1" applyBorder="1" applyAlignment="1" applyProtection="1">
      <alignment horizontal="center" vertical="center" shrinkToFit="1"/>
      <protection locked="0"/>
    </xf>
    <xf numFmtId="0" fontId="61" fillId="0" borderId="61" xfId="3" applyFont="1" applyFill="1" applyBorder="1" applyAlignment="1" applyProtection="1">
      <alignment horizontal="center" vertical="center" shrinkToFit="1"/>
      <protection locked="0"/>
    </xf>
    <xf numFmtId="0" fontId="61" fillId="0" borderId="66" xfId="3" applyFont="1" applyFill="1" applyBorder="1" applyAlignment="1" applyProtection="1">
      <alignment horizontal="center" vertical="center" shrinkToFit="1"/>
      <protection locked="0"/>
    </xf>
    <xf numFmtId="0" fontId="61" fillId="0" borderId="103" xfId="3" applyFont="1" applyFill="1" applyBorder="1" applyAlignment="1" applyProtection="1">
      <alignment horizontal="center" vertical="center" shrinkToFit="1"/>
      <protection locked="0"/>
    </xf>
    <xf numFmtId="0" fontId="61" fillId="0" borderId="97" xfId="3" applyFont="1" applyFill="1" applyBorder="1" applyAlignment="1" applyProtection="1">
      <alignment horizontal="center" vertical="center" shrinkToFit="1"/>
      <protection locked="0"/>
    </xf>
    <xf numFmtId="180" fontId="61" fillId="0" borderId="224" xfId="3" applyNumberFormat="1" applyFont="1" applyFill="1" applyBorder="1" applyAlignment="1" applyProtection="1">
      <alignment horizontal="center" vertical="center" shrinkToFit="1"/>
      <protection locked="0"/>
    </xf>
    <xf numFmtId="180" fontId="61" fillId="0" borderId="225" xfId="3" applyNumberFormat="1" applyFont="1" applyFill="1" applyBorder="1" applyAlignment="1" applyProtection="1">
      <alignment horizontal="center" vertical="center" shrinkToFit="1"/>
      <protection locked="0"/>
    </xf>
    <xf numFmtId="180" fontId="61" fillId="0" borderId="64" xfId="3" applyNumberFormat="1" applyFont="1" applyFill="1" applyBorder="1" applyAlignment="1">
      <alignment horizontal="center" vertical="center" shrinkToFit="1"/>
    </xf>
    <xf numFmtId="180" fontId="61" fillId="0" borderId="56" xfId="3" applyNumberFormat="1" applyFont="1" applyFill="1" applyBorder="1" applyAlignment="1">
      <alignment horizontal="center" vertical="center" shrinkToFit="1"/>
    </xf>
    <xf numFmtId="180" fontId="61" fillId="0" borderId="65" xfId="3" applyNumberFormat="1" applyFont="1" applyFill="1" applyBorder="1" applyAlignment="1">
      <alignment horizontal="center" vertical="center" shrinkToFit="1"/>
    </xf>
    <xf numFmtId="180" fontId="61" fillId="0" borderId="111" xfId="3" applyNumberFormat="1" applyFont="1" applyFill="1" applyBorder="1" applyAlignment="1">
      <alignment horizontal="center" vertical="center" shrinkToFit="1"/>
    </xf>
    <xf numFmtId="180" fontId="61" fillId="0" borderId="112" xfId="3" applyNumberFormat="1" applyFont="1" applyFill="1" applyBorder="1" applyAlignment="1">
      <alignment horizontal="center" vertical="center" shrinkToFit="1"/>
    </xf>
    <xf numFmtId="180" fontId="61" fillId="0" borderId="113" xfId="3" applyNumberFormat="1" applyFont="1" applyFill="1" applyBorder="1" applyAlignment="1">
      <alignment horizontal="center" vertical="center" shrinkToFit="1"/>
    </xf>
    <xf numFmtId="180" fontId="61" fillId="0" borderId="227" xfId="3" applyNumberFormat="1" applyFont="1" applyFill="1" applyBorder="1" applyAlignment="1" applyProtection="1">
      <alignment horizontal="center" vertical="center" shrinkToFit="1"/>
      <protection locked="0"/>
    </xf>
    <xf numFmtId="180" fontId="61" fillId="0" borderId="221" xfId="3" applyNumberFormat="1" applyFont="1" applyFill="1" applyBorder="1" applyAlignment="1" applyProtection="1">
      <alignment horizontal="center" vertical="center" shrinkToFit="1"/>
      <protection locked="0"/>
    </xf>
    <xf numFmtId="180" fontId="61" fillId="0" borderId="222" xfId="3" applyNumberFormat="1" applyFont="1" applyFill="1" applyBorder="1" applyAlignment="1" applyProtection="1">
      <alignment horizontal="center" vertical="center" shrinkToFit="1"/>
      <protection locked="0"/>
    </xf>
    <xf numFmtId="49" fontId="61" fillId="4" borderId="224" xfId="3" applyNumberFormat="1" applyFont="1" applyFill="1" applyBorder="1" applyAlignment="1">
      <alignment horizontal="center" vertical="center" shrinkToFit="1"/>
    </xf>
    <xf numFmtId="0" fontId="61" fillId="0" borderId="69" xfId="3" applyFont="1" applyFill="1" applyBorder="1" applyAlignment="1">
      <alignment horizontal="center" vertical="center" shrinkToFit="1"/>
    </xf>
    <xf numFmtId="0" fontId="61" fillId="0" borderId="48" xfId="3" applyFont="1" applyFill="1" applyBorder="1" applyAlignment="1">
      <alignment horizontal="center" vertical="center" shrinkToFit="1"/>
    </xf>
    <xf numFmtId="0" fontId="61" fillId="0" borderId="94" xfId="3" applyFont="1" applyFill="1" applyBorder="1" applyAlignment="1">
      <alignment horizontal="center" vertical="center" shrinkToFit="1"/>
    </xf>
    <xf numFmtId="0" fontId="61" fillId="0" borderId="6" xfId="0" applyFont="1" applyBorder="1" applyAlignment="1" applyProtection="1">
      <alignment horizontal="center" vertical="center" shrinkToFit="1"/>
      <protection locked="0"/>
    </xf>
    <xf numFmtId="189" fontId="61" fillId="0" borderId="103" xfId="3" applyNumberFormat="1" applyFont="1" applyFill="1" applyBorder="1" applyAlignment="1" applyProtection="1">
      <alignment horizontal="center" vertical="center" shrinkToFit="1"/>
      <protection locked="0"/>
    </xf>
    <xf numFmtId="0" fontId="52" fillId="0" borderId="87" xfId="0" applyFont="1" applyBorder="1" applyAlignment="1" applyProtection="1">
      <alignment horizontal="center" vertical="center" shrinkToFit="1"/>
      <protection locked="0"/>
    </xf>
    <xf numFmtId="0" fontId="52" fillId="0" borderId="44" xfId="0" applyFont="1" applyBorder="1" applyAlignment="1" applyProtection="1">
      <alignment horizontal="center" vertical="center" shrinkToFit="1"/>
      <protection locked="0"/>
    </xf>
    <xf numFmtId="0" fontId="52" fillId="0" borderId="47" xfId="0" applyFont="1" applyBorder="1" applyAlignment="1" applyProtection="1">
      <alignment horizontal="center" vertical="center" shrinkToFit="1"/>
      <protection locked="0"/>
    </xf>
    <xf numFmtId="0" fontId="52" fillId="0" borderId="149" xfId="0" applyFont="1" applyBorder="1" applyAlignment="1" applyProtection="1">
      <alignment horizontal="center" vertical="center" shrinkToFit="1"/>
      <protection locked="0"/>
    </xf>
    <xf numFmtId="180" fontId="61" fillId="0" borderId="54" xfId="3" applyNumberFormat="1" applyFont="1" applyFill="1" applyBorder="1" applyAlignment="1" applyProtection="1">
      <alignment horizontal="center" vertical="center" shrinkToFit="1"/>
      <protection locked="0"/>
    </xf>
    <xf numFmtId="180" fontId="61" fillId="0" borderId="95" xfId="3" applyNumberFormat="1" applyFont="1" applyFill="1" applyBorder="1" applyAlignment="1" applyProtection="1">
      <alignment horizontal="center" vertical="center" shrinkToFit="1"/>
      <protection locked="0"/>
    </xf>
    <xf numFmtId="180" fontId="61" fillId="0" borderId="66" xfId="3" applyNumberFormat="1" applyFont="1" applyFill="1" applyBorder="1" applyAlignment="1" applyProtection="1">
      <alignment horizontal="center" vertical="center" shrinkToFit="1"/>
      <protection locked="0"/>
    </xf>
    <xf numFmtId="180" fontId="61" fillId="0" borderId="220" xfId="3" applyNumberFormat="1" applyFont="1" applyFill="1" applyBorder="1" applyAlignment="1" applyProtection="1">
      <alignment horizontal="center" vertical="center" shrinkToFit="1"/>
      <protection locked="0"/>
    </xf>
    <xf numFmtId="180" fontId="61" fillId="0" borderId="46" xfId="3" applyNumberFormat="1" applyFont="1" applyFill="1" applyBorder="1" applyAlignment="1" applyProtection="1">
      <alignment horizontal="center" vertical="center" shrinkToFit="1"/>
      <protection locked="0"/>
    </xf>
    <xf numFmtId="180" fontId="61" fillId="0" borderId="149" xfId="3" applyNumberFormat="1" applyFont="1" applyFill="1" applyBorder="1" applyAlignment="1" applyProtection="1">
      <alignment horizontal="center" vertical="center" shrinkToFit="1"/>
      <protection locked="0"/>
    </xf>
    <xf numFmtId="189" fontId="61" fillId="0" borderId="92" xfId="3" applyNumberFormat="1" applyFont="1" applyFill="1" applyBorder="1" applyAlignment="1">
      <alignment horizontal="center" vertical="center" shrinkToFit="1"/>
    </xf>
    <xf numFmtId="180" fontId="61" fillId="0" borderId="226" xfId="3" applyNumberFormat="1" applyFont="1" applyFill="1" applyBorder="1" applyAlignment="1" applyProtection="1">
      <alignment horizontal="center" vertical="center" shrinkToFit="1"/>
      <protection locked="0"/>
    </xf>
    <xf numFmtId="183" fontId="61" fillId="6" borderId="184" xfId="3" applyNumberFormat="1" applyFont="1" applyFill="1" applyBorder="1" applyAlignment="1">
      <alignment horizontal="center" vertical="center" shrinkToFit="1"/>
    </xf>
    <xf numFmtId="183" fontId="61" fillId="6" borderId="45" xfId="3" applyNumberFormat="1" applyFont="1" applyFill="1" applyBorder="1" applyAlignment="1">
      <alignment horizontal="center" vertical="center" shrinkToFit="1"/>
    </xf>
    <xf numFmtId="183" fontId="61" fillId="6" borderId="63" xfId="3" applyNumberFormat="1" applyFont="1" applyFill="1" applyBorder="1" applyAlignment="1">
      <alignment horizontal="center" vertical="center" shrinkToFit="1"/>
    </xf>
    <xf numFmtId="180" fontId="61" fillId="0" borderId="96" xfId="3" applyNumberFormat="1" applyFont="1" applyFill="1" applyBorder="1" applyAlignment="1" applyProtection="1">
      <alignment horizontal="center" vertical="center" shrinkToFit="1"/>
      <protection locked="0"/>
    </xf>
    <xf numFmtId="0" fontId="61" fillId="0" borderId="62" xfId="3" applyFont="1" applyFill="1" applyBorder="1" applyAlignment="1">
      <alignment horizontal="center" vertical="center" shrinkToFit="1"/>
    </xf>
    <xf numFmtId="0" fontId="61" fillId="0" borderId="45" xfId="3" applyFont="1" applyFill="1" applyBorder="1" applyAlignment="1">
      <alignment horizontal="center" vertical="center" shrinkToFit="1"/>
    </xf>
    <xf numFmtId="0" fontId="61" fillId="0" borderId="183" xfId="3" applyFont="1" applyFill="1" applyBorder="1" applyAlignment="1">
      <alignment horizontal="center" vertical="center" shrinkToFit="1"/>
    </xf>
    <xf numFmtId="0" fontId="53" fillId="0" borderId="0" xfId="3" applyFont="1" applyFill="1" applyAlignment="1" applyProtection="1">
      <alignment horizontal="left" vertical="top"/>
      <protection locked="0"/>
    </xf>
    <xf numFmtId="0" fontId="53" fillId="0" borderId="72" xfId="3" applyFont="1" applyBorder="1" applyAlignment="1" applyProtection="1">
      <alignment horizontal="left" vertical="center"/>
      <protection locked="0"/>
    </xf>
    <xf numFmtId="0" fontId="53" fillId="0" borderId="0" xfId="3" applyFont="1" applyAlignment="1" applyProtection="1">
      <alignment horizontal="left" vertical="center"/>
      <protection locked="0"/>
    </xf>
    <xf numFmtId="0" fontId="53" fillId="0" borderId="0" xfId="3" applyFont="1" applyFill="1" applyAlignment="1" applyProtection="1">
      <alignment horizontal="left" vertical="top" wrapText="1"/>
      <protection locked="0"/>
    </xf>
    <xf numFmtId="0" fontId="48" fillId="0" borderId="0" xfId="0" applyFont="1" applyAlignment="1">
      <alignment horizontal="left" vertical="top" wrapText="1"/>
    </xf>
    <xf numFmtId="0" fontId="61" fillId="0" borderId="0" xfId="3" applyFont="1" applyFill="1" applyAlignment="1" applyProtection="1">
      <alignment horizontal="left" vertical="top" wrapText="1"/>
      <protection locked="0"/>
    </xf>
    <xf numFmtId="0" fontId="53" fillId="0" borderId="0" xfId="3" applyFont="1" applyAlignment="1" applyProtection="1">
      <alignment horizontal="left" vertical="top" wrapText="1"/>
      <protection locked="0"/>
    </xf>
    <xf numFmtId="0" fontId="53" fillId="0" borderId="5" xfId="3" applyFont="1" applyBorder="1" applyAlignment="1" applyProtection="1">
      <alignment horizontal="left" vertical="top" wrapText="1"/>
      <protection locked="0"/>
    </xf>
    <xf numFmtId="0" fontId="53" fillId="0" borderId="7" xfId="3" applyFont="1" applyBorder="1" applyAlignment="1" applyProtection="1">
      <alignment horizontal="left" vertical="top" wrapText="1"/>
      <protection locked="0"/>
    </xf>
    <xf numFmtId="0" fontId="53" fillId="0" borderId="9" xfId="3" applyFont="1" applyBorder="1" applyAlignment="1" applyProtection="1">
      <alignment horizontal="left" vertical="top" wrapText="1"/>
      <protection locked="0"/>
    </xf>
    <xf numFmtId="0" fontId="53" fillId="0" borderId="0" xfId="3" applyFont="1" applyAlignment="1" applyProtection="1">
      <alignment horizontal="left" vertical="top"/>
      <protection locked="0"/>
    </xf>
    <xf numFmtId="0" fontId="61" fillId="0" borderId="23" xfId="3" applyFont="1" applyBorder="1" applyAlignment="1">
      <alignment horizontal="center" vertical="center" textRotation="255"/>
    </xf>
    <xf numFmtId="0" fontId="61" fillId="0" borderId="33" xfId="3" applyFont="1" applyBorder="1" applyAlignment="1">
      <alignment horizontal="center" vertical="center" textRotation="255"/>
    </xf>
    <xf numFmtId="0" fontId="61" fillId="0" borderId="36" xfId="3" applyFont="1" applyBorder="1" applyAlignment="1">
      <alignment horizontal="center" vertical="center" textRotation="255"/>
    </xf>
    <xf numFmtId="0" fontId="61" fillId="0" borderId="22" xfId="3" applyFont="1" applyBorder="1" applyAlignment="1">
      <alignment horizontal="center" vertical="center" textRotation="255" shrinkToFit="1"/>
    </xf>
    <xf numFmtId="0" fontId="61" fillId="0" borderId="4" xfId="3" applyFont="1" applyBorder="1" applyAlignment="1">
      <alignment horizontal="center" vertical="center" textRotation="255" shrinkToFit="1"/>
    </xf>
    <xf numFmtId="0" fontId="61" fillId="0" borderId="31" xfId="3" applyFont="1" applyBorder="1" applyAlignment="1">
      <alignment horizontal="center" vertical="center" textRotation="255" shrinkToFit="1"/>
    </xf>
    <xf numFmtId="185" fontId="61" fillId="6" borderId="58" xfId="3" applyNumberFormat="1" applyFont="1" applyFill="1" applyBorder="1" applyAlignment="1">
      <alignment horizontal="right" vertical="center"/>
    </xf>
    <xf numFmtId="0" fontId="48" fillId="0" borderId="58" xfId="0" applyFont="1" applyBorder="1" applyAlignment="1">
      <alignment horizontal="right" vertical="center"/>
    </xf>
    <xf numFmtId="0" fontId="61" fillId="2" borderId="67" xfId="3" applyFont="1" applyFill="1" applyBorder="1" applyAlignment="1">
      <alignment vertical="center" shrinkToFit="1"/>
    </xf>
    <xf numFmtId="0" fontId="61" fillId="2" borderId="58" xfId="3" applyFont="1" applyFill="1" applyBorder="1" applyAlignment="1">
      <alignment vertical="center" shrinkToFit="1"/>
    </xf>
    <xf numFmtId="0" fontId="61" fillId="2" borderId="137" xfId="3" applyFont="1" applyFill="1" applyBorder="1" applyAlignment="1">
      <alignment vertical="center" shrinkToFit="1"/>
    </xf>
    <xf numFmtId="0" fontId="53" fillId="0" borderId="107" xfId="3" applyFont="1" applyBorder="1" applyAlignment="1">
      <alignment horizontal="left" vertical="center" shrinkToFit="1"/>
    </xf>
    <xf numFmtId="0" fontId="53" fillId="0" borderId="45" xfId="3" applyFont="1" applyBorder="1" applyAlignment="1">
      <alignment horizontal="left" vertical="center" shrinkToFit="1"/>
    </xf>
    <xf numFmtId="0" fontId="53" fillId="0" borderId="162" xfId="3" applyFont="1" applyBorder="1" applyAlignment="1">
      <alignment horizontal="left" vertical="center" shrinkToFit="1"/>
    </xf>
    <xf numFmtId="0" fontId="53" fillId="0" borderId="56" xfId="3" applyFont="1" applyBorder="1" applyAlignment="1">
      <alignment horizontal="left" vertical="center" shrinkToFit="1"/>
    </xf>
    <xf numFmtId="0" fontId="53" fillId="0" borderId="37" xfId="3" applyFont="1" applyBorder="1" applyAlignment="1">
      <alignment horizontal="left" vertical="center" shrinkToFit="1"/>
    </xf>
    <xf numFmtId="0" fontId="53" fillId="0" borderId="6" xfId="3" applyFont="1" applyBorder="1" applyAlignment="1">
      <alignment horizontal="left" vertical="center" shrinkToFit="1"/>
    </xf>
    <xf numFmtId="0" fontId="53" fillId="0" borderId="6" xfId="3" applyFont="1" applyBorder="1" applyAlignment="1">
      <alignment horizontal="left" shrinkToFit="1"/>
    </xf>
    <xf numFmtId="185" fontId="61" fillId="6" borderId="56" xfId="3" applyNumberFormat="1" applyFont="1" applyFill="1" applyBorder="1" applyAlignment="1">
      <alignment horizontal="right" vertical="center"/>
    </xf>
    <xf numFmtId="0" fontId="61" fillId="0" borderId="77" xfId="3" applyFont="1" applyBorder="1" applyAlignment="1">
      <alignment horizontal="center" vertical="center" shrinkToFit="1"/>
    </xf>
    <xf numFmtId="0" fontId="61" fillId="0" borderId="51" xfId="3" applyFont="1" applyBorder="1" applyAlignment="1">
      <alignment horizontal="center" vertical="center" shrinkToFit="1"/>
    </xf>
    <xf numFmtId="0" fontId="47" fillId="0" borderId="0" xfId="3" applyFont="1" applyAlignment="1">
      <alignment horizontal="center" vertical="center" shrinkToFit="1"/>
    </xf>
    <xf numFmtId="0" fontId="47" fillId="0" borderId="24" xfId="3" applyFont="1" applyBorder="1" applyAlignment="1">
      <alignment horizontal="center" vertical="center" shrinkToFit="1"/>
    </xf>
    <xf numFmtId="180" fontId="61" fillId="6" borderId="45" xfId="3" applyNumberFormat="1" applyFont="1" applyFill="1" applyBorder="1" applyAlignment="1">
      <alignment horizontal="center" vertical="center"/>
    </xf>
    <xf numFmtId="0" fontId="61" fillId="2" borderId="67" xfId="3" applyFont="1" applyFill="1" applyBorder="1" applyAlignment="1">
      <alignment horizontal="left" vertical="center" shrinkToFit="1"/>
    </xf>
    <xf numFmtId="0" fontId="61" fillId="2" borderId="58" xfId="3" applyFont="1" applyFill="1" applyBorder="1" applyAlignment="1">
      <alignment horizontal="left" vertical="center" shrinkToFit="1"/>
    </xf>
    <xf numFmtId="0" fontId="61" fillId="2" borderId="137" xfId="3" applyFont="1" applyFill="1" applyBorder="1" applyAlignment="1">
      <alignment horizontal="left" vertical="center" shrinkToFit="1"/>
    </xf>
    <xf numFmtId="0" fontId="61" fillId="2" borderId="69" xfId="3" applyFont="1" applyFill="1" applyBorder="1" applyAlignment="1">
      <alignment horizontal="left" vertical="center" shrinkToFit="1"/>
    </xf>
    <xf numFmtId="0" fontId="48" fillId="0" borderId="48" xfId="0" applyFont="1" applyBorder="1" applyAlignment="1">
      <alignment horizontal="left" vertical="center" shrinkToFit="1"/>
    </xf>
    <xf numFmtId="0" fontId="48" fillId="0" borderId="134" xfId="0" applyFont="1" applyBorder="1" applyAlignment="1">
      <alignment horizontal="left" vertical="center" shrinkToFit="1"/>
    </xf>
    <xf numFmtId="0" fontId="61" fillId="0" borderId="70" xfId="3" applyFont="1" applyBorder="1" applyAlignment="1">
      <alignment horizontal="center" vertical="center"/>
    </xf>
    <xf numFmtId="0" fontId="61" fillId="0" borderId="28" xfId="3" applyFont="1" applyBorder="1" applyAlignment="1">
      <alignment horizontal="center" vertical="center"/>
    </xf>
    <xf numFmtId="0" fontId="61" fillId="0" borderId="256" xfId="3" applyFont="1" applyBorder="1" applyAlignment="1">
      <alignment horizontal="center" vertical="center"/>
    </xf>
    <xf numFmtId="0" fontId="61" fillId="0" borderId="38" xfId="3" applyFont="1" applyBorder="1" applyAlignment="1">
      <alignment horizontal="center" vertical="center"/>
    </xf>
    <xf numFmtId="0" fontId="61" fillId="0" borderId="2" xfId="3" applyFont="1" applyBorder="1" applyAlignment="1">
      <alignment horizontal="center" vertical="center"/>
    </xf>
    <xf numFmtId="0" fontId="61" fillId="0" borderId="78" xfId="3" applyFont="1" applyBorder="1" applyAlignment="1">
      <alignment horizontal="center" vertical="center"/>
    </xf>
    <xf numFmtId="0" fontId="61" fillId="0" borderId="83" xfId="3" applyFont="1" applyBorder="1" applyAlignment="1">
      <alignment horizontal="center" vertical="center"/>
    </xf>
    <xf numFmtId="0" fontId="61" fillId="0" borderId="6" xfId="3" applyFont="1" applyBorder="1" applyAlignment="1">
      <alignment horizontal="center" vertical="center"/>
    </xf>
    <xf numFmtId="0" fontId="61" fillId="0" borderId="25" xfId="3" applyFont="1" applyBorder="1" applyAlignment="1">
      <alignment horizontal="center" vertical="center"/>
    </xf>
    <xf numFmtId="0" fontId="61" fillId="0" borderId="7" xfId="3" applyFont="1" applyBorder="1" applyAlignment="1" applyProtection="1">
      <alignment horizontal="left" vertical="center"/>
      <protection locked="0"/>
    </xf>
    <xf numFmtId="182" fontId="61" fillId="0" borderId="45" xfId="3" applyNumberFormat="1" applyFont="1" applyFill="1" applyBorder="1" applyAlignment="1" applyProtection="1">
      <alignment horizontal="right" vertical="center"/>
      <protection locked="0"/>
    </xf>
    <xf numFmtId="182" fontId="61" fillId="0" borderId="48" xfId="0" applyNumberFormat="1" applyFont="1" applyBorder="1" applyAlignment="1" applyProtection="1">
      <alignment horizontal="right" vertical="center"/>
      <protection locked="0"/>
    </xf>
    <xf numFmtId="0" fontId="61" fillId="0" borderId="49" xfId="3" applyFont="1" applyBorder="1" applyAlignment="1">
      <alignment horizontal="center" vertical="center" wrapText="1" shrinkToFit="1"/>
    </xf>
    <xf numFmtId="0" fontId="61" fillId="0" borderId="18" xfId="3" applyFont="1" applyBorder="1" applyAlignment="1">
      <alignment horizontal="center" vertical="center" wrapText="1" shrinkToFit="1"/>
    </xf>
    <xf numFmtId="0" fontId="61" fillId="0" borderId="19" xfId="3" applyFont="1" applyBorder="1" applyAlignment="1">
      <alignment horizontal="center" vertical="center" wrapText="1" shrinkToFit="1"/>
    </xf>
    <xf numFmtId="0" fontId="61" fillId="0" borderId="41" xfId="3" applyFont="1" applyBorder="1" applyAlignment="1">
      <alignment horizontal="center" vertical="center" wrapText="1" shrinkToFit="1"/>
    </xf>
    <xf numFmtId="0" fontId="53" fillId="2" borderId="2" xfId="3" applyFont="1" applyFill="1" applyBorder="1" applyAlignment="1">
      <alignment horizontal="center" vertical="center" shrinkToFit="1"/>
    </xf>
    <xf numFmtId="0" fontId="53" fillId="2" borderId="73" xfId="3" applyFont="1" applyFill="1" applyBorder="1" applyAlignment="1">
      <alignment horizontal="center" vertical="center" shrinkToFit="1"/>
    </xf>
    <xf numFmtId="0" fontId="53" fillId="2" borderId="7" xfId="3" applyFont="1" applyFill="1" applyBorder="1" applyAlignment="1">
      <alignment horizontal="center" vertical="center" shrinkToFit="1"/>
    </xf>
    <xf numFmtId="0" fontId="53" fillId="2" borderId="9" xfId="3" applyFont="1" applyFill="1" applyBorder="1" applyAlignment="1">
      <alignment horizontal="center" vertical="center" shrinkToFit="1"/>
    </xf>
    <xf numFmtId="0" fontId="61" fillId="0" borderId="8" xfId="3" applyFont="1" applyBorder="1" applyAlignment="1">
      <alignment horizontal="center" vertical="center"/>
    </xf>
    <xf numFmtId="0" fontId="61" fillId="0" borderId="7" xfId="3" applyFont="1" applyBorder="1" applyAlignment="1">
      <alignment horizontal="center" vertical="center"/>
    </xf>
    <xf numFmtId="0" fontId="61" fillId="0" borderId="79" xfId="3" applyFont="1" applyBorder="1" applyAlignment="1">
      <alignment horizontal="center" vertical="center"/>
    </xf>
    <xf numFmtId="0" fontId="61" fillId="0" borderId="29" xfId="3" applyFont="1" applyBorder="1" applyAlignment="1">
      <alignment horizontal="center" vertical="center"/>
    </xf>
    <xf numFmtId="0" fontId="61" fillId="0" borderId="11" xfId="3" applyFont="1" applyBorder="1" applyAlignment="1">
      <alignment horizontal="center" vertical="center"/>
    </xf>
    <xf numFmtId="0" fontId="61" fillId="0" borderId="32" xfId="3" applyFont="1" applyBorder="1" applyAlignment="1">
      <alignment horizontal="center" vertical="center"/>
    </xf>
    <xf numFmtId="0" fontId="61" fillId="0" borderId="3" xfId="3" applyFont="1" applyBorder="1" applyAlignment="1">
      <alignment horizontal="center" vertical="center"/>
    </xf>
    <xf numFmtId="0" fontId="61" fillId="0" borderId="0" xfId="3" applyFont="1" applyAlignment="1">
      <alignment horizontal="center" vertical="center"/>
    </xf>
    <xf numFmtId="0" fontId="61" fillId="0" borderId="24" xfId="3" applyFont="1" applyBorder="1" applyAlignment="1">
      <alignment horizontal="center" vertical="center"/>
    </xf>
    <xf numFmtId="182" fontId="61" fillId="0" borderId="7" xfId="3" applyNumberFormat="1" applyFont="1" applyFill="1" applyBorder="1" applyAlignment="1" applyProtection="1">
      <alignment horizontal="right" vertical="center"/>
      <protection locked="0"/>
    </xf>
    <xf numFmtId="0" fontId="61" fillId="2" borderId="46" xfId="3" applyFont="1" applyFill="1" applyBorder="1" applyAlignment="1">
      <alignment vertical="center" shrinkToFit="1"/>
    </xf>
    <xf numFmtId="0" fontId="61" fillId="2" borderId="44" xfId="3" applyFont="1" applyFill="1" applyBorder="1" applyAlignment="1">
      <alignment vertical="center" shrinkToFit="1"/>
    </xf>
    <xf numFmtId="0" fontId="61" fillId="2" borderId="136" xfId="3" applyFont="1" applyFill="1" applyBorder="1" applyAlignment="1">
      <alignment vertical="center" shrinkToFit="1"/>
    </xf>
    <xf numFmtId="0" fontId="53" fillId="0" borderId="0" xfId="3" applyFont="1" applyFill="1" applyProtection="1">
      <alignment vertical="center"/>
      <protection locked="0"/>
    </xf>
    <xf numFmtId="182" fontId="61" fillId="0" borderId="58" xfId="3" applyNumberFormat="1" applyFont="1" applyFill="1" applyBorder="1" applyAlignment="1" applyProtection="1">
      <alignment horizontal="right" vertical="center"/>
      <protection locked="0"/>
    </xf>
    <xf numFmtId="182" fontId="61" fillId="0" borderId="44" xfId="3" applyNumberFormat="1" applyFont="1" applyFill="1" applyBorder="1" applyAlignment="1" applyProtection="1">
      <alignment horizontal="right" vertical="center"/>
      <protection locked="0"/>
    </xf>
    <xf numFmtId="197" fontId="53" fillId="0" borderId="58" xfId="3" applyNumberFormat="1" applyFont="1" applyFill="1" applyBorder="1" applyAlignment="1" applyProtection="1">
      <alignment horizontal="center" vertical="center"/>
      <protection locked="0"/>
    </xf>
    <xf numFmtId="0" fontId="52" fillId="0" borderId="58" xfId="0" applyFont="1" applyBorder="1" applyAlignment="1" applyProtection="1">
      <alignment horizontal="center" vertical="center"/>
      <protection locked="0"/>
    </xf>
    <xf numFmtId="0" fontId="52" fillId="0" borderId="129" xfId="0" applyFont="1" applyBorder="1" applyAlignment="1" applyProtection="1">
      <alignment horizontal="center" vertical="center"/>
      <protection locked="0"/>
    </xf>
    <xf numFmtId="0" fontId="53" fillId="0" borderId="0" xfId="3" applyFont="1" applyFill="1" applyAlignment="1" applyProtection="1">
      <alignment horizontal="left" vertical="center"/>
      <protection locked="0"/>
    </xf>
    <xf numFmtId="0" fontId="53" fillId="2" borderId="0" xfId="3" applyFont="1" applyFill="1" applyAlignment="1" applyProtection="1">
      <alignment horizontal="left" vertical="center"/>
      <protection locked="0"/>
    </xf>
    <xf numFmtId="185" fontId="61" fillId="6" borderId="44" xfId="3" applyNumberFormat="1" applyFont="1" applyFill="1" applyBorder="1" applyAlignment="1">
      <alignment horizontal="right" vertical="center"/>
    </xf>
    <xf numFmtId="182" fontId="61" fillId="0" borderId="48" xfId="3" applyNumberFormat="1" applyFont="1" applyFill="1" applyBorder="1" applyAlignment="1" applyProtection="1">
      <alignment horizontal="right" vertical="center"/>
      <protection locked="0"/>
    </xf>
    <xf numFmtId="0" fontId="61" fillId="0" borderId="0" xfId="3" applyFont="1" applyFill="1" applyAlignment="1" applyProtection="1">
      <alignment horizontal="left" vertical="center"/>
      <protection locked="0"/>
    </xf>
    <xf numFmtId="0" fontId="53" fillId="0" borderId="124" xfId="3" applyFont="1" applyBorder="1" applyAlignment="1">
      <alignment horizontal="left" vertical="center" shrinkToFit="1"/>
    </xf>
    <xf numFmtId="0" fontId="53" fillId="0" borderId="58" xfId="3" applyFont="1" applyBorder="1" applyAlignment="1">
      <alignment horizontal="left" vertical="center" shrinkToFit="1"/>
    </xf>
    <xf numFmtId="0" fontId="61" fillId="0" borderId="0" xfId="3" applyFont="1" applyProtection="1">
      <alignment vertical="center"/>
      <protection locked="0"/>
    </xf>
    <xf numFmtId="0" fontId="61" fillId="0" borderId="10" xfId="3" applyFont="1" applyBorder="1" applyAlignment="1">
      <alignment horizontal="center" vertical="center"/>
    </xf>
    <xf numFmtId="0" fontId="61" fillId="0" borderId="13" xfId="3" applyFont="1" applyBorder="1" applyAlignment="1">
      <alignment horizontal="center" vertical="center"/>
    </xf>
    <xf numFmtId="0" fontId="61" fillId="0" borderId="15" xfId="3" applyFont="1" applyBorder="1" applyAlignment="1">
      <alignment horizontal="center" vertical="center"/>
    </xf>
    <xf numFmtId="0" fontId="61" fillId="2" borderId="0" xfId="3" applyFont="1" applyFill="1" applyAlignment="1" applyProtection="1">
      <alignment vertical="center" shrinkToFit="1"/>
      <protection locked="0"/>
    </xf>
    <xf numFmtId="0" fontId="53" fillId="0" borderId="51" xfId="3" applyFont="1" applyBorder="1" applyAlignment="1">
      <alignment horizontal="left" vertical="center" shrinkToFit="1"/>
    </xf>
    <xf numFmtId="0" fontId="53" fillId="0" borderId="7" xfId="3" applyFont="1" applyBorder="1" applyAlignment="1">
      <alignment horizontal="left" vertical="center" shrinkToFit="1"/>
    </xf>
    <xf numFmtId="0" fontId="61" fillId="0" borderId="17" xfId="0" applyFont="1" applyBorder="1" applyAlignment="1">
      <alignment horizontal="center" vertical="center" shrinkToFit="1"/>
    </xf>
    <xf numFmtId="0" fontId="61" fillId="0" borderId="18" xfId="0" applyFont="1" applyBorder="1" applyAlignment="1">
      <alignment horizontal="center" vertical="center" shrinkToFit="1"/>
    </xf>
    <xf numFmtId="0" fontId="61" fillId="0" borderId="19" xfId="0" applyFont="1" applyBorder="1" applyAlignment="1">
      <alignment horizontal="center" vertical="center" shrinkToFit="1"/>
    </xf>
    <xf numFmtId="0" fontId="53" fillId="0" borderId="11" xfId="3" applyFont="1" applyFill="1" applyBorder="1" applyAlignment="1">
      <alignment horizontal="left" vertical="center" shrinkToFit="1"/>
    </xf>
    <xf numFmtId="0" fontId="53" fillId="0" borderId="101" xfId="3" applyFont="1" applyFill="1" applyBorder="1" applyAlignment="1">
      <alignment horizontal="left" vertical="center" shrinkToFit="1"/>
    </xf>
    <xf numFmtId="0" fontId="69" fillId="0" borderId="61" xfId="3" applyFont="1" applyFill="1" applyBorder="1" applyAlignment="1">
      <alignment horizontal="center" vertical="center" wrapText="1" shrinkToFit="1"/>
    </xf>
    <xf numFmtId="0" fontId="69" fillId="0" borderId="11" xfId="3" applyFont="1" applyFill="1" applyBorder="1" applyAlignment="1">
      <alignment horizontal="center" vertical="center" wrapText="1" shrinkToFit="1"/>
    </xf>
    <xf numFmtId="0" fontId="69" fillId="0" borderId="12" xfId="3" applyFont="1" applyFill="1" applyBorder="1" applyAlignment="1">
      <alignment horizontal="center" vertical="center" wrapText="1" shrinkToFit="1"/>
    </xf>
    <xf numFmtId="0" fontId="69" fillId="0" borderId="57" xfId="3" applyFont="1" applyFill="1" applyBorder="1" applyAlignment="1">
      <alignment horizontal="center" vertical="center" wrapText="1" shrinkToFit="1"/>
    </xf>
    <xf numFmtId="0" fontId="69" fillId="0" borderId="0" xfId="3" applyFont="1" applyFill="1" applyAlignment="1">
      <alignment horizontal="center" vertical="center" wrapText="1" shrinkToFit="1"/>
    </xf>
    <xf numFmtId="0" fontId="69" fillId="0" borderId="14" xfId="3" applyFont="1" applyFill="1" applyBorder="1" applyAlignment="1">
      <alignment horizontal="center" vertical="center" wrapText="1" shrinkToFit="1"/>
    </xf>
    <xf numFmtId="0" fontId="69" fillId="0" borderId="110" xfId="3" applyFont="1" applyFill="1" applyBorder="1" applyAlignment="1">
      <alignment horizontal="center" vertical="center" wrapText="1" shrinkToFit="1"/>
    </xf>
    <xf numFmtId="0" fontId="69" fillId="0" borderId="20" xfId="3" applyFont="1" applyFill="1" applyBorder="1" applyAlignment="1">
      <alignment horizontal="center" vertical="center" wrapText="1" shrinkToFit="1"/>
    </xf>
    <xf numFmtId="0" fontId="69" fillId="0" borderId="53" xfId="3" applyFont="1" applyFill="1" applyBorder="1" applyAlignment="1">
      <alignment horizontal="center" vertical="center" wrapText="1" shrinkToFit="1"/>
    </xf>
    <xf numFmtId="0" fontId="53" fillId="0" borderId="0" xfId="3" applyFont="1" applyFill="1" applyAlignment="1">
      <alignment horizontal="left" vertical="center" shrinkToFit="1"/>
    </xf>
    <xf numFmtId="0" fontId="53" fillId="0" borderId="105" xfId="3" applyFont="1" applyFill="1" applyBorder="1" applyAlignment="1">
      <alignment horizontal="left" vertical="center" shrinkToFit="1"/>
    </xf>
    <xf numFmtId="0" fontId="53" fillId="0" borderId="20" xfId="3" applyFont="1" applyFill="1" applyBorder="1" applyAlignment="1">
      <alignment horizontal="left" vertical="center" shrinkToFit="1"/>
    </xf>
    <xf numFmtId="0" fontId="53" fillId="0" borderId="160" xfId="3" applyFont="1" applyFill="1" applyBorder="1" applyAlignment="1">
      <alignment horizontal="left" vertical="center" shrinkToFit="1"/>
    </xf>
    <xf numFmtId="0" fontId="61" fillId="0" borderId="43" xfId="3" applyFont="1" applyBorder="1" applyAlignment="1" applyProtection="1">
      <alignment horizontal="center" vertical="center"/>
      <protection locked="0"/>
    </xf>
    <xf numFmtId="0" fontId="61" fillId="0" borderId="21" xfId="3" applyFont="1" applyBorder="1" applyAlignment="1" applyProtection="1">
      <alignment horizontal="center" vertical="center"/>
      <protection locked="0"/>
    </xf>
    <xf numFmtId="0" fontId="61" fillId="0" borderId="114" xfId="3" applyFont="1" applyBorder="1" applyAlignment="1" applyProtection="1">
      <alignment horizontal="center" vertical="center"/>
      <protection locked="0"/>
    </xf>
    <xf numFmtId="0" fontId="61" fillId="0" borderId="15" xfId="3" applyFont="1" applyBorder="1" applyAlignment="1" applyProtection="1">
      <alignment horizontal="center" vertical="center"/>
      <protection locked="0"/>
    </xf>
    <xf numFmtId="0" fontId="61" fillId="0" borderId="6" xfId="3" applyFont="1" applyBorder="1" applyAlignment="1" applyProtection="1">
      <alignment horizontal="center" vertical="center"/>
      <protection locked="0"/>
    </xf>
    <xf numFmtId="0" fontId="61" fillId="0" borderId="102" xfId="3" applyFont="1" applyBorder="1" applyAlignment="1" applyProtection="1">
      <alignment horizontal="center" vertical="center"/>
      <protection locked="0"/>
    </xf>
    <xf numFmtId="0" fontId="61" fillId="0" borderId="115" xfId="3" applyFont="1" applyBorder="1" applyAlignment="1" applyProtection="1">
      <alignment horizontal="center" vertical="center"/>
      <protection locked="0"/>
    </xf>
    <xf numFmtId="0" fontId="61" fillId="0" borderId="42" xfId="3" applyFont="1" applyBorder="1" applyAlignment="1" applyProtection="1">
      <alignment horizontal="center" vertical="center"/>
      <protection locked="0"/>
    </xf>
    <xf numFmtId="0" fontId="61" fillId="0" borderId="97" xfId="3" applyFont="1" applyBorder="1" applyAlignment="1" applyProtection="1">
      <alignment horizontal="center" vertical="center"/>
      <protection locked="0"/>
    </xf>
    <xf numFmtId="0" fontId="61" fillId="0" borderId="16" xfId="3" applyFont="1" applyBorder="1" applyAlignment="1" applyProtection="1">
      <alignment horizontal="center" vertical="center"/>
      <protection locked="0"/>
    </xf>
    <xf numFmtId="180" fontId="61" fillId="6" borderId="62" xfId="3" applyNumberFormat="1" applyFont="1" applyFill="1" applyBorder="1" applyAlignment="1">
      <alignment horizontal="center" vertical="center" shrinkToFit="1"/>
    </xf>
    <xf numFmtId="180" fontId="61" fillId="6" borderId="45" xfId="3" applyNumberFormat="1" applyFont="1" applyFill="1" applyBorder="1" applyAlignment="1">
      <alignment horizontal="center" vertical="center" shrinkToFit="1"/>
    </xf>
    <xf numFmtId="180" fontId="61" fillId="6" borderId="63" xfId="3" applyNumberFormat="1" applyFont="1" applyFill="1" applyBorder="1" applyAlignment="1">
      <alignment horizontal="center" vertical="center" shrinkToFit="1"/>
    </xf>
    <xf numFmtId="0" fontId="53" fillId="0" borderId="6" xfId="3" applyFont="1" applyBorder="1" applyProtection="1">
      <alignment vertical="center"/>
      <protection locked="0"/>
    </xf>
    <xf numFmtId="0" fontId="53" fillId="0" borderId="0" xfId="3" applyFont="1" applyProtection="1">
      <alignment vertical="center"/>
      <protection locked="0"/>
    </xf>
    <xf numFmtId="180" fontId="61" fillId="6" borderId="67" xfId="3" applyNumberFormat="1" applyFont="1" applyFill="1" applyBorder="1" applyAlignment="1">
      <alignment horizontal="center" vertical="center" shrinkToFit="1"/>
    </xf>
    <xf numFmtId="180" fontId="61" fillId="6" borderId="58" xfId="3" applyNumberFormat="1" applyFont="1" applyFill="1" applyBorder="1" applyAlignment="1">
      <alignment horizontal="center" vertical="center" shrinkToFit="1"/>
    </xf>
    <xf numFmtId="180" fontId="61" fillId="6" borderId="59" xfId="3" applyNumberFormat="1" applyFont="1" applyFill="1" applyBorder="1" applyAlignment="1">
      <alignment horizontal="center" vertical="center" shrinkToFit="1"/>
    </xf>
    <xf numFmtId="180" fontId="61" fillId="0" borderId="67" xfId="3" applyNumberFormat="1" applyFont="1" applyBorder="1" applyAlignment="1">
      <alignment horizontal="center" vertical="center" shrinkToFit="1"/>
    </xf>
    <xf numFmtId="180" fontId="61" fillId="0" borderId="58" xfId="3" applyNumberFormat="1" applyFont="1" applyBorder="1" applyAlignment="1">
      <alignment horizontal="center" vertical="center" shrinkToFit="1"/>
    </xf>
    <xf numFmtId="180" fontId="61" fillId="0" borderId="59" xfId="3" applyNumberFormat="1" applyFont="1" applyBorder="1" applyAlignment="1">
      <alignment horizontal="center" vertical="center" shrinkToFit="1"/>
    </xf>
    <xf numFmtId="189" fontId="61" fillId="6" borderId="67" xfId="3" applyNumberFormat="1" applyFont="1" applyFill="1" applyBorder="1" applyAlignment="1">
      <alignment horizontal="center" vertical="center" shrinkToFit="1"/>
    </xf>
    <xf numFmtId="189" fontId="61" fillId="6" borderId="58" xfId="3" applyNumberFormat="1" applyFont="1" applyFill="1" applyBorder="1" applyAlignment="1">
      <alignment horizontal="center" vertical="center" shrinkToFit="1"/>
    </xf>
    <xf numFmtId="189" fontId="61" fillId="6" borderId="59" xfId="3" applyNumberFormat="1" applyFont="1" applyFill="1" applyBorder="1" applyAlignment="1">
      <alignment horizontal="center" vertical="center" shrinkToFit="1"/>
    </xf>
    <xf numFmtId="0" fontId="53" fillId="0" borderId="0" xfId="3" applyFont="1" applyFill="1" applyAlignment="1">
      <alignment vertical="center" shrinkToFit="1"/>
    </xf>
    <xf numFmtId="0" fontId="53" fillId="0" borderId="14" xfId="3" applyFont="1" applyFill="1" applyBorder="1" applyAlignment="1">
      <alignment vertical="center" shrinkToFit="1"/>
    </xf>
    <xf numFmtId="0" fontId="53" fillId="0" borderId="20" xfId="3" applyFont="1" applyFill="1" applyBorder="1" applyAlignment="1">
      <alignment vertical="center" shrinkToFit="1"/>
    </xf>
    <xf numFmtId="0" fontId="53" fillId="0" borderId="53" xfId="3" applyFont="1" applyFill="1" applyBorder="1" applyAlignment="1">
      <alignment vertical="center" shrinkToFit="1"/>
    </xf>
    <xf numFmtId="180" fontId="61" fillId="2" borderId="67" xfId="3" applyNumberFormat="1" applyFont="1" applyFill="1" applyBorder="1" applyAlignment="1" applyProtection="1">
      <alignment horizontal="center" vertical="center" shrinkToFit="1"/>
      <protection locked="0"/>
    </xf>
    <xf numFmtId="180" fontId="61" fillId="2" borderId="58" xfId="3" applyNumberFormat="1" applyFont="1" applyFill="1" applyBorder="1" applyAlignment="1" applyProtection="1">
      <alignment horizontal="center" vertical="center" shrinkToFit="1"/>
      <protection locked="0"/>
    </xf>
    <xf numFmtId="180" fontId="61" fillId="2" borderId="59" xfId="3" applyNumberFormat="1" applyFont="1" applyFill="1" applyBorder="1" applyAlignment="1" applyProtection="1">
      <alignment horizontal="center" vertical="center" shrinkToFit="1"/>
      <protection locked="0"/>
    </xf>
    <xf numFmtId="0" fontId="63" fillId="2" borderId="3" xfId="3" applyFont="1" applyFill="1" applyBorder="1" applyAlignment="1" applyProtection="1">
      <alignment horizontal="center" vertical="center"/>
      <protection locked="0"/>
    </xf>
    <xf numFmtId="0" fontId="63" fillId="2" borderId="0" xfId="3" applyFont="1" applyFill="1" applyAlignment="1" applyProtection="1">
      <alignment horizontal="center" vertical="center"/>
      <protection locked="0"/>
    </xf>
    <xf numFmtId="180" fontId="61" fillId="6" borderId="16" xfId="3" applyNumberFormat="1" applyFont="1" applyFill="1" applyBorder="1" applyAlignment="1">
      <alignment horizontal="center" vertical="center" shrinkToFit="1"/>
    </xf>
    <xf numFmtId="0" fontId="61" fillId="2" borderId="43" xfId="3" applyFont="1" applyFill="1" applyBorder="1" applyAlignment="1" applyProtection="1">
      <alignment horizontal="center" vertical="center"/>
      <protection locked="0"/>
    </xf>
    <xf numFmtId="0" fontId="61" fillId="2" borderId="114" xfId="3" applyFont="1" applyFill="1" applyBorder="1" applyAlignment="1" applyProtection="1">
      <alignment horizontal="center" vertical="center"/>
      <protection locked="0"/>
    </xf>
    <xf numFmtId="0" fontId="61" fillId="2" borderId="15" xfId="3" applyFont="1" applyFill="1" applyBorder="1" applyAlignment="1" applyProtection="1">
      <alignment horizontal="center" vertical="center"/>
      <protection locked="0"/>
    </xf>
    <xf numFmtId="0" fontId="61" fillId="2" borderId="102" xfId="3" applyFont="1" applyFill="1" applyBorder="1" applyAlignment="1" applyProtection="1">
      <alignment horizontal="center" vertical="center"/>
      <protection locked="0"/>
    </xf>
    <xf numFmtId="0" fontId="61" fillId="2" borderId="115" xfId="3" applyFont="1" applyFill="1" applyBorder="1" applyAlignment="1" applyProtection="1">
      <alignment horizontal="center" vertical="center"/>
      <protection locked="0"/>
    </xf>
    <xf numFmtId="0" fontId="61" fillId="2" borderId="97" xfId="3" applyFont="1" applyFill="1" applyBorder="1" applyAlignment="1" applyProtection="1">
      <alignment horizontal="center" vertical="center"/>
      <protection locked="0"/>
    </xf>
    <xf numFmtId="0" fontId="61" fillId="2" borderId="42" xfId="3" applyFont="1" applyFill="1" applyBorder="1" applyAlignment="1" applyProtection="1">
      <alignment horizontal="center" vertical="center"/>
      <protection locked="0"/>
    </xf>
    <xf numFmtId="0" fontId="61" fillId="2" borderId="16" xfId="3" applyFont="1" applyFill="1" applyBorder="1" applyAlignment="1" applyProtection="1">
      <alignment horizontal="center" vertical="center"/>
      <protection locked="0"/>
    </xf>
    <xf numFmtId="0" fontId="53" fillId="2" borderId="20" xfId="3" applyFont="1" applyFill="1" applyBorder="1" applyAlignment="1">
      <alignment horizontal="left" vertical="center"/>
    </xf>
    <xf numFmtId="0" fontId="53" fillId="2" borderId="53" xfId="3" applyFont="1" applyFill="1" applyBorder="1" applyAlignment="1">
      <alignment horizontal="left" vertical="center"/>
    </xf>
    <xf numFmtId="0" fontId="61" fillId="2" borderId="0" xfId="3" applyFont="1" applyFill="1" applyAlignment="1" applyProtection="1">
      <alignment horizontal="center" vertical="center"/>
      <protection locked="0"/>
    </xf>
    <xf numFmtId="0" fontId="61" fillId="2" borderId="6" xfId="3" applyFont="1" applyFill="1" applyBorder="1" applyAlignment="1" applyProtection="1">
      <alignment horizontal="center" vertical="center"/>
      <protection locked="0"/>
    </xf>
    <xf numFmtId="0" fontId="61" fillId="2" borderId="13" xfId="3" applyFont="1" applyFill="1" applyBorder="1" applyAlignment="1" applyProtection="1">
      <alignment horizontal="center" vertical="center"/>
      <protection locked="0"/>
    </xf>
    <xf numFmtId="0" fontId="61" fillId="2" borderId="14" xfId="3" applyFont="1" applyFill="1" applyBorder="1" applyAlignment="1" applyProtection="1">
      <alignment horizontal="center" vertical="center"/>
      <protection locked="0"/>
    </xf>
    <xf numFmtId="0" fontId="61" fillId="0" borderId="17" xfId="3" applyFont="1" applyFill="1" applyBorder="1" applyAlignment="1">
      <alignment horizontal="center" vertical="center" shrinkToFit="1"/>
    </xf>
    <xf numFmtId="0" fontId="61" fillId="0" borderId="18" xfId="3" applyFont="1" applyFill="1" applyBorder="1" applyAlignment="1">
      <alignment horizontal="center" vertical="center" shrinkToFit="1"/>
    </xf>
    <xf numFmtId="0" fontId="61" fillId="0" borderId="19" xfId="3" applyFont="1" applyFill="1" applyBorder="1" applyAlignment="1">
      <alignment horizontal="center" vertical="center" shrinkToFit="1"/>
    </xf>
    <xf numFmtId="0" fontId="53" fillId="2" borderId="170" xfId="3" applyFont="1" applyFill="1" applyBorder="1" applyAlignment="1">
      <alignment horizontal="center" vertical="center" shrinkToFit="1"/>
    </xf>
    <xf numFmtId="0" fontId="53" fillId="2" borderId="174" xfId="3" applyFont="1" applyFill="1" applyBorder="1" applyAlignment="1">
      <alignment horizontal="center" vertical="center" shrinkToFit="1"/>
    </xf>
    <xf numFmtId="0" fontId="53" fillId="2" borderId="20" xfId="3" applyFont="1" applyFill="1" applyBorder="1" applyAlignment="1">
      <alignment horizontal="center" vertical="center" shrinkToFit="1"/>
    </xf>
    <xf numFmtId="0" fontId="61" fillId="0" borderId="17" xfId="3" applyFont="1" applyFill="1" applyBorder="1" applyAlignment="1">
      <alignment horizontal="center" vertical="center"/>
    </xf>
    <xf numFmtId="0" fontId="61" fillId="0" borderId="18" xfId="3" applyFont="1" applyFill="1" applyBorder="1" applyAlignment="1">
      <alignment horizontal="center" vertical="center"/>
    </xf>
    <xf numFmtId="0" fontId="61" fillId="0" borderId="19" xfId="3" applyFont="1" applyFill="1" applyBorder="1" applyAlignment="1">
      <alignment horizontal="center" vertical="center"/>
    </xf>
    <xf numFmtId="0" fontId="61" fillId="0" borderId="15" xfId="0" applyFont="1" applyBorder="1">
      <alignment vertical="center"/>
    </xf>
    <xf numFmtId="0" fontId="61" fillId="0" borderId="6" xfId="0" applyFont="1" applyBorder="1">
      <alignment vertical="center"/>
    </xf>
    <xf numFmtId="0" fontId="61" fillId="0" borderId="16" xfId="0" applyFont="1" applyBorder="1">
      <alignment vertical="center"/>
    </xf>
    <xf numFmtId="0" fontId="53" fillId="0" borderId="55" xfId="3" applyFont="1" applyFill="1" applyBorder="1" applyAlignment="1">
      <alignment horizontal="center" vertical="center" shrinkToFit="1"/>
    </xf>
    <xf numFmtId="0" fontId="53" fillId="0" borderId="65" xfId="3" applyFont="1" applyFill="1" applyBorder="1" applyAlignment="1">
      <alignment horizontal="center" vertical="center" shrinkToFit="1"/>
    </xf>
    <xf numFmtId="0" fontId="53" fillId="0" borderId="110" xfId="3" applyFont="1" applyFill="1" applyBorder="1" applyAlignment="1">
      <alignment horizontal="center" vertical="center" shrinkToFit="1"/>
    </xf>
    <xf numFmtId="0" fontId="53" fillId="0" borderId="53" xfId="3" applyFont="1" applyFill="1" applyBorder="1" applyAlignment="1">
      <alignment horizontal="center" vertical="center" shrinkToFit="1"/>
    </xf>
    <xf numFmtId="0" fontId="61" fillId="2" borderId="17" xfId="3" applyFont="1" applyFill="1" applyBorder="1" applyAlignment="1" applyProtection="1">
      <alignment horizontal="center" vertical="center" shrinkToFit="1"/>
      <protection locked="0"/>
    </xf>
    <xf numFmtId="0" fontId="61" fillId="2" borderId="18" xfId="3" applyFont="1" applyFill="1" applyBorder="1" applyAlignment="1" applyProtection="1">
      <alignment horizontal="center" vertical="center" shrinkToFit="1"/>
      <protection locked="0"/>
    </xf>
    <xf numFmtId="0" fontId="61" fillId="2" borderId="19" xfId="3" applyFont="1" applyFill="1" applyBorder="1" applyAlignment="1" applyProtection="1">
      <alignment horizontal="center" vertical="center" shrinkToFit="1"/>
      <protection locked="0"/>
    </xf>
    <xf numFmtId="180" fontId="61" fillId="0" borderId="62" xfId="3" applyNumberFormat="1" applyFont="1" applyBorder="1" applyAlignment="1">
      <alignment horizontal="center" vertical="center" shrinkToFit="1"/>
    </xf>
    <xf numFmtId="180" fontId="61" fillId="0" borderId="45" xfId="3" applyNumberFormat="1" applyFont="1" applyBorder="1" applyAlignment="1">
      <alignment horizontal="center" vertical="center" shrinkToFit="1"/>
    </xf>
    <xf numFmtId="180" fontId="61" fillId="0" borderId="63" xfId="3" applyNumberFormat="1" applyFont="1" applyBorder="1" applyAlignment="1">
      <alignment horizontal="center" vertical="center" shrinkToFit="1"/>
    </xf>
    <xf numFmtId="0" fontId="61" fillId="2" borderId="0" xfId="3" applyFont="1" applyFill="1" applyProtection="1">
      <alignment vertical="center"/>
      <protection locked="0"/>
    </xf>
    <xf numFmtId="0" fontId="61" fillId="2" borderId="62" xfId="3" applyFont="1" applyFill="1" applyBorder="1" applyAlignment="1" applyProtection="1">
      <alignment horizontal="center" vertical="center" shrinkToFit="1"/>
      <protection locked="0"/>
    </xf>
    <xf numFmtId="0" fontId="61" fillId="2" borderId="45" xfId="3" applyFont="1" applyFill="1" applyBorder="1" applyAlignment="1" applyProtection="1">
      <alignment horizontal="center" vertical="center" shrinkToFit="1"/>
      <protection locked="0"/>
    </xf>
    <xf numFmtId="0" fontId="61" fillId="2" borderId="63" xfId="3" applyFont="1" applyFill="1" applyBorder="1" applyAlignment="1" applyProtection="1">
      <alignment horizontal="center" vertical="center" shrinkToFit="1"/>
      <protection locked="0"/>
    </xf>
    <xf numFmtId="180" fontId="61" fillId="2" borderId="69" xfId="3" applyNumberFormat="1" applyFont="1" applyFill="1" applyBorder="1" applyAlignment="1" applyProtection="1">
      <alignment horizontal="center" vertical="center" shrinkToFit="1"/>
      <protection locked="0"/>
    </xf>
    <xf numFmtId="180" fontId="61" fillId="2" borderId="48" xfId="3" applyNumberFormat="1" applyFont="1" applyFill="1" applyBorder="1" applyAlignment="1" applyProtection="1">
      <alignment horizontal="center" vertical="center" shrinkToFit="1"/>
      <protection locked="0"/>
    </xf>
    <xf numFmtId="180" fontId="61" fillId="2" borderId="68" xfId="3" applyNumberFormat="1" applyFont="1" applyFill="1" applyBorder="1" applyAlignment="1" applyProtection="1">
      <alignment horizontal="center" vertical="center" shrinkToFit="1"/>
      <protection locked="0"/>
    </xf>
    <xf numFmtId="180" fontId="61" fillId="6" borderId="69" xfId="3" applyNumberFormat="1" applyFont="1" applyFill="1" applyBorder="1" applyAlignment="1">
      <alignment horizontal="center" vertical="center" shrinkToFit="1"/>
    </xf>
    <xf numFmtId="180" fontId="61" fillId="6" borderId="48" xfId="3" applyNumberFormat="1" applyFont="1" applyFill="1" applyBorder="1" applyAlignment="1">
      <alignment horizontal="center" vertical="center" shrinkToFit="1"/>
    </xf>
    <xf numFmtId="180" fontId="61" fillId="6" borderId="68" xfId="3" applyNumberFormat="1" applyFont="1" applyFill="1" applyBorder="1" applyAlignment="1">
      <alignment horizontal="center" vertical="center" shrinkToFit="1"/>
    </xf>
    <xf numFmtId="0" fontId="53" fillId="0" borderId="87" xfId="3" applyFont="1" applyBorder="1" applyAlignment="1">
      <alignment horizontal="center" vertical="center"/>
    </xf>
    <xf numFmtId="0" fontId="53" fillId="0" borderId="44" xfId="3" applyFont="1" applyBorder="1" applyAlignment="1">
      <alignment horizontal="center" vertical="center"/>
    </xf>
    <xf numFmtId="0" fontId="53" fillId="2" borderId="10" xfId="3" applyFont="1" applyFill="1" applyBorder="1" applyAlignment="1">
      <alignment horizontal="center" vertical="center"/>
    </xf>
    <xf numFmtId="0" fontId="53" fillId="2" borderId="11" xfId="3" applyFont="1" applyFill="1" applyBorder="1" applyAlignment="1">
      <alignment horizontal="center" vertical="center"/>
    </xf>
    <xf numFmtId="0" fontId="61" fillId="2" borderId="57" xfId="3" applyFont="1" applyFill="1" applyBorder="1" applyAlignment="1" applyProtection="1">
      <alignment horizontal="center" vertical="center"/>
      <protection locked="0"/>
    </xf>
    <xf numFmtId="0" fontId="61" fillId="2" borderId="105" xfId="3" applyFont="1" applyFill="1" applyBorder="1" applyAlignment="1" applyProtection="1">
      <alignment horizontal="center" vertical="center"/>
      <protection locked="0"/>
    </xf>
    <xf numFmtId="180" fontId="61" fillId="2" borderId="62" xfId="3" applyNumberFormat="1" applyFont="1" applyFill="1" applyBorder="1" applyAlignment="1" applyProtection="1">
      <alignment horizontal="center" vertical="center" shrinkToFit="1"/>
      <protection locked="0"/>
    </xf>
    <xf numFmtId="180" fontId="61" fillId="2" borderId="45" xfId="3" applyNumberFormat="1" applyFont="1" applyFill="1" applyBorder="1" applyAlignment="1" applyProtection="1">
      <alignment horizontal="center" vertical="center" shrinkToFit="1"/>
      <protection locked="0"/>
    </xf>
    <xf numFmtId="180" fontId="61" fillId="2" borderId="63" xfId="3" applyNumberFormat="1" applyFont="1" applyFill="1" applyBorder="1" applyAlignment="1" applyProtection="1">
      <alignment horizontal="center" vertical="center" shrinkToFit="1"/>
      <protection locked="0"/>
    </xf>
    <xf numFmtId="0" fontId="61" fillId="2" borderId="21" xfId="3" applyFont="1" applyFill="1" applyBorder="1" applyAlignment="1" applyProtection="1">
      <alignment horizontal="center" vertical="center"/>
      <protection locked="0"/>
    </xf>
    <xf numFmtId="0" fontId="53" fillId="0" borderId="11" xfId="3" applyFont="1" applyFill="1" applyBorder="1" applyAlignment="1">
      <alignment vertical="center" shrinkToFit="1"/>
    </xf>
    <xf numFmtId="0" fontId="53" fillId="0" borderId="12" xfId="3" applyFont="1" applyFill="1" applyBorder="1" applyAlignment="1">
      <alignment vertical="center" shrinkToFit="1"/>
    </xf>
    <xf numFmtId="0" fontId="53" fillId="0" borderId="87" xfId="3" applyFont="1" applyFill="1" applyBorder="1" applyAlignment="1">
      <alignment horizontal="center" vertical="center" shrinkToFit="1"/>
    </xf>
    <xf numFmtId="0" fontId="53" fillId="0" borderId="44" xfId="3" applyFont="1" applyFill="1" applyBorder="1" applyAlignment="1">
      <alignment horizontal="center" vertical="center" shrinkToFit="1"/>
    </xf>
    <xf numFmtId="0" fontId="53" fillId="0" borderId="47" xfId="3" applyFont="1" applyFill="1" applyBorder="1" applyAlignment="1">
      <alignment horizontal="center" vertical="center" shrinkToFit="1"/>
    </xf>
    <xf numFmtId="0" fontId="53" fillId="0" borderId="55" xfId="0" applyFont="1" applyBorder="1" applyAlignment="1">
      <alignment horizontal="center" vertical="center" shrinkToFit="1"/>
    </xf>
    <xf numFmtId="0" fontId="53" fillId="0" borderId="161" xfId="0" applyFont="1" applyBorder="1" applyAlignment="1">
      <alignment horizontal="center" vertical="center" shrinkToFit="1"/>
    </xf>
    <xf numFmtId="0" fontId="53" fillId="0" borderId="110" xfId="0" applyFont="1" applyBorder="1" applyAlignment="1">
      <alignment horizontal="center" vertical="center" shrinkToFit="1"/>
    </xf>
    <xf numFmtId="0" fontId="53" fillId="0" borderId="160" xfId="0" applyFont="1" applyBorder="1" applyAlignment="1">
      <alignment horizontal="center" vertical="center" shrinkToFit="1"/>
    </xf>
    <xf numFmtId="0" fontId="68" fillId="0" borderId="61" xfId="3" applyFont="1" applyFill="1" applyBorder="1" applyAlignment="1">
      <alignment horizontal="center" vertical="center" wrapText="1" shrinkToFit="1"/>
    </xf>
    <xf numFmtId="0" fontId="68" fillId="0" borderId="11" xfId="3" applyFont="1" applyFill="1" applyBorder="1" applyAlignment="1">
      <alignment horizontal="center" vertical="center" wrapText="1" shrinkToFit="1"/>
    </xf>
    <xf numFmtId="0" fontId="68" fillId="0" borderId="12" xfId="3" applyFont="1" applyFill="1" applyBorder="1" applyAlignment="1">
      <alignment horizontal="center" vertical="center" wrapText="1" shrinkToFit="1"/>
    </xf>
    <xf numFmtId="0" fontId="68" fillId="0" borderId="57" xfId="3" applyFont="1" applyFill="1" applyBorder="1" applyAlignment="1">
      <alignment horizontal="center" vertical="center" wrapText="1" shrinkToFit="1"/>
    </xf>
    <xf numFmtId="0" fontId="68" fillId="0" borderId="0" xfId="3" applyFont="1" applyFill="1" applyAlignment="1">
      <alignment horizontal="center" vertical="center" wrapText="1" shrinkToFit="1"/>
    </xf>
    <xf numFmtId="0" fontId="68" fillId="0" borderId="14" xfId="3" applyFont="1" applyFill="1" applyBorder="1" applyAlignment="1">
      <alignment horizontal="center" vertical="center" wrapText="1" shrinkToFit="1"/>
    </xf>
    <xf numFmtId="0" fontId="68" fillId="0" borderId="110" xfId="3" applyFont="1" applyFill="1" applyBorder="1" applyAlignment="1">
      <alignment horizontal="center" vertical="center" wrapText="1" shrinkToFit="1"/>
    </xf>
    <xf numFmtId="0" fontId="68" fillId="0" borderId="20" xfId="3" applyFont="1" applyFill="1" applyBorder="1" applyAlignment="1">
      <alignment horizontal="center" vertical="center" wrapText="1" shrinkToFit="1"/>
    </xf>
    <xf numFmtId="0" fontId="68" fillId="0" borderId="53" xfId="3" applyFont="1" applyFill="1" applyBorder="1" applyAlignment="1">
      <alignment horizontal="center" vertical="center" wrapText="1" shrinkToFit="1"/>
    </xf>
    <xf numFmtId="0" fontId="53" fillId="0" borderId="10" xfId="0" applyFont="1" applyBorder="1" applyAlignment="1">
      <alignment horizontal="center" vertical="center" wrapText="1"/>
    </xf>
    <xf numFmtId="0" fontId="53" fillId="0" borderId="101" xfId="0" applyFont="1" applyBorder="1" applyAlignment="1">
      <alignment horizontal="center" vertical="center" wrapText="1"/>
    </xf>
    <xf numFmtId="0" fontId="53" fillId="0" borderId="13" xfId="0" applyFont="1" applyBorder="1" applyAlignment="1">
      <alignment horizontal="center" vertical="center" wrapText="1"/>
    </xf>
    <xf numFmtId="0" fontId="53" fillId="0" borderId="105" xfId="0" applyFont="1" applyBorder="1" applyAlignment="1">
      <alignment horizontal="center" vertical="center" wrapText="1"/>
    </xf>
    <xf numFmtId="0" fontId="53" fillId="0" borderId="52" xfId="0" applyFont="1" applyBorder="1" applyAlignment="1">
      <alignment horizontal="center" vertical="center" wrapText="1"/>
    </xf>
    <xf numFmtId="0" fontId="53" fillId="0" borderId="160" xfId="0" applyFont="1" applyBorder="1" applyAlignment="1">
      <alignment horizontal="center" vertical="center" wrapText="1"/>
    </xf>
    <xf numFmtId="0" fontId="53" fillId="2" borderId="110" xfId="3" applyFont="1" applyFill="1" applyBorder="1" applyAlignment="1">
      <alignment horizontal="center" vertical="center" shrinkToFit="1"/>
    </xf>
    <xf numFmtId="0" fontId="57" fillId="0" borderId="88" xfId="3" applyFont="1" applyBorder="1" applyAlignment="1" applyProtection="1">
      <alignment horizontal="center" vertical="center" shrinkToFit="1"/>
      <protection locked="0"/>
    </xf>
    <xf numFmtId="0" fontId="57" fillId="0" borderId="30" xfId="3" applyFont="1" applyBorder="1" applyAlignment="1" applyProtection="1">
      <alignment horizontal="center" vertical="center" shrinkToFit="1"/>
      <protection locked="0"/>
    </xf>
    <xf numFmtId="0" fontId="57" fillId="0" borderId="27" xfId="3" applyFont="1" applyBorder="1" applyAlignment="1" applyProtection="1">
      <alignment horizontal="center" vertical="center" shrinkToFit="1"/>
      <protection locked="0"/>
    </xf>
    <xf numFmtId="0" fontId="53" fillId="0" borderId="0" xfId="3" applyFont="1" applyFill="1" applyAlignment="1" applyProtection="1">
      <alignment horizontal="distributed" vertical="center" shrinkToFit="1"/>
      <protection locked="0"/>
    </xf>
    <xf numFmtId="0" fontId="61" fillId="0" borderId="0" xfId="3" applyFont="1" applyFill="1" applyAlignment="1" applyProtection="1">
      <alignment horizontal="center" vertical="top" wrapText="1"/>
      <protection locked="0"/>
    </xf>
    <xf numFmtId="0" fontId="53" fillId="0" borderId="0" xfId="3" applyFont="1" applyFill="1" applyAlignment="1" applyProtection="1">
      <alignment horizontal="distributed" vertical="center"/>
      <protection locked="0"/>
    </xf>
    <xf numFmtId="0" fontId="63" fillId="2" borderId="0" xfId="3" applyFont="1" applyFill="1" applyProtection="1">
      <alignment vertical="center"/>
      <protection locked="0"/>
    </xf>
    <xf numFmtId="0" fontId="61" fillId="0" borderId="10" xfId="3" applyFont="1" applyFill="1" applyBorder="1" applyAlignment="1">
      <alignment horizontal="center" vertical="center" wrapText="1"/>
    </xf>
    <xf numFmtId="0" fontId="61" fillId="0" borderId="11" xfId="3" applyFont="1" applyFill="1" applyBorder="1" applyAlignment="1">
      <alignment horizontal="center" vertical="center" wrapText="1"/>
    </xf>
    <xf numFmtId="0" fontId="61" fillId="0" borderId="12" xfId="3" applyFont="1" applyFill="1" applyBorder="1" applyAlignment="1">
      <alignment horizontal="center" vertical="center" wrapText="1"/>
    </xf>
    <xf numFmtId="0" fontId="61" fillId="0" borderId="15" xfId="3" applyFont="1" applyFill="1" applyBorder="1" applyAlignment="1">
      <alignment horizontal="center" vertical="center" wrapText="1"/>
    </xf>
    <xf numFmtId="0" fontId="61" fillId="0" borderId="6" xfId="3" applyFont="1" applyFill="1" applyBorder="1" applyAlignment="1">
      <alignment horizontal="center" vertical="center" wrapText="1"/>
    </xf>
    <xf numFmtId="0" fontId="61" fillId="0" borderId="16" xfId="3" applyFont="1" applyFill="1" applyBorder="1" applyAlignment="1">
      <alignment horizontal="center" vertical="center" wrapText="1"/>
    </xf>
    <xf numFmtId="0" fontId="53" fillId="2" borderId="112" xfId="3" applyFont="1" applyFill="1" applyBorder="1" applyAlignment="1">
      <alignment horizontal="center" vertical="center" shrinkToFit="1"/>
    </xf>
    <xf numFmtId="0" fontId="53" fillId="2" borderId="113" xfId="3" applyFont="1" applyFill="1" applyBorder="1" applyAlignment="1">
      <alignment horizontal="center" vertical="center" shrinkToFit="1"/>
    </xf>
    <xf numFmtId="0" fontId="53" fillId="2" borderId="20" xfId="3" applyFont="1" applyFill="1" applyBorder="1" applyAlignment="1" applyProtection="1">
      <alignment horizontal="left" vertical="center"/>
      <protection locked="0"/>
    </xf>
    <xf numFmtId="0" fontId="53" fillId="2" borderId="11" xfId="3" applyFont="1" applyFill="1" applyBorder="1" applyAlignment="1">
      <alignment horizontal="left" vertical="center"/>
    </xf>
    <xf numFmtId="0" fontId="53" fillId="2" borderId="12" xfId="3" applyFont="1" applyFill="1" applyBorder="1" applyAlignment="1">
      <alignment horizontal="left" vertical="center"/>
    </xf>
    <xf numFmtId="0" fontId="53" fillId="0" borderId="47" xfId="3" applyFont="1" applyBorder="1" applyAlignment="1">
      <alignment horizontal="center" vertical="center"/>
    </xf>
    <xf numFmtId="176" fontId="61" fillId="0" borderId="0" xfId="19" applyFont="1" applyFill="1" applyBorder="1" applyAlignment="1" applyProtection="1">
      <alignment horizontal="left" vertical="center"/>
      <protection locked="0"/>
    </xf>
    <xf numFmtId="0" fontId="61" fillId="0" borderId="0" xfId="3" applyFont="1" applyAlignment="1" applyProtection="1">
      <alignment horizontal="right" vertical="center"/>
      <protection locked="0"/>
    </xf>
    <xf numFmtId="0" fontId="61" fillId="0" borderId="0" xfId="3" applyFont="1" applyFill="1" applyAlignment="1" applyProtection="1">
      <alignment horizontal="left" vertical="center" wrapText="1"/>
      <protection locked="0"/>
    </xf>
    <xf numFmtId="0" fontId="61" fillId="0" borderId="0" xfId="3" applyFont="1" applyAlignment="1" applyProtection="1">
      <alignment horizontal="right" vertical="top"/>
      <protection locked="0"/>
    </xf>
    <xf numFmtId="0" fontId="61" fillId="0" borderId="10" xfId="0" applyFont="1" applyBorder="1" applyAlignment="1">
      <alignment horizontal="center" vertical="center"/>
    </xf>
    <xf numFmtId="0" fontId="61" fillId="0" borderId="11" xfId="0" applyFont="1" applyBorder="1" applyAlignment="1">
      <alignment horizontal="center" vertical="center"/>
    </xf>
    <xf numFmtId="0" fontId="61" fillId="0" borderId="12" xfId="0" applyFont="1" applyBorder="1" applyAlignment="1">
      <alignment horizontal="center" vertical="center"/>
    </xf>
    <xf numFmtId="0" fontId="61" fillId="0" borderId="15" xfId="0" applyFont="1" applyBorder="1" applyAlignment="1">
      <alignment horizontal="center" vertical="center"/>
    </xf>
    <xf numFmtId="0" fontId="61" fillId="0" borderId="6" xfId="0" applyFont="1" applyBorder="1" applyAlignment="1">
      <alignment horizontal="center" vertical="center"/>
    </xf>
    <xf numFmtId="0" fontId="61" fillId="0" borderId="16" xfId="0" applyFont="1" applyBorder="1" applyAlignment="1">
      <alignment horizontal="center" vertical="center"/>
    </xf>
    <xf numFmtId="0" fontId="53" fillId="0" borderId="10" xfId="3" applyFont="1" applyFill="1" applyBorder="1" applyAlignment="1">
      <alignment horizontal="center" vertical="center" wrapText="1" shrinkToFit="1"/>
    </xf>
    <xf numFmtId="0" fontId="53" fillId="0" borderId="11" xfId="3" applyFont="1" applyFill="1" applyBorder="1" applyAlignment="1">
      <alignment horizontal="center" vertical="center" wrapText="1" shrinkToFit="1"/>
    </xf>
    <xf numFmtId="0" fontId="53" fillId="0" borderId="101" xfId="3" applyFont="1" applyFill="1" applyBorder="1" applyAlignment="1">
      <alignment horizontal="center" vertical="center" wrapText="1" shrinkToFit="1"/>
    </xf>
    <xf numFmtId="0" fontId="53" fillId="0" borderId="13" xfId="3" applyFont="1" applyFill="1" applyBorder="1" applyAlignment="1">
      <alignment horizontal="center" vertical="center" wrapText="1" shrinkToFit="1"/>
    </xf>
    <xf numFmtId="0" fontId="53" fillId="0" borderId="0" xfId="3" applyFont="1" applyFill="1" applyAlignment="1">
      <alignment horizontal="center" vertical="center" wrapText="1" shrinkToFit="1"/>
    </xf>
    <xf numFmtId="0" fontId="53" fillId="0" borderId="105" xfId="3" applyFont="1" applyFill="1" applyBorder="1" applyAlignment="1">
      <alignment horizontal="center" vertical="center" wrapText="1" shrinkToFit="1"/>
    </xf>
    <xf numFmtId="0" fontId="53" fillId="0" borderId="52" xfId="3" applyFont="1" applyFill="1" applyBorder="1" applyAlignment="1">
      <alignment horizontal="center" vertical="center" wrapText="1" shrinkToFit="1"/>
    </xf>
    <xf numFmtId="0" fontId="53" fillId="0" borderId="20" xfId="3" applyFont="1" applyFill="1" applyBorder="1" applyAlignment="1">
      <alignment horizontal="center" vertical="center" wrapText="1" shrinkToFit="1"/>
    </xf>
    <xf numFmtId="0" fontId="53" fillId="0" borderId="160" xfId="3" applyFont="1" applyFill="1" applyBorder="1" applyAlignment="1">
      <alignment horizontal="center" vertical="center" wrapText="1" shrinkToFit="1"/>
    </xf>
    <xf numFmtId="0" fontId="53" fillId="0" borderId="87" xfId="3" applyFont="1" applyFill="1" applyBorder="1" applyAlignment="1">
      <alignment horizontal="center" vertical="center"/>
    </xf>
    <xf numFmtId="0" fontId="53" fillId="0" borderId="44" xfId="3" applyFont="1" applyFill="1" applyBorder="1" applyAlignment="1">
      <alignment horizontal="center" vertical="center"/>
    </xf>
    <xf numFmtId="0" fontId="53" fillId="0" borderId="149" xfId="3" applyFont="1" applyFill="1" applyBorder="1" applyAlignment="1">
      <alignment horizontal="center" vertical="center"/>
    </xf>
    <xf numFmtId="0" fontId="53" fillId="0" borderId="161" xfId="3" applyFont="1" applyFill="1" applyBorder="1" applyAlignment="1">
      <alignment horizontal="center" vertical="center" shrinkToFit="1"/>
    </xf>
    <xf numFmtId="0" fontId="53" fillId="0" borderId="160" xfId="3" applyFont="1" applyFill="1" applyBorder="1" applyAlignment="1">
      <alignment horizontal="center" vertical="center" shrinkToFit="1"/>
    </xf>
    <xf numFmtId="0" fontId="53" fillId="0" borderId="61" xfId="3" applyFont="1" applyFill="1" applyBorder="1" applyAlignment="1">
      <alignment horizontal="center" vertical="center" wrapText="1"/>
    </xf>
    <xf numFmtId="0" fontId="53" fillId="0" borderId="11" xfId="3" applyFont="1" applyFill="1" applyBorder="1" applyAlignment="1">
      <alignment horizontal="center" vertical="center" wrapText="1"/>
    </xf>
    <xf numFmtId="0" fontId="53" fillId="0" borderId="12" xfId="3" applyFont="1" applyFill="1" applyBorder="1" applyAlignment="1">
      <alignment horizontal="center" vertical="center" wrapText="1"/>
    </xf>
    <xf numFmtId="0" fontId="53" fillId="0" borderId="57" xfId="3" applyFont="1" applyFill="1" applyBorder="1" applyAlignment="1">
      <alignment horizontal="center" vertical="center" wrapText="1"/>
    </xf>
    <xf numFmtId="0" fontId="53" fillId="0" borderId="0" xfId="3" applyFont="1" applyFill="1" applyAlignment="1">
      <alignment horizontal="center" vertical="center" wrapText="1"/>
    </xf>
    <xf numFmtId="0" fontId="53" fillId="0" borderId="14" xfId="3" applyFont="1" applyFill="1" applyBorder="1" applyAlignment="1">
      <alignment horizontal="center" vertical="center" wrapText="1"/>
    </xf>
    <xf numFmtId="0" fontId="53" fillId="0" borderId="110" xfId="3" applyFont="1" applyFill="1" applyBorder="1" applyAlignment="1">
      <alignment horizontal="center" vertical="center" wrapText="1"/>
    </xf>
    <xf numFmtId="0" fontId="53" fillId="0" borderId="20" xfId="3" applyFont="1" applyFill="1" applyBorder="1" applyAlignment="1">
      <alignment horizontal="center" vertical="center" wrapText="1"/>
    </xf>
    <xf numFmtId="0" fontId="53" fillId="0" borderId="53" xfId="3" applyFont="1" applyFill="1" applyBorder="1" applyAlignment="1">
      <alignment horizontal="center" vertical="center" wrapText="1"/>
    </xf>
    <xf numFmtId="0" fontId="53" fillId="0" borderId="11" xfId="0" applyFont="1" applyBorder="1" applyAlignment="1">
      <alignment horizontal="center" vertical="center" wrapText="1"/>
    </xf>
    <xf numFmtId="0" fontId="53" fillId="0" borderId="20" xfId="0" applyFont="1" applyBorder="1" applyAlignment="1">
      <alignment horizontal="center" vertical="center" wrapText="1"/>
    </xf>
    <xf numFmtId="182" fontId="61" fillId="6" borderId="43" xfId="3" applyNumberFormat="1" applyFont="1" applyFill="1" applyBorder="1" applyAlignment="1">
      <alignment horizontal="center" vertical="center"/>
    </xf>
    <xf numFmtId="182" fontId="61" fillId="6" borderId="21" xfId="3" applyNumberFormat="1" applyFont="1" applyFill="1" applyBorder="1" applyAlignment="1">
      <alignment horizontal="center" vertical="center"/>
    </xf>
    <xf numFmtId="182" fontId="61" fillId="6" borderId="42" xfId="3" applyNumberFormat="1" applyFont="1" applyFill="1" applyBorder="1" applyAlignment="1">
      <alignment horizontal="center" vertical="center"/>
    </xf>
    <xf numFmtId="182" fontId="61" fillId="6" borderId="15" xfId="3" applyNumberFormat="1" applyFont="1" applyFill="1" applyBorder="1" applyAlignment="1">
      <alignment horizontal="center" vertical="center"/>
    </xf>
    <xf numFmtId="182" fontId="61" fillId="6" borderId="6" xfId="3" applyNumberFormat="1" applyFont="1" applyFill="1" applyBorder="1" applyAlignment="1">
      <alignment horizontal="center" vertical="center"/>
    </xf>
    <xf numFmtId="182" fontId="61" fillId="6" borderId="16" xfId="3" applyNumberFormat="1" applyFont="1" applyFill="1" applyBorder="1" applyAlignment="1">
      <alignment horizontal="center" vertical="center"/>
    </xf>
    <xf numFmtId="0" fontId="61" fillId="0" borderId="52" xfId="3" applyFont="1" applyFill="1" applyBorder="1" applyAlignment="1">
      <alignment horizontal="center" vertical="center"/>
    </xf>
    <xf numFmtId="0" fontId="61" fillId="0" borderId="20" xfId="3" applyFont="1" applyFill="1" applyBorder="1" applyAlignment="1">
      <alignment horizontal="center" vertical="center"/>
    </xf>
    <xf numFmtId="0" fontId="61" fillId="0" borderId="53" xfId="3" applyFont="1" applyFill="1" applyBorder="1" applyAlignment="1">
      <alignment horizontal="center" vertical="center"/>
    </xf>
    <xf numFmtId="0" fontId="53" fillId="0" borderId="10" xfId="3" applyFont="1" applyFill="1" applyBorder="1" applyAlignment="1">
      <alignment horizontal="center" vertical="center" wrapText="1"/>
    </xf>
    <xf numFmtId="0" fontId="53" fillId="0" borderId="101" xfId="3" applyFont="1" applyFill="1" applyBorder="1" applyAlignment="1">
      <alignment horizontal="center" vertical="center" wrapText="1"/>
    </xf>
    <xf numFmtId="0" fontId="53" fillId="0" borderId="13" xfId="3" applyFont="1" applyFill="1" applyBorder="1" applyAlignment="1">
      <alignment horizontal="center" vertical="center" wrapText="1"/>
    </xf>
    <xf numFmtId="0" fontId="53" fillId="0" borderId="105" xfId="3" applyFont="1" applyFill="1" applyBorder="1" applyAlignment="1">
      <alignment horizontal="center" vertical="center" wrapText="1"/>
    </xf>
    <xf numFmtId="0" fontId="53" fillId="0" borderId="52" xfId="3" applyFont="1" applyFill="1" applyBorder="1" applyAlignment="1">
      <alignment horizontal="center" vertical="center" wrapText="1"/>
    </xf>
    <xf numFmtId="0" fontId="53" fillId="0" borderId="160" xfId="3" applyFont="1" applyFill="1" applyBorder="1" applyAlignment="1">
      <alignment horizontal="center" vertical="center" wrapText="1"/>
    </xf>
    <xf numFmtId="0" fontId="53" fillId="0" borderId="47" xfId="3" applyFont="1" applyFill="1" applyBorder="1" applyAlignment="1">
      <alignment horizontal="center" vertical="center"/>
    </xf>
    <xf numFmtId="0" fontId="68" fillId="0" borderId="0" xfId="3" applyFont="1" applyAlignment="1" applyProtection="1">
      <alignment horizontal="left" vertical="center" shrinkToFit="1"/>
      <protection locked="0"/>
    </xf>
    <xf numFmtId="0" fontId="68" fillId="0" borderId="5" xfId="3" applyFont="1" applyBorder="1" applyAlignment="1" applyProtection="1">
      <alignment horizontal="left" vertical="center" shrinkToFit="1"/>
      <protection locked="0"/>
    </xf>
    <xf numFmtId="0" fontId="53" fillId="0" borderId="38" xfId="3" applyFont="1" applyBorder="1" applyAlignment="1" applyProtection="1">
      <alignment horizontal="center" vertical="center"/>
      <protection locked="0"/>
    </xf>
    <xf numFmtId="0" fontId="53" fillId="0" borderId="2" xfId="3" applyFont="1" applyBorder="1" applyAlignment="1" applyProtection="1">
      <alignment horizontal="center" vertical="center"/>
      <protection locked="0"/>
    </xf>
    <xf numFmtId="0" fontId="53" fillId="0" borderId="76" xfId="3" applyFont="1" applyBorder="1" applyAlignment="1" applyProtection="1">
      <alignment horizontal="center" vertical="center"/>
      <protection locked="0"/>
    </xf>
    <xf numFmtId="0" fontId="53" fillId="0" borderId="8" xfId="3" applyFont="1" applyBorder="1" applyAlignment="1" applyProtection="1">
      <alignment horizontal="center" vertical="center"/>
      <protection locked="0"/>
    </xf>
    <xf numFmtId="0" fontId="53" fillId="0" borderId="7" xfId="3" applyFont="1" applyBorder="1" applyAlignment="1" applyProtection="1">
      <alignment horizontal="center" vertical="center"/>
      <protection locked="0"/>
    </xf>
    <xf numFmtId="0" fontId="53" fillId="0" borderId="26" xfId="3" applyFont="1" applyBorder="1" applyAlignment="1" applyProtection="1">
      <alignment horizontal="center" vertical="center"/>
      <protection locked="0"/>
    </xf>
    <xf numFmtId="185" fontId="61" fillId="3" borderId="75" xfId="3" applyNumberFormat="1" applyFont="1" applyFill="1" applyBorder="1" applyAlignment="1">
      <alignment horizontal="right" vertical="center"/>
    </xf>
    <xf numFmtId="185" fontId="61" fillId="3" borderId="2" xfId="3" applyNumberFormat="1" applyFont="1" applyFill="1" applyBorder="1" applyAlignment="1">
      <alignment horizontal="right" vertical="center"/>
    </xf>
    <xf numFmtId="185" fontId="61" fillId="3" borderId="50" xfId="3" applyNumberFormat="1" applyFont="1" applyFill="1" applyBorder="1" applyAlignment="1">
      <alignment horizontal="right" vertical="center"/>
    </xf>
    <xf numFmtId="185" fontId="61" fillId="3" borderId="7" xfId="3" applyNumberFormat="1" applyFont="1" applyFill="1" applyBorder="1" applyAlignment="1">
      <alignment horizontal="right" vertical="center"/>
    </xf>
    <xf numFmtId="0" fontId="61" fillId="0" borderId="0" xfId="3" applyFont="1" applyAlignment="1" applyProtection="1">
      <alignment horizontal="left" vertical="top" wrapText="1"/>
      <protection locked="0"/>
    </xf>
    <xf numFmtId="0" fontId="61" fillId="0" borderId="254" xfId="3" applyFont="1" applyBorder="1" applyAlignment="1" applyProtection="1">
      <alignment horizontal="right" vertical="center"/>
      <protection locked="0"/>
    </xf>
    <xf numFmtId="0" fontId="61" fillId="0" borderId="0" xfId="3" applyFont="1" applyAlignment="1" applyProtection="1">
      <alignment horizontal="left" vertical="center"/>
      <protection locked="0"/>
    </xf>
    <xf numFmtId="0" fontId="72" fillId="0" borderId="0" xfId="3" applyFont="1" applyFill="1" applyAlignment="1" applyProtection="1">
      <alignment horizontal="left" vertical="top" wrapText="1"/>
      <protection locked="0"/>
    </xf>
    <xf numFmtId="0" fontId="61" fillId="0" borderId="0" xfId="3" applyFont="1" applyAlignment="1" applyProtection="1">
      <alignment horizontal="center" vertical="center" shrinkToFit="1"/>
      <protection locked="0"/>
    </xf>
    <xf numFmtId="0" fontId="61" fillId="0" borderId="14" xfId="3" applyFont="1" applyBorder="1" applyAlignment="1" applyProtection="1">
      <alignment horizontal="center" vertical="center" shrinkToFit="1"/>
      <protection locked="0"/>
    </xf>
    <xf numFmtId="0" fontId="53" fillId="0" borderId="11" xfId="3" applyFont="1" applyBorder="1" applyAlignment="1" applyProtection="1">
      <alignment horizontal="left" vertical="center"/>
      <protection locked="0"/>
    </xf>
    <xf numFmtId="0" fontId="53" fillId="0" borderId="12" xfId="3" applyFont="1" applyBorder="1" applyAlignment="1" applyProtection="1">
      <alignment horizontal="left" vertical="center"/>
      <protection locked="0"/>
    </xf>
    <xf numFmtId="0" fontId="53" fillId="0" borderId="6" xfId="3" applyFont="1" applyBorder="1" applyAlignment="1" applyProtection="1">
      <alignment horizontal="left" vertical="center"/>
      <protection locked="0"/>
    </xf>
    <xf numFmtId="0" fontId="53" fillId="0" borderId="16" xfId="3" applyFont="1" applyBorder="1" applyAlignment="1" applyProtection="1">
      <alignment horizontal="left" vertical="center"/>
      <protection locked="0"/>
    </xf>
    <xf numFmtId="0" fontId="53" fillId="0" borderId="10" xfId="3" applyFont="1" applyBorder="1" applyAlignment="1" applyProtection="1">
      <alignment horizontal="center" vertical="center" wrapText="1"/>
      <protection locked="0"/>
    </xf>
    <xf numFmtId="0" fontId="53" fillId="0" borderId="11" xfId="3" applyFont="1" applyBorder="1" applyAlignment="1" applyProtection="1">
      <alignment horizontal="center" vertical="center" wrapText="1"/>
      <protection locked="0"/>
    </xf>
    <xf numFmtId="0" fontId="53" fillId="0" borderId="12" xfId="3" applyFont="1" applyBorder="1" applyAlignment="1" applyProtection="1">
      <alignment horizontal="center" vertical="center" wrapText="1"/>
      <protection locked="0"/>
    </xf>
    <xf numFmtId="0" fontId="53" fillId="0" borderId="15" xfId="3" applyFont="1" applyBorder="1" applyAlignment="1" applyProtection="1">
      <alignment horizontal="center" vertical="center" wrapText="1"/>
      <protection locked="0"/>
    </xf>
    <xf numFmtId="0" fontId="53" fillId="0" borderId="6" xfId="3" applyFont="1" applyBorder="1" applyAlignment="1" applyProtection="1">
      <alignment horizontal="center" vertical="center" wrapText="1"/>
      <protection locked="0"/>
    </xf>
    <xf numFmtId="0" fontId="53" fillId="0" borderId="16" xfId="3" applyFont="1" applyBorder="1" applyAlignment="1" applyProtection="1">
      <alignment horizontal="center" vertical="center" wrapText="1"/>
      <protection locked="0"/>
    </xf>
    <xf numFmtId="0" fontId="53" fillId="0" borderId="14" xfId="3" applyFont="1" applyBorder="1" applyAlignment="1" applyProtection="1">
      <alignment horizontal="left" vertical="center"/>
      <protection locked="0"/>
    </xf>
    <xf numFmtId="0" fontId="68" fillId="0" borderId="10" xfId="3" applyFont="1" applyBorder="1" applyAlignment="1" applyProtection="1">
      <alignment horizontal="center" vertical="center" wrapText="1"/>
      <protection locked="0"/>
    </xf>
    <xf numFmtId="0" fontId="68" fillId="0" borderId="11" xfId="3" applyFont="1" applyBorder="1" applyAlignment="1" applyProtection="1">
      <alignment horizontal="center" vertical="center" wrapText="1"/>
      <protection locked="0"/>
    </xf>
    <xf numFmtId="0" fontId="68" fillId="0" borderId="12" xfId="3" applyFont="1" applyBorder="1" applyAlignment="1" applyProtection="1">
      <alignment horizontal="center" vertical="center" wrapText="1"/>
      <protection locked="0"/>
    </xf>
    <xf numFmtId="0" fontId="68" fillId="0" borderId="13" xfId="3" applyFont="1" applyBorder="1" applyAlignment="1" applyProtection="1">
      <alignment horizontal="center" vertical="center" wrapText="1"/>
      <protection locked="0"/>
    </xf>
    <xf numFmtId="0" fontId="68" fillId="0" borderId="0" xfId="3" applyFont="1" applyAlignment="1" applyProtection="1">
      <alignment horizontal="center" vertical="center" wrapText="1"/>
      <protection locked="0"/>
    </xf>
    <xf numFmtId="0" fontId="68" fillId="0" borderId="14" xfId="3" applyFont="1" applyBorder="1" applyAlignment="1" applyProtection="1">
      <alignment horizontal="center" vertical="center" wrapText="1"/>
      <protection locked="0"/>
    </xf>
    <xf numFmtId="0" fontId="68" fillId="0" borderId="14" xfId="3" applyFont="1" applyBorder="1" applyAlignment="1" applyProtection="1">
      <alignment horizontal="left" vertical="center" shrinkToFit="1"/>
      <protection locked="0"/>
    </xf>
    <xf numFmtId="0" fontId="74" fillId="0" borderId="10" xfId="3" applyFont="1" applyBorder="1" applyAlignment="1" applyProtection="1">
      <alignment horizontal="center" vertical="center" wrapText="1"/>
      <protection locked="0"/>
    </xf>
    <xf numFmtId="0" fontId="74" fillId="0" borderId="11" xfId="3" applyFont="1" applyBorder="1" applyAlignment="1" applyProtection="1">
      <alignment horizontal="center" vertical="center" wrapText="1"/>
      <protection locked="0"/>
    </xf>
    <xf numFmtId="0" fontId="74" fillId="0" borderId="12" xfId="3" applyFont="1" applyBorder="1" applyAlignment="1" applyProtection="1">
      <alignment horizontal="center" vertical="center" wrapText="1"/>
      <protection locked="0"/>
    </xf>
    <xf numFmtId="0" fontId="74" fillId="0" borderId="13" xfId="3" applyFont="1" applyBorder="1" applyAlignment="1" applyProtection="1">
      <alignment horizontal="center" vertical="center" wrapText="1"/>
      <protection locked="0"/>
    </xf>
    <xf numFmtId="0" fontId="74" fillId="0" borderId="0" xfId="3" applyFont="1" applyAlignment="1" applyProtection="1">
      <alignment horizontal="center" vertical="center" wrapText="1"/>
      <protection locked="0"/>
    </xf>
    <xf numFmtId="0" fontId="74" fillId="0" borderId="14" xfId="3" applyFont="1" applyBorder="1" applyAlignment="1" applyProtection="1">
      <alignment horizontal="center" vertical="center" wrapText="1"/>
      <protection locked="0"/>
    </xf>
    <xf numFmtId="180" fontId="61" fillId="3" borderId="10" xfId="3" applyNumberFormat="1" applyFont="1" applyFill="1" applyBorder="1" applyAlignment="1">
      <alignment horizontal="right" vertical="center"/>
    </xf>
    <xf numFmtId="180" fontId="61" fillId="3" borderId="11" xfId="3" applyNumberFormat="1" applyFont="1" applyFill="1" applyBorder="1" applyAlignment="1">
      <alignment horizontal="right" vertical="center"/>
    </xf>
    <xf numFmtId="180" fontId="61" fillId="3" borderId="13" xfId="3" applyNumberFormat="1" applyFont="1" applyFill="1" applyBorder="1" applyAlignment="1">
      <alignment horizontal="right" vertical="center"/>
    </xf>
    <xf numFmtId="180" fontId="61" fillId="3" borderId="0" xfId="3" applyNumberFormat="1" applyFont="1" applyFill="1" applyAlignment="1">
      <alignment horizontal="right" vertical="center"/>
    </xf>
    <xf numFmtId="0" fontId="61" fillId="3" borderId="11" xfId="3" applyFont="1" applyFill="1" applyBorder="1" applyAlignment="1">
      <alignment horizontal="right" vertical="center"/>
    </xf>
    <xf numFmtId="0" fontId="61" fillId="3" borderId="13" xfId="3" applyFont="1" applyFill="1" applyBorder="1" applyAlignment="1">
      <alignment horizontal="right" vertical="center"/>
    </xf>
    <xf numFmtId="0" fontId="61" fillId="3" borderId="0" xfId="3" applyFont="1" applyFill="1" applyAlignment="1">
      <alignment horizontal="right" vertical="center"/>
    </xf>
    <xf numFmtId="0" fontId="61" fillId="0" borderId="10" xfId="3" applyFont="1" applyFill="1" applyBorder="1" applyAlignment="1" applyProtection="1">
      <alignment horizontal="right" vertical="center"/>
      <protection locked="0"/>
    </xf>
    <xf numFmtId="0" fontId="61" fillId="0" borderId="11" xfId="3" applyFont="1" applyFill="1" applyBorder="1" applyAlignment="1" applyProtection="1">
      <alignment horizontal="right" vertical="center"/>
      <protection locked="0"/>
    </xf>
    <xf numFmtId="0" fontId="61" fillId="0" borderId="15" xfId="3" applyFont="1" applyFill="1" applyBorder="1" applyAlignment="1" applyProtection="1">
      <alignment horizontal="right" vertical="center"/>
      <protection locked="0"/>
    </xf>
    <xf numFmtId="0" fontId="61" fillId="0" borderId="6" xfId="3" applyFont="1" applyFill="1" applyBorder="1" applyAlignment="1" applyProtection="1">
      <alignment horizontal="right" vertical="center"/>
      <protection locked="0"/>
    </xf>
    <xf numFmtId="0" fontId="61" fillId="0" borderId="0" xfId="3" applyFont="1" applyAlignment="1" applyProtection="1">
      <alignment horizontal="center" vertical="center" wrapText="1"/>
      <protection locked="0"/>
    </xf>
    <xf numFmtId="0" fontId="61" fillId="0" borderId="6" xfId="3" applyFont="1" applyBorder="1" applyAlignment="1" applyProtection="1">
      <alignment horizontal="center" vertical="center" wrapText="1"/>
      <protection locked="0"/>
    </xf>
    <xf numFmtId="0" fontId="61" fillId="0" borderId="0" xfId="3" applyFont="1" applyAlignment="1" applyProtection="1">
      <alignment horizontal="center" vertical="center"/>
      <protection locked="0"/>
    </xf>
    <xf numFmtId="0" fontId="53" fillId="0" borderId="2" xfId="3" applyFont="1" applyBorder="1" applyAlignment="1" applyProtection="1">
      <alignment horizontal="left" vertical="center"/>
      <protection locked="0"/>
    </xf>
    <xf numFmtId="0" fontId="53" fillId="0" borderId="73" xfId="3" applyFont="1" applyBorder="1" applyAlignment="1" applyProtection="1">
      <alignment horizontal="left" vertical="center"/>
      <protection locked="0"/>
    </xf>
    <xf numFmtId="0" fontId="53" fillId="0" borderId="7" xfId="3" applyFont="1" applyBorder="1" applyAlignment="1" applyProtection="1">
      <alignment horizontal="left" vertical="center"/>
      <protection locked="0"/>
    </xf>
    <xf numFmtId="0" fontId="53" fillId="0" borderId="9" xfId="3" applyFont="1" applyBorder="1" applyAlignment="1" applyProtection="1">
      <alignment horizontal="left" vertical="center"/>
      <protection locked="0"/>
    </xf>
    <xf numFmtId="0" fontId="61" fillId="0" borderId="17" xfId="3" applyFont="1" applyBorder="1" applyAlignment="1" applyProtection="1">
      <alignment horizontal="center" vertical="center"/>
      <protection locked="0"/>
    </xf>
    <xf numFmtId="0" fontId="61" fillId="0" borderId="18" xfId="3" applyFont="1" applyBorder="1" applyAlignment="1" applyProtection="1">
      <alignment horizontal="center" vertical="center"/>
      <protection locked="0"/>
    </xf>
    <xf numFmtId="0" fontId="61" fillId="0" borderId="19" xfId="3" applyFont="1" applyBorder="1" applyAlignment="1" applyProtection="1">
      <alignment horizontal="center" vertical="center"/>
      <protection locked="0"/>
    </xf>
    <xf numFmtId="192" fontId="61" fillId="0" borderId="17" xfId="3" applyNumberFormat="1" applyFont="1" applyFill="1" applyBorder="1" applyAlignment="1" applyProtection="1">
      <alignment horizontal="right" vertical="center"/>
      <protection locked="0"/>
    </xf>
    <xf numFmtId="192" fontId="61" fillId="0" borderId="18" xfId="3" applyNumberFormat="1" applyFont="1" applyFill="1" applyBorder="1" applyAlignment="1" applyProtection="1">
      <alignment horizontal="right" vertical="center"/>
      <protection locked="0"/>
    </xf>
    <xf numFmtId="0" fontId="53" fillId="0" borderId="2" xfId="3" applyFont="1" applyBorder="1" applyAlignment="1" applyProtection="1">
      <alignment horizontal="center" vertical="center" wrapText="1"/>
      <protection locked="0"/>
    </xf>
    <xf numFmtId="192" fontId="61" fillId="0" borderId="0" xfId="3" applyNumberFormat="1" applyFont="1" applyFill="1" applyAlignment="1" applyProtection="1">
      <alignment horizontal="right" vertical="center"/>
      <protection locked="0"/>
    </xf>
    <xf numFmtId="180" fontId="61" fillId="6" borderId="44" xfId="3" applyNumberFormat="1" applyFont="1" applyFill="1" applyBorder="1" applyAlignment="1">
      <alignment horizontal="right" vertical="center"/>
    </xf>
    <xf numFmtId="182" fontId="61" fillId="6" borderId="44" xfId="3" applyNumberFormat="1" applyFont="1" applyFill="1" applyBorder="1" applyAlignment="1">
      <alignment horizontal="right" vertical="center"/>
    </xf>
    <xf numFmtId="180" fontId="61" fillId="6" borderId="18" xfId="3" applyNumberFormat="1" applyFont="1" applyFill="1" applyBorder="1" applyAlignment="1">
      <alignment horizontal="right" vertical="center"/>
    </xf>
    <xf numFmtId="182" fontId="61" fillId="6" borderId="18" xfId="3" applyNumberFormat="1" applyFont="1" applyFill="1" applyBorder="1" applyAlignment="1">
      <alignment horizontal="right" vertical="center"/>
    </xf>
    <xf numFmtId="192" fontId="61" fillId="0" borderId="0" xfId="3" applyNumberFormat="1" applyFont="1" applyAlignment="1" applyProtection="1">
      <alignment horizontal="right" vertical="center"/>
      <protection locked="0"/>
    </xf>
    <xf numFmtId="182" fontId="61" fillId="0" borderId="58" xfId="0" applyNumberFormat="1" applyFont="1" applyBorder="1" applyAlignment="1" applyProtection="1">
      <alignment horizontal="right" vertical="center"/>
      <protection locked="0"/>
    </xf>
    <xf numFmtId="0" fontId="68" fillId="0" borderId="0" xfId="3" applyFont="1" applyFill="1" applyAlignment="1" applyProtection="1">
      <alignment horizontal="center" vertical="center" shrinkToFit="1"/>
      <protection locked="0"/>
    </xf>
    <xf numFmtId="0" fontId="61" fillId="0" borderId="0" xfId="3" applyFont="1" applyFill="1" applyAlignment="1" applyProtection="1">
      <alignment horizontal="center" vertical="center" shrinkToFit="1"/>
      <protection locked="0"/>
    </xf>
    <xf numFmtId="0" fontId="57" fillId="0" borderId="0" xfId="3" applyFont="1" applyAlignment="1" applyProtection="1">
      <alignment horizontal="left" vertical="top" wrapText="1"/>
      <protection locked="0"/>
    </xf>
    <xf numFmtId="0" fontId="53" fillId="2" borderId="0" xfId="3" applyFont="1" applyFill="1" applyAlignment="1" applyProtection="1">
      <alignment horizontal="left" vertical="top" wrapText="1"/>
      <protection locked="0"/>
    </xf>
    <xf numFmtId="49" fontId="47" fillId="0" borderId="7" xfId="3" quotePrefix="1" applyNumberFormat="1" applyFont="1" applyBorder="1" applyAlignment="1" applyProtection="1">
      <alignment horizontal="center" vertical="center"/>
      <protection locked="0"/>
    </xf>
    <xf numFmtId="0" fontId="52" fillId="0" borderId="0" xfId="3" applyFont="1" applyAlignment="1" applyProtection="1">
      <alignment horizontal="left" vertical="center"/>
      <protection locked="0"/>
    </xf>
    <xf numFmtId="0" fontId="61" fillId="0" borderId="283" xfId="3" applyFont="1" applyBorder="1" applyAlignment="1" applyProtection="1">
      <alignment horizontal="left" vertical="center"/>
      <protection locked="0"/>
    </xf>
    <xf numFmtId="0" fontId="61" fillId="0" borderId="252" xfId="3" applyFont="1" applyBorder="1" applyAlignment="1" applyProtection="1">
      <alignment horizontal="left" vertical="center"/>
      <protection locked="0"/>
    </xf>
    <xf numFmtId="0" fontId="61" fillId="0" borderId="254" xfId="3" applyFont="1" applyFill="1" applyBorder="1" applyAlignment="1" applyProtection="1">
      <alignment horizontal="right" vertical="center"/>
      <protection locked="0"/>
    </xf>
    <xf numFmtId="0" fontId="61" fillId="0" borderId="0" xfId="3" applyFont="1" applyFill="1" applyAlignment="1" applyProtection="1">
      <alignment horizontal="right" vertical="center"/>
      <protection locked="0"/>
    </xf>
    <xf numFmtId="0" fontId="57" fillId="0" borderId="60" xfId="3" applyFont="1" applyBorder="1" applyAlignment="1" applyProtection="1">
      <alignment horizontal="center" vertical="center"/>
      <protection locked="0"/>
    </xf>
    <xf numFmtId="0" fontId="57" fillId="0" borderId="30" xfId="3" applyFont="1" applyBorder="1" applyAlignment="1" applyProtection="1">
      <alignment horizontal="center" vertical="center"/>
      <protection locked="0"/>
    </xf>
    <xf numFmtId="0" fontId="61" fillId="2" borderId="67" xfId="3" applyFont="1" applyFill="1" applyBorder="1" applyAlignment="1" applyProtection="1">
      <alignment horizontal="center" vertical="center" shrinkToFit="1"/>
      <protection locked="0"/>
    </xf>
    <xf numFmtId="0" fontId="61" fillId="2" borderId="58" xfId="3" applyFont="1" applyFill="1" applyBorder="1" applyAlignment="1" applyProtection="1">
      <alignment horizontal="center" vertical="center" shrinkToFit="1"/>
      <protection locked="0"/>
    </xf>
    <xf numFmtId="0" fontId="61" fillId="2" borderId="59" xfId="3" applyFont="1" applyFill="1" applyBorder="1" applyAlignment="1" applyProtection="1">
      <alignment horizontal="center" vertical="center" shrinkToFit="1"/>
      <protection locked="0"/>
    </xf>
    <xf numFmtId="189" fontId="61" fillId="0" borderId="67" xfId="3" applyNumberFormat="1" applyFont="1" applyBorder="1" applyAlignment="1" applyProtection="1">
      <alignment horizontal="center" vertical="center" shrinkToFit="1"/>
      <protection locked="0"/>
    </xf>
    <xf numFmtId="189" fontId="61" fillId="0" borderId="58" xfId="3" applyNumberFormat="1" applyFont="1" applyBorder="1" applyAlignment="1" applyProtection="1">
      <alignment horizontal="center" vertical="center" shrinkToFit="1"/>
      <protection locked="0"/>
    </xf>
    <xf numFmtId="189" fontId="61" fillId="0" borderId="59" xfId="3" applyNumberFormat="1" applyFont="1" applyBorder="1" applyAlignment="1" applyProtection="1">
      <alignment horizontal="center" vertical="center" shrinkToFit="1"/>
      <protection locked="0"/>
    </xf>
    <xf numFmtId="0" fontId="61" fillId="2" borderId="3" xfId="3" quotePrefix="1" applyFont="1" applyFill="1" applyBorder="1" applyAlignment="1" applyProtection="1">
      <alignment horizontal="right" vertical="center" shrinkToFit="1"/>
      <protection locked="0"/>
    </xf>
    <xf numFmtId="0" fontId="61" fillId="2" borderId="0" xfId="3" quotePrefix="1" applyFont="1" applyFill="1" applyAlignment="1" applyProtection="1">
      <alignment horizontal="right" vertical="center" shrinkToFit="1"/>
      <protection locked="0"/>
    </xf>
    <xf numFmtId="0" fontId="61" fillId="0" borderId="6" xfId="3" applyFont="1" applyFill="1" applyBorder="1" applyAlignment="1" applyProtection="1">
      <alignment vertical="center" shrinkToFit="1"/>
      <protection locked="0"/>
    </xf>
    <xf numFmtId="49" fontId="61" fillId="2" borderId="3" xfId="3" applyNumberFormat="1" applyFont="1" applyFill="1" applyBorder="1" applyAlignment="1" applyProtection="1">
      <alignment horizontal="right" vertical="center"/>
      <protection locked="0"/>
    </xf>
    <xf numFmtId="49" fontId="61" fillId="2" borderId="0" xfId="3" applyNumberFormat="1" applyFont="1" applyFill="1" applyAlignment="1" applyProtection="1">
      <alignment horizontal="right" vertical="center"/>
      <protection locked="0"/>
    </xf>
    <xf numFmtId="0" fontId="53" fillId="0" borderId="34" xfId="3" applyFont="1" applyBorder="1" applyAlignment="1">
      <alignment horizontal="left" vertical="center" wrapText="1"/>
    </xf>
    <xf numFmtId="0" fontId="53" fillId="0" borderId="11" xfId="3" applyFont="1" applyBorder="1" applyAlignment="1">
      <alignment horizontal="left" vertical="center" wrapText="1"/>
    </xf>
    <xf numFmtId="0" fontId="53" fillId="0" borderId="37" xfId="3" applyFont="1" applyBorder="1" applyAlignment="1">
      <alignment horizontal="left" vertical="center" wrapText="1"/>
    </xf>
    <xf numFmtId="0" fontId="53" fillId="0" borderId="6" xfId="3" applyFont="1" applyBorder="1" applyAlignment="1">
      <alignment horizontal="left" vertical="center" wrapText="1"/>
    </xf>
    <xf numFmtId="0" fontId="53" fillId="0" borderId="11" xfId="3" applyFont="1" applyBorder="1" applyAlignment="1" applyProtection="1">
      <alignment horizontal="center" vertical="center"/>
      <protection locked="0"/>
    </xf>
    <xf numFmtId="0" fontId="53" fillId="0" borderId="6" xfId="3" applyFont="1" applyBorder="1" applyAlignment="1" applyProtection="1">
      <alignment horizontal="center" vertical="center"/>
      <protection locked="0"/>
    </xf>
    <xf numFmtId="182" fontId="61" fillId="6" borderId="11" xfId="3" applyNumberFormat="1" applyFont="1" applyFill="1" applyBorder="1" applyAlignment="1">
      <alignment horizontal="right" vertical="center"/>
    </xf>
    <xf numFmtId="182" fontId="61" fillId="6" borderId="6" xfId="3" applyNumberFormat="1" applyFont="1" applyFill="1" applyBorder="1" applyAlignment="1">
      <alignment horizontal="right" vertical="center"/>
    </xf>
    <xf numFmtId="0" fontId="53" fillId="0" borderId="35" xfId="3" applyFont="1" applyBorder="1" applyAlignment="1">
      <alignment horizontal="left" vertical="center" wrapText="1"/>
    </xf>
    <xf numFmtId="0" fontId="53" fillId="0" borderId="74" xfId="3" applyFont="1" applyBorder="1" applyAlignment="1">
      <alignment horizontal="left" vertical="center" wrapText="1"/>
    </xf>
    <xf numFmtId="0" fontId="61" fillId="2" borderId="10" xfId="3" applyFont="1" applyFill="1" applyBorder="1" applyAlignment="1">
      <alignment horizontal="center" vertical="center"/>
    </xf>
    <xf numFmtId="0" fontId="61" fillId="2" borderId="11" xfId="3" applyFont="1" applyFill="1" applyBorder="1" applyAlignment="1">
      <alignment horizontal="center" vertical="center"/>
    </xf>
    <xf numFmtId="0" fontId="53" fillId="0" borderId="107" xfId="3" applyFont="1" applyBorder="1" applyAlignment="1">
      <alignment horizontal="left" vertical="center"/>
    </xf>
    <xf numFmtId="0" fontId="53" fillId="0" borderId="45" xfId="3" applyFont="1" applyBorder="1" applyAlignment="1">
      <alignment horizontal="left" vertical="center"/>
    </xf>
    <xf numFmtId="0" fontId="61" fillId="2" borderId="69" xfId="3" applyFont="1" applyFill="1" applyBorder="1" applyAlignment="1" applyProtection="1">
      <alignment horizontal="center" vertical="center" shrinkToFit="1"/>
      <protection locked="0"/>
    </xf>
    <xf numFmtId="0" fontId="61" fillId="2" borderId="48" xfId="3" applyFont="1" applyFill="1" applyBorder="1" applyAlignment="1" applyProtection="1">
      <alignment horizontal="center" vertical="center" shrinkToFit="1"/>
      <protection locked="0"/>
    </xf>
    <xf numFmtId="0" fontId="61" fillId="2" borderId="68" xfId="3" applyFont="1" applyFill="1" applyBorder="1" applyAlignment="1" applyProtection="1">
      <alignment horizontal="center" vertical="center" shrinkToFit="1"/>
      <protection locked="0"/>
    </xf>
    <xf numFmtId="182" fontId="61" fillId="6" borderId="2" xfId="3" applyNumberFormat="1" applyFont="1" applyFill="1" applyBorder="1" applyAlignment="1">
      <alignment horizontal="center" vertical="center"/>
    </xf>
    <xf numFmtId="182" fontId="61" fillId="6" borderId="7" xfId="3" applyNumberFormat="1" applyFont="1" applyFill="1" applyBorder="1" applyAlignment="1">
      <alignment horizontal="center" vertical="center"/>
    </xf>
    <xf numFmtId="0" fontId="53" fillId="0" borderId="85" xfId="3" applyFont="1" applyBorder="1" applyAlignment="1">
      <alignment horizontal="left" vertical="center" shrinkToFit="1"/>
    </xf>
    <xf numFmtId="0" fontId="53" fillId="0" borderId="44" xfId="3" applyFont="1" applyBorder="1" applyAlignment="1">
      <alignment horizontal="left" vertical="center" shrinkToFit="1"/>
    </xf>
    <xf numFmtId="0" fontId="53" fillId="0" borderId="86" xfId="3" applyFont="1" applyBorder="1" applyAlignment="1">
      <alignment horizontal="left" vertical="center"/>
    </xf>
    <xf numFmtId="0" fontId="53" fillId="0" borderId="48" xfId="3" applyFont="1" applyBorder="1" applyAlignment="1">
      <alignment horizontal="left" vertical="center"/>
    </xf>
    <xf numFmtId="0" fontId="68" fillId="0" borderId="0" xfId="3" applyFont="1" applyAlignment="1" applyProtection="1">
      <alignment horizontal="left"/>
      <protection locked="0"/>
    </xf>
    <xf numFmtId="199" fontId="76" fillId="2" borderId="0" xfId="3" applyNumberFormat="1" applyFont="1" applyFill="1" applyAlignment="1" applyProtection="1">
      <alignment horizontal="center" vertical="top" shrinkToFit="1"/>
      <protection locked="0"/>
    </xf>
    <xf numFmtId="199" fontId="76" fillId="2" borderId="14" xfId="3" applyNumberFormat="1" applyFont="1" applyFill="1" applyBorder="1" applyAlignment="1" applyProtection="1">
      <alignment horizontal="center" vertical="top" shrinkToFit="1"/>
      <protection locked="0"/>
    </xf>
    <xf numFmtId="0" fontId="61" fillId="0" borderId="17" xfId="3" applyFont="1" applyBorder="1" applyAlignment="1" applyProtection="1">
      <alignment horizontal="center" vertical="center" shrinkToFit="1"/>
      <protection locked="0"/>
    </xf>
    <xf numFmtId="0" fontId="61" fillId="0" borderId="18" xfId="3" applyFont="1" applyBorder="1" applyAlignment="1" applyProtection="1">
      <alignment horizontal="center" vertical="center" shrinkToFit="1"/>
      <protection locked="0"/>
    </xf>
    <xf numFmtId="0" fontId="61" fillId="0" borderId="19" xfId="3" applyFont="1" applyBorder="1" applyAlignment="1" applyProtection="1">
      <alignment horizontal="center" vertical="center" shrinkToFit="1"/>
      <protection locked="0"/>
    </xf>
    <xf numFmtId="193" fontId="61" fillId="3" borderId="144" xfId="3" applyNumberFormat="1" applyFont="1" applyFill="1" applyBorder="1" applyAlignment="1">
      <alignment horizontal="center" vertical="center"/>
    </xf>
    <xf numFmtId="193" fontId="61" fillId="3" borderId="145" xfId="3" applyNumberFormat="1" applyFont="1" applyFill="1" applyBorder="1" applyAlignment="1">
      <alignment horizontal="center" vertical="center"/>
    </xf>
    <xf numFmtId="192" fontId="61" fillId="3" borderId="145" xfId="3" applyNumberFormat="1" applyFont="1" applyFill="1" applyBorder="1" applyAlignment="1">
      <alignment horizontal="right" vertical="center"/>
    </xf>
    <xf numFmtId="192" fontId="61" fillId="3" borderId="146" xfId="3" applyNumberFormat="1" applyFont="1" applyFill="1" applyBorder="1" applyAlignment="1">
      <alignment horizontal="right" vertical="center"/>
    </xf>
    <xf numFmtId="197" fontId="53" fillId="0" borderId="2" xfId="3" applyNumberFormat="1" applyFont="1" applyBorder="1" applyAlignment="1">
      <alignment horizontal="center" vertical="center"/>
    </xf>
    <xf numFmtId="197" fontId="53" fillId="0" borderId="7" xfId="3" applyNumberFormat="1" applyFont="1" applyBorder="1" applyAlignment="1">
      <alignment horizontal="center" vertical="center"/>
    </xf>
    <xf numFmtId="182" fontId="61" fillId="0" borderId="45" xfId="0" applyNumberFormat="1" applyFont="1" applyBorder="1" applyAlignment="1" applyProtection="1">
      <alignment horizontal="right" vertical="center"/>
      <protection locked="0"/>
    </xf>
    <xf numFmtId="0" fontId="61" fillId="0" borderId="88" xfId="3" applyFont="1" applyBorder="1" applyAlignment="1">
      <alignment horizontal="center" vertical="center" wrapText="1" shrinkToFit="1"/>
    </xf>
    <xf numFmtId="0" fontId="61" fillId="0" borderId="30" xfId="3" applyFont="1" applyBorder="1" applyAlignment="1">
      <alignment horizontal="center" vertical="center" wrapText="1" shrinkToFit="1"/>
    </xf>
    <xf numFmtId="0" fontId="61" fillId="0" borderId="27" xfId="3" applyFont="1" applyBorder="1" applyAlignment="1">
      <alignment horizontal="center" vertical="center" wrapText="1" shrinkToFit="1"/>
    </xf>
    <xf numFmtId="192" fontId="61" fillId="0" borderId="17" xfId="3" applyNumberFormat="1" applyFont="1" applyFill="1" applyBorder="1" applyAlignment="1" applyProtection="1">
      <alignment horizontal="center" vertical="center"/>
      <protection locked="0"/>
    </xf>
    <xf numFmtId="192" fontId="61" fillId="0" borderId="18" xfId="3" applyNumberFormat="1" applyFont="1" applyFill="1" applyBorder="1" applyAlignment="1" applyProtection="1">
      <alignment horizontal="center" vertical="center"/>
      <protection locked="0"/>
    </xf>
    <xf numFmtId="198" fontId="76" fillId="0" borderId="0" xfId="3" applyNumberFormat="1" applyFont="1" applyAlignment="1" applyProtection="1">
      <alignment horizontal="right" vertical="center"/>
      <protection locked="0"/>
    </xf>
    <xf numFmtId="198" fontId="76" fillId="0" borderId="5" xfId="3" applyNumberFormat="1" applyFont="1" applyBorder="1" applyAlignment="1" applyProtection="1">
      <alignment horizontal="right" vertical="center"/>
      <protection locked="0"/>
    </xf>
    <xf numFmtId="0" fontId="68" fillId="0" borderId="0" xfId="3" applyFont="1" applyAlignment="1" applyProtection="1">
      <alignment horizontal="left" vertical="center"/>
      <protection locked="0"/>
    </xf>
    <xf numFmtId="0" fontId="61" fillId="0" borderId="124" xfId="3" applyFont="1" applyFill="1" applyBorder="1" applyAlignment="1" applyProtection="1">
      <alignment horizontal="center" vertical="center"/>
      <protection locked="0"/>
    </xf>
    <xf numFmtId="0" fontId="52" fillId="0" borderId="137" xfId="0" applyFont="1" applyBorder="1" applyAlignment="1" applyProtection="1">
      <alignment horizontal="center" vertical="center"/>
      <protection locked="0"/>
    </xf>
    <xf numFmtId="0" fontId="53" fillId="2" borderId="76" xfId="3" applyFont="1" applyFill="1" applyBorder="1" applyAlignment="1">
      <alignment horizontal="center" vertical="center" shrinkToFit="1"/>
    </xf>
    <xf numFmtId="0" fontId="53" fillId="2" borderId="26" xfId="3" applyFont="1" applyFill="1" applyBorder="1" applyAlignment="1">
      <alignment horizontal="center" vertical="center" shrinkToFit="1"/>
    </xf>
    <xf numFmtId="0" fontId="61" fillId="0" borderId="75" xfId="3" applyFont="1" applyBorder="1" applyAlignment="1">
      <alignment horizontal="center" vertical="center" shrinkToFit="1"/>
    </xf>
    <xf numFmtId="0" fontId="61" fillId="0" borderId="50" xfId="3" applyFont="1" applyBorder="1" applyAlignment="1">
      <alignment horizontal="center" vertical="center" shrinkToFit="1"/>
    </xf>
    <xf numFmtId="0" fontId="14" fillId="2" borderId="17" xfId="3" applyFont="1" applyFill="1" applyBorder="1" applyAlignment="1">
      <alignment horizontal="center" vertical="center" shrinkToFit="1"/>
    </xf>
    <xf numFmtId="0" fontId="14" fillId="2" borderId="18" xfId="3" applyFont="1" applyFill="1" applyBorder="1" applyAlignment="1">
      <alignment horizontal="center" vertical="center" shrinkToFit="1"/>
    </xf>
    <xf numFmtId="0" fontId="14" fillId="2" borderId="19" xfId="3" applyFont="1" applyFill="1" applyBorder="1" applyAlignment="1">
      <alignment horizontal="center" vertical="center" shrinkToFit="1"/>
    </xf>
    <xf numFmtId="182" fontId="14" fillId="3" borderId="17" xfId="3" applyNumberFormat="1" applyFont="1" applyFill="1" applyBorder="1" applyAlignment="1">
      <alignment horizontal="right" vertical="center" shrinkToFit="1"/>
    </xf>
    <xf numFmtId="182" fontId="14" fillId="3" borderId="18" xfId="3" applyNumberFormat="1" applyFont="1" applyFill="1" applyBorder="1" applyAlignment="1">
      <alignment horizontal="right" vertical="center" shrinkToFit="1"/>
    </xf>
    <xf numFmtId="182" fontId="14" fillId="3" borderId="19" xfId="3" applyNumberFormat="1" applyFont="1" applyFill="1" applyBorder="1" applyAlignment="1">
      <alignment horizontal="right" vertical="center" shrinkToFit="1"/>
    </xf>
    <xf numFmtId="182" fontId="14" fillId="2" borderId="17" xfId="3" applyNumberFormat="1" applyFont="1" applyFill="1" applyBorder="1" applyAlignment="1">
      <alignment horizontal="right" vertical="center" shrinkToFit="1"/>
    </xf>
    <xf numFmtId="182" fontId="14" fillId="2" borderId="18" xfId="3" applyNumberFormat="1" applyFont="1" applyFill="1" applyBorder="1" applyAlignment="1">
      <alignment horizontal="right" vertical="center" shrinkToFit="1"/>
    </xf>
    <xf numFmtId="182" fontId="14" fillId="2" borderId="19" xfId="3" applyNumberFormat="1" applyFont="1" applyFill="1" applyBorder="1" applyAlignment="1">
      <alignment horizontal="right" vertical="center" shrinkToFit="1"/>
    </xf>
    <xf numFmtId="182" fontId="14" fillId="0" borderId="17" xfId="3" applyNumberFormat="1" applyFont="1" applyBorder="1" applyAlignment="1">
      <alignment horizontal="center" vertical="center" shrinkToFit="1"/>
    </xf>
    <xf numFmtId="182" fontId="14" fillId="0" borderId="18" xfId="3" applyNumberFormat="1" applyFont="1" applyBorder="1" applyAlignment="1">
      <alignment horizontal="center" vertical="center" shrinkToFit="1"/>
    </xf>
    <xf numFmtId="182" fontId="14" fillId="0" borderId="19" xfId="3" applyNumberFormat="1" applyFont="1" applyBorder="1" applyAlignment="1">
      <alignment horizontal="center" vertical="center" shrinkToFit="1"/>
    </xf>
    <xf numFmtId="182" fontId="14" fillId="3" borderId="2" xfId="3" applyNumberFormat="1" applyFont="1" applyFill="1" applyBorder="1" applyAlignment="1">
      <alignment horizontal="right" vertical="center"/>
    </xf>
    <xf numFmtId="0" fontId="14" fillId="2" borderId="10" xfId="3" applyFont="1" applyFill="1" applyBorder="1">
      <alignment vertical="center"/>
    </xf>
    <xf numFmtId="0" fontId="14" fillId="2" borderId="11" xfId="3" applyFont="1" applyFill="1" applyBorder="1">
      <alignment vertical="center"/>
    </xf>
    <xf numFmtId="0" fontId="14" fillId="2" borderId="15" xfId="3" applyFont="1" applyFill="1" applyBorder="1">
      <alignment vertical="center"/>
    </xf>
    <xf numFmtId="0" fontId="14" fillId="2" borderId="6" xfId="3" applyFont="1" applyFill="1" applyBorder="1">
      <alignment vertical="center"/>
    </xf>
    <xf numFmtId="180" fontId="14" fillId="3" borderId="48" xfId="3" applyNumberFormat="1" applyFont="1" applyFill="1" applyBorder="1" applyAlignment="1">
      <alignment horizontal="right" vertical="center"/>
    </xf>
    <xf numFmtId="185" fontId="14" fillId="3" borderId="250" xfId="3" applyNumberFormat="1" applyFont="1" applyFill="1" applyBorder="1" applyAlignment="1">
      <alignment horizontal="right" vertical="center"/>
    </xf>
    <xf numFmtId="182" fontId="14" fillId="0" borderId="44" xfId="3" applyNumberFormat="1" applyFont="1" applyBorder="1" applyAlignment="1">
      <alignment horizontal="right" vertical="center"/>
    </xf>
    <xf numFmtId="0" fontId="16" fillId="0" borderId="124" xfId="3" applyFont="1" applyBorder="1" applyAlignment="1">
      <alignment horizontal="left" vertical="center" shrinkToFit="1"/>
    </xf>
    <xf numFmtId="0" fontId="16" fillId="0" borderId="58" xfId="3" applyFont="1" applyBorder="1" applyAlignment="1">
      <alignment horizontal="left" vertical="center" shrinkToFit="1"/>
    </xf>
    <xf numFmtId="0" fontId="14" fillId="2" borderId="100" xfId="3" applyFont="1" applyFill="1" applyBorder="1" applyAlignment="1">
      <alignment horizontal="center" vertical="center" shrinkToFit="1"/>
    </xf>
    <xf numFmtId="0" fontId="14" fillId="2" borderId="99" xfId="3" applyFont="1" applyFill="1" applyBorder="1" applyAlignment="1">
      <alignment horizontal="center" vertical="center" shrinkToFit="1"/>
    </xf>
    <xf numFmtId="0" fontId="14" fillId="2" borderId="106" xfId="3" applyFont="1" applyFill="1" applyBorder="1" applyAlignment="1">
      <alignment horizontal="center" vertical="center" shrinkToFit="1"/>
    </xf>
    <xf numFmtId="182" fontId="14" fillId="2" borderId="100" xfId="3" applyNumberFormat="1" applyFont="1" applyFill="1" applyBorder="1" applyAlignment="1">
      <alignment horizontal="right" vertical="center" shrinkToFit="1"/>
    </xf>
    <xf numFmtId="182" fontId="14" fillId="2" borderId="99" xfId="3" applyNumberFormat="1" applyFont="1" applyFill="1" applyBorder="1" applyAlignment="1">
      <alignment horizontal="right" vertical="center" shrinkToFit="1"/>
    </xf>
    <xf numFmtId="182" fontId="14" fillId="2" borderId="106" xfId="3" applyNumberFormat="1" applyFont="1" applyFill="1" applyBorder="1" applyAlignment="1">
      <alignment horizontal="right" vertical="center" shrinkToFit="1"/>
    </xf>
    <xf numFmtId="182" fontId="14" fillId="3" borderId="100" xfId="3" applyNumberFormat="1" applyFont="1" applyFill="1" applyBorder="1" applyAlignment="1">
      <alignment horizontal="right" vertical="center" shrinkToFit="1"/>
    </xf>
    <xf numFmtId="182" fontId="14" fillId="3" borderId="99" xfId="3" applyNumberFormat="1" applyFont="1" applyFill="1" applyBorder="1" applyAlignment="1">
      <alignment horizontal="right" vertical="center" shrinkToFit="1"/>
    </xf>
    <xf numFmtId="182" fontId="14" fillId="3" borderId="106" xfId="3" applyNumberFormat="1" applyFont="1" applyFill="1" applyBorder="1" applyAlignment="1">
      <alignment horizontal="right" vertical="center" shrinkToFit="1"/>
    </xf>
    <xf numFmtId="0" fontId="14" fillId="0" borderId="77" xfId="3" applyFont="1" applyBorder="1" applyAlignment="1">
      <alignment horizontal="center" vertical="center" wrapText="1" shrinkToFit="1"/>
    </xf>
    <xf numFmtId="0" fontId="14" fillId="0" borderId="2" xfId="3" applyFont="1" applyBorder="1" applyAlignment="1">
      <alignment horizontal="center" vertical="center" wrapText="1" shrinkToFit="1"/>
    </xf>
    <xf numFmtId="0" fontId="14" fillId="0" borderId="76" xfId="3" applyFont="1" applyBorder="1" applyAlignment="1">
      <alignment horizontal="center" vertical="center" wrapText="1" shrinkToFit="1"/>
    </xf>
    <xf numFmtId="0" fontId="14" fillId="0" borderId="37" xfId="3" applyFont="1" applyBorder="1" applyAlignment="1">
      <alignment horizontal="center" vertical="center" wrapText="1" shrinkToFit="1"/>
    </xf>
    <xf numFmtId="0" fontId="14" fillId="0" borderId="6" xfId="3" applyFont="1" applyBorder="1" applyAlignment="1">
      <alignment horizontal="center" vertical="center" wrapText="1" shrinkToFit="1"/>
    </xf>
    <xf numFmtId="0" fontId="14" fillId="0" borderId="16" xfId="3" applyFont="1" applyBorder="1" applyAlignment="1">
      <alignment horizontal="center" vertical="center" wrapText="1" shrinkToFit="1"/>
    </xf>
    <xf numFmtId="185" fontId="14" fillId="3" borderId="204" xfId="3" applyNumberFormat="1" applyFont="1" applyFill="1" applyBorder="1" applyAlignment="1">
      <alignment horizontal="right" vertical="center"/>
    </xf>
    <xf numFmtId="0" fontId="14" fillId="2" borderId="166" xfId="3" applyFont="1" applyFill="1" applyBorder="1" applyAlignment="1">
      <alignment vertical="center" shrinkToFit="1"/>
    </xf>
    <xf numFmtId="0" fontId="14" fillId="2" borderId="165" xfId="3" applyFont="1" applyFill="1" applyBorder="1" applyAlignment="1">
      <alignment vertical="center" shrinkToFit="1"/>
    </xf>
    <xf numFmtId="0" fontId="14" fillId="2" borderId="167" xfId="3" applyFont="1" applyFill="1" applyBorder="1" applyAlignment="1">
      <alignment vertical="center" shrinkToFit="1"/>
    </xf>
    <xf numFmtId="0" fontId="14" fillId="2" borderId="164" xfId="3" applyFont="1" applyFill="1" applyBorder="1" applyAlignment="1">
      <alignment vertical="center" shrinkToFit="1"/>
    </xf>
    <xf numFmtId="0" fontId="14" fillId="2" borderId="203" xfId="3" applyFont="1" applyFill="1" applyBorder="1" applyAlignment="1">
      <alignment vertical="center" shrinkToFit="1"/>
    </xf>
    <xf numFmtId="0" fontId="14" fillId="2" borderId="204" xfId="3" applyFont="1" applyFill="1" applyBorder="1" applyAlignment="1">
      <alignment vertical="center" shrinkToFit="1"/>
    </xf>
    <xf numFmtId="0" fontId="14" fillId="2" borderId="205" xfId="3" applyFont="1" applyFill="1" applyBorder="1" applyAlignment="1">
      <alignment vertical="center" shrinkToFit="1"/>
    </xf>
    <xf numFmtId="0" fontId="14" fillId="2" borderId="150" xfId="3" applyFont="1" applyFill="1" applyBorder="1" applyAlignment="1">
      <alignment vertical="center" shrinkToFit="1"/>
    </xf>
    <xf numFmtId="0" fontId="14" fillId="2" borderId="151" xfId="3" applyFont="1" applyFill="1" applyBorder="1" applyAlignment="1">
      <alignment vertical="center" shrinkToFit="1"/>
    </xf>
    <xf numFmtId="0" fontId="14" fillId="2" borderId="152" xfId="3" applyFont="1" applyFill="1" applyBorder="1" applyAlignment="1">
      <alignment vertical="center" shrinkToFit="1"/>
    </xf>
    <xf numFmtId="185" fontId="14" fillId="3" borderId="151" xfId="3" applyNumberFormat="1" applyFont="1" applyFill="1" applyBorder="1" applyAlignment="1">
      <alignment horizontal="right" vertical="center"/>
    </xf>
    <xf numFmtId="185" fontId="14" fillId="3" borderId="217" xfId="3" applyNumberFormat="1" applyFont="1" applyFill="1" applyBorder="1" applyAlignment="1">
      <alignment horizontal="right" vertical="center"/>
    </xf>
    <xf numFmtId="0" fontId="14" fillId="2" borderId="120" xfId="3" applyFont="1" applyFill="1" applyBorder="1" applyAlignment="1">
      <alignment horizontal="center" vertical="center"/>
    </xf>
    <xf numFmtId="0" fontId="14" fillId="2" borderId="108" xfId="3" applyFont="1" applyFill="1" applyBorder="1" applyAlignment="1">
      <alignment horizontal="center" vertical="center"/>
    </xf>
    <xf numFmtId="0" fontId="14" fillId="2" borderId="121" xfId="3" applyFont="1" applyFill="1" applyBorder="1" applyAlignment="1">
      <alignment horizontal="center" vertical="center"/>
    </xf>
    <xf numFmtId="182" fontId="14" fillId="3" borderId="120" xfId="3" applyNumberFormat="1" applyFont="1" applyFill="1" applyBorder="1" applyAlignment="1">
      <alignment horizontal="right" vertical="center" shrinkToFit="1"/>
    </xf>
    <xf numFmtId="182" fontId="14" fillId="3" borderId="108" xfId="3" applyNumberFormat="1" applyFont="1" applyFill="1" applyBorder="1" applyAlignment="1">
      <alignment horizontal="right" vertical="center" shrinkToFit="1"/>
    </xf>
    <xf numFmtId="182" fontId="14" fillId="3" borderId="121" xfId="3" applyNumberFormat="1" applyFont="1" applyFill="1" applyBorder="1" applyAlignment="1">
      <alignment horizontal="right" vertical="center" shrinkToFit="1"/>
    </xf>
    <xf numFmtId="0" fontId="14" fillId="2" borderId="249" xfId="3" applyFont="1" applyFill="1" applyBorder="1" applyAlignment="1">
      <alignment vertical="center" shrinkToFit="1"/>
    </xf>
    <xf numFmtId="0" fontId="14" fillId="2" borderId="250" xfId="3" applyFont="1" applyFill="1" applyBorder="1" applyAlignment="1">
      <alignment vertical="center" shrinkToFit="1"/>
    </xf>
    <xf numFmtId="0" fontId="14" fillId="2" borderId="251" xfId="3" applyFont="1" applyFill="1" applyBorder="1" applyAlignment="1">
      <alignment vertical="center" shrinkToFit="1"/>
    </xf>
    <xf numFmtId="182" fontId="14" fillId="3" borderId="43" xfId="3" applyNumberFormat="1" applyFont="1" applyFill="1" applyBorder="1" applyAlignment="1">
      <alignment horizontal="center" vertical="center"/>
    </xf>
    <xf numFmtId="182" fontId="14" fillId="3" borderId="21" xfId="3" applyNumberFormat="1" applyFont="1" applyFill="1" applyBorder="1" applyAlignment="1">
      <alignment horizontal="center" vertical="center"/>
    </xf>
    <xf numFmtId="182" fontId="14" fillId="3" borderId="156" xfId="3" applyNumberFormat="1" applyFont="1" applyFill="1" applyBorder="1" applyAlignment="1">
      <alignment horizontal="center" vertical="center"/>
    </xf>
    <xf numFmtId="182" fontId="14" fillId="3" borderId="50" xfId="3" applyNumberFormat="1" applyFont="1" applyFill="1" applyBorder="1" applyAlignment="1">
      <alignment horizontal="center" vertical="center"/>
    </xf>
    <xf numFmtId="182" fontId="14" fillId="3" borderId="7" xfId="3" applyNumberFormat="1" applyFont="1" applyFill="1" applyBorder="1" applyAlignment="1">
      <alignment horizontal="center" vertical="center"/>
    </xf>
    <xf numFmtId="182" fontId="14" fillId="3" borderId="9" xfId="3" applyNumberFormat="1" applyFont="1" applyFill="1" applyBorder="1" applyAlignment="1">
      <alignment horizontal="center" vertical="center"/>
    </xf>
    <xf numFmtId="180" fontId="14" fillId="2" borderId="43" xfId="3" applyNumberFormat="1" applyFont="1" applyFill="1" applyBorder="1" applyAlignment="1">
      <alignment horizontal="center" vertical="center"/>
    </xf>
    <xf numFmtId="180" fontId="14" fillId="2" borderId="21" xfId="3" applyNumberFormat="1" applyFont="1" applyFill="1" applyBorder="1" applyAlignment="1">
      <alignment horizontal="center" vertical="center"/>
    </xf>
    <xf numFmtId="180" fontId="14" fillId="2" borderId="114" xfId="3" applyNumberFormat="1" applyFont="1" applyFill="1" applyBorder="1" applyAlignment="1">
      <alignment horizontal="center" vertical="center"/>
    </xf>
    <xf numFmtId="180" fontId="14" fillId="2" borderId="50" xfId="3" applyNumberFormat="1" applyFont="1" applyFill="1" applyBorder="1" applyAlignment="1">
      <alignment horizontal="center" vertical="center"/>
    </xf>
    <xf numFmtId="180" fontId="14" fillId="2" borderId="7" xfId="3" applyNumberFormat="1" applyFont="1" applyFill="1" applyBorder="1" applyAlignment="1">
      <alignment horizontal="center" vertical="center"/>
    </xf>
    <xf numFmtId="180" fontId="14" fillId="2" borderId="173" xfId="3" applyNumberFormat="1" applyFont="1" applyFill="1" applyBorder="1" applyAlignment="1">
      <alignment horizontal="center" vertical="center"/>
    </xf>
    <xf numFmtId="180" fontId="14" fillId="2" borderId="115" xfId="3" applyNumberFormat="1" applyFont="1" applyFill="1" applyBorder="1" applyAlignment="1">
      <alignment horizontal="center" vertical="center"/>
    </xf>
    <xf numFmtId="180" fontId="14" fillId="2" borderId="171" xfId="3" applyNumberFormat="1" applyFont="1" applyFill="1" applyBorder="1" applyAlignment="1">
      <alignment horizontal="center" vertical="center"/>
    </xf>
    <xf numFmtId="0" fontId="14" fillId="0" borderId="0" xfId="3" applyFont="1" applyAlignment="1">
      <alignment horizontal="left" vertical="top" wrapText="1"/>
    </xf>
    <xf numFmtId="0" fontId="14" fillId="0" borderId="0" xfId="3" applyFont="1" applyAlignment="1">
      <alignment horizontal="left" vertical="top"/>
    </xf>
    <xf numFmtId="180" fontId="14" fillId="2" borderId="42" xfId="3" applyNumberFormat="1" applyFont="1" applyFill="1" applyBorder="1" applyAlignment="1">
      <alignment horizontal="center" vertical="center"/>
    </xf>
    <xf numFmtId="180" fontId="14" fillId="2" borderId="26" xfId="3" applyNumberFormat="1" applyFont="1" applyFill="1" applyBorder="1" applyAlignment="1">
      <alignment horizontal="center" vertical="center"/>
    </xf>
    <xf numFmtId="180" fontId="14" fillId="2" borderId="13" xfId="3" applyNumberFormat="1" applyFont="1" applyFill="1" applyBorder="1" applyAlignment="1">
      <alignment horizontal="center" vertical="center"/>
    </xf>
    <xf numFmtId="180" fontId="14" fillId="2" borderId="0" xfId="3" applyNumberFormat="1" applyFont="1" applyFill="1" applyAlignment="1">
      <alignment horizontal="center" vertical="center"/>
    </xf>
    <xf numFmtId="180" fontId="14" fillId="2" borderId="14" xfId="3" applyNumberFormat="1" applyFont="1" applyFill="1" applyBorder="1" applyAlignment="1">
      <alignment horizontal="center" vertical="center"/>
    </xf>
    <xf numFmtId="0" fontId="14" fillId="0" borderId="13" xfId="3" applyFont="1" applyBorder="1" applyAlignment="1">
      <alignment horizontal="center" vertical="center"/>
    </xf>
    <xf numFmtId="0" fontId="14" fillId="0" borderId="0" xfId="3" applyFont="1" applyAlignment="1">
      <alignment horizontal="center" vertical="center"/>
    </xf>
    <xf numFmtId="0" fontId="14" fillId="0" borderId="213" xfId="3" applyFont="1" applyBorder="1" applyAlignment="1">
      <alignment horizontal="center" vertical="center"/>
    </xf>
    <xf numFmtId="0" fontId="14" fillId="0" borderId="50" xfId="3" applyFont="1" applyBorder="1" applyAlignment="1">
      <alignment horizontal="center" vertical="center"/>
    </xf>
    <xf numFmtId="0" fontId="14" fillId="0" borderId="7" xfId="3" applyFont="1" applyBorder="1" applyAlignment="1">
      <alignment horizontal="center" vertical="center"/>
    </xf>
    <xf numFmtId="0" fontId="14" fillId="0" borderId="215" xfId="3" applyFont="1" applyBorder="1" applyAlignment="1">
      <alignment horizontal="center" vertical="center"/>
    </xf>
    <xf numFmtId="182" fontId="14" fillId="0" borderId="17" xfId="3" applyNumberFormat="1" applyFont="1" applyBorder="1" applyAlignment="1">
      <alignment horizontal="right" vertical="center" shrinkToFit="1"/>
    </xf>
    <xf numFmtId="182" fontId="14" fillId="0" borderId="18" xfId="3" applyNumberFormat="1" applyFont="1" applyBorder="1" applyAlignment="1">
      <alignment horizontal="right" vertical="center" shrinkToFit="1"/>
    </xf>
    <xf numFmtId="182" fontId="14" fillId="0" borderId="19" xfId="3" applyNumberFormat="1" applyFont="1" applyBorder="1" applyAlignment="1">
      <alignment horizontal="right" vertical="center" shrinkToFit="1"/>
    </xf>
    <xf numFmtId="0" fontId="16" fillId="0" borderId="61" xfId="3" applyFont="1" applyFill="1" applyBorder="1" applyAlignment="1">
      <alignment horizontal="center" vertical="center" shrinkToFit="1"/>
    </xf>
    <xf numFmtId="0" fontId="16" fillId="0" borderId="101" xfId="3" applyFont="1" applyFill="1" applyBorder="1" applyAlignment="1">
      <alignment horizontal="center" vertical="center" shrinkToFit="1"/>
    </xf>
    <xf numFmtId="0" fontId="16" fillId="0" borderId="57" xfId="3" applyFont="1" applyFill="1" applyBorder="1" applyAlignment="1">
      <alignment horizontal="center" vertical="center" shrinkToFit="1"/>
    </xf>
    <xf numFmtId="0" fontId="16" fillId="0" borderId="105" xfId="3" applyFont="1" applyFill="1" applyBorder="1" applyAlignment="1">
      <alignment horizontal="center" vertical="center" shrinkToFit="1"/>
    </xf>
    <xf numFmtId="0" fontId="16" fillId="0" borderId="35" xfId="3" applyFont="1" applyFill="1" applyBorder="1" applyAlignment="1">
      <alignment horizontal="center" vertical="center" shrinkToFit="1"/>
    </xf>
    <xf numFmtId="0" fontId="16" fillId="0" borderId="110" xfId="3" applyFont="1" applyFill="1" applyBorder="1" applyAlignment="1">
      <alignment horizontal="center" vertical="center" shrinkToFit="1"/>
    </xf>
    <xf numFmtId="0" fontId="16" fillId="0" borderId="140" xfId="3" applyFont="1" applyFill="1" applyBorder="1" applyAlignment="1">
      <alignment horizontal="center" vertical="center" shrinkToFit="1"/>
    </xf>
    <xf numFmtId="0" fontId="16" fillId="0" borderId="211" xfId="3" applyFont="1" applyFill="1" applyBorder="1" applyAlignment="1">
      <alignment horizontal="center" vertical="center" shrinkToFit="1"/>
    </xf>
    <xf numFmtId="0" fontId="16" fillId="0" borderId="191" xfId="3" applyFont="1" applyFill="1" applyBorder="1" applyAlignment="1">
      <alignment horizontal="center" vertical="center" shrinkToFit="1"/>
    </xf>
    <xf numFmtId="0" fontId="16" fillId="0" borderId="192" xfId="3" applyFont="1" applyFill="1" applyBorder="1" applyAlignment="1">
      <alignment horizontal="center" vertical="center" shrinkToFit="1"/>
    </xf>
    <xf numFmtId="0" fontId="16" fillId="0" borderId="208" xfId="3" applyFont="1" applyFill="1" applyBorder="1" applyAlignment="1">
      <alignment horizontal="center" vertical="center" shrinkToFit="1"/>
    </xf>
    <xf numFmtId="0" fontId="16" fillId="0" borderId="209" xfId="3" applyFont="1" applyFill="1" applyBorder="1" applyAlignment="1">
      <alignment horizontal="center" vertical="center" shrinkToFit="1"/>
    </xf>
    <xf numFmtId="0" fontId="16" fillId="0" borderId="210" xfId="3" applyFont="1" applyFill="1" applyBorder="1" applyAlignment="1">
      <alignment horizontal="center" vertical="center" shrinkToFit="1"/>
    </xf>
    <xf numFmtId="0" fontId="14" fillId="0" borderId="38" xfId="3" applyFont="1" applyBorder="1" applyAlignment="1">
      <alignment horizontal="center" vertical="center"/>
    </xf>
    <xf numFmtId="0" fontId="14" fillId="0" borderId="2" xfId="3" applyFont="1" applyBorder="1" applyAlignment="1">
      <alignment horizontal="center" vertical="center"/>
    </xf>
    <xf numFmtId="0" fontId="14" fillId="0" borderId="78" xfId="3" applyFont="1" applyBorder="1" applyAlignment="1">
      <alignment horizontal="center" vertical="center"/>
    </xf>
    <xf numFmtId="0" fontId="14" fillId="0" borderId="83" xfId="3" applyFont="1" applyBorder="1" applyAlignment="1">
      <alignment horizontal="center" vertical="center"/>
    </xf>
    <xf numFmtId="0" fontId="14" fillId="0" borderId="6" xfId="3" applyFont="1" applyBorder="1" applyAlignment="1">
      <alignment horizontal="center" vertical="center"/>
    </xf>
    <xf numFmtId="0" fontId="14" fillId="0" borderId="25" xfId="3" applyFont="1" applyBorder="1" applyAlignment="1">
      <alignment horizontal="center" vertical="center"/>
    </xf>
    <xf numFmtId="0" fontId="14" fillId="2" borderId="120" xfId="3" applyFont="1" applyFill="1" applyBorder="1" applyAlignment="1">
      <alignment horizontal="center" vertical="center" shrinkToFit="1"/>
    </xf>
    <xf numFmtId="0" fontId="14" fillId="2" borderId="108" xfId="3" applyFont="1" applyFill="1" applyBorder="1" applyAlignment="1">
      <alignment horizontal="center" vertical="center" shrinkToFit="1"/>
    </xf>
    <xf numFmtId="0" fontId="14" fillId="2" borderId="121" xfId="3" applyFont="1" applyFill="1" applyBorder="1" applyAlignment="1">
      <alignment horizontal="center" vertical="center" shrinkToFit="1"/>
    </xf>
    <xf numFmtId="182" fontId="14" fillId="0" borderId="120" xfId="3" applyNumberFormat="1" applyFont="1" applyBorder="1" applyAlignment="1">
      <alignment horizontal="center" vertical="center" shrinkToFit="1"/>
    </xf>
    <xf numFmtId="182" fontId="14" fillId="0" borderId="108" xfId="3" applyNumberFormat="1" applyFont="1" applyBorder="1" applyAlignment="1">
      <alignment horizontal="center" vertical="center" shrinkToFit="1"/>
    </xf>
    <xf numFmtId="182" fontId="14" fillId="0" borderId="121" xfId="3" applyNumberFormat="1" applyFont="1" applyBorder="1" applyAlignment="1">
      <alignment horizontal="center" vertical="center" shrinkToFit="1"/>
    </xf>
    <xf numFmtId="182" fontId="14" fillId="2" borderId="120" xfId="3" applyNumberFormat="1" applyFont="1" applyFill="1" applyBorder="1" applyAlignment="1">
      <alignment horizontal="right" vertical="center" shrinkToFit="1"/>
    </xf>
    <xf numFmtId="182" fontId="14" fillId="2" borderId="108" xfId="3" applyNumberFormat="1" applyFont="1" applyFill="1" applyBorder="1" applyAlignment="1">
      <alignment horizontal="right" vertical="center" shrinkToFit="1"/>
    </xf>
    <xf numFmtId="182" fontId="14" fillId="2" borderId="121" xfId="3" applyNumberFormat="1" applyFont="1" applyFill="1" applyBorder="1" applyAlignment="1">
      <alignment horizontal="right" vertical="center" shrinkToFit="1"/>
    </xf>
    <xf numFmtId="0" fontId="16" fillId="0" borderId="0" xfId="3" applyFont="1" applyFill="1" applyAlignment="1">
      <alignment horizontal="center" vertical="center" shrinkToFit="1"/>
    </xf>
    <xf numFmtId="0" fontId="16" fillId="0" borderId="213" xfId="3" applyFont="1" applyFill="1" applyBorder="1" applyAlignment="1">
      <alignment horizontal="center" vertical="center" shrinkToFit="1"/>
    </xf>
    <xf numFmtId="0" fontId="16" fillId="0" borderId="20" xfId="3" applyFont="1" applyFill="1" applyBorder="1" applyAlignment="1">
      <alignment horizontal="center" vertical="center" shrinkToFit="1"/>
    </xf>
    <xf numFmtId="0" fontId="16" fillId="0" borderId="214" xfId="3" applyFont="1" applyFill="1" applyBorder="1" applyAlignment="1">
      <alignment horizontal="center" vertical="center" shrinkToFit="1"/>
    </xf>
    <xf numFmtId="0" fontId="16" fillId="0" borderId="87" xfId="3" applyFont="1" applyFill="1" applyBorder="1" applyAlignment="1">
      <alignment horizontal="center" vertical="center"/>
    </xf>
    <xf numFmtId="0" fontId="16" fillId="0" borderId="44" xfId="3" applyFont="1" applyFill="1" applyBorder="1" applyAlignment="1">
      <alignment horizontal="center" vertical="center"/>
    </xf>
    <xf numFmtId="0" fontId="16" fillId="0" borderId="149" xfId="3" applyFont="1" applyFill="1" applyBorder="1" applyAlignment="1">
      <alignment horizontal="center" vertical="center"/>
    </xf>
    <xf numFmtId="0" fontId="16" fillId="0" borderId="61" xfId="3" applyFont="1" applyFill="1" applyBorder="1" applyAlignment="1">
      <alignment horizontal="center" vertical="center" wrapText="1"/>
    </xf>
    <xf numFmtId="0" fontId="16" fillId="0" borderId="11" xfId="3" applyFont="1" applyFill="1" applyBorder="1" applyAlignment="1">
      <alignment horizontal="center" vertical="center" wrapText="1"/>
    </xf>
    <xf numFmtId="0" fontId="16" fillId="0" borderId="12" xfId="3" applyFont="1" applyFill="1" applyBorder="1" applyAlignment="1">
      <alignment horizontal="center" vertical="center" wrapText="1"/>
    </xf>
    <xf numFmtId="0" fontId="16" fillId="0" borderId="57" xfId="3" applyFont="1" applyFill="1" applyBorder="1" applyAlignment="1">
      <alignment horizontal="center" vertical="center" wrapText="1"/>
    </xf>
    <xf numFmtId="0" fontId="16" fillId="0" borderId="0" xfId="3" applyFont="1" applyFill="1" applyAlignment="1">
      <alignment horizontal="center" vertical="center" wrapText="1"/>
    </xf>
    <xf numFmtId="0" fontId="16" fillId="0" borderId="14" xfId="3" applyFont="1" applyFill="1" applyBorder="1" applyAlignment="1">
      <alignment horizontal="center" vertical="center" wrapText="1"/>
    </xf>
    <xf numFmtId="0" fontId="16" fillId="0" borderId="110" xfId="3" applyFont="1" applyFill="1" applyBorder="1" applyAlignment="1">
      <alignment horizontal="center" vertical="center" wrapText="1"/>
    </xf>
    <xf numFmtId="0" fontId="16" fillId="0" borderId="20" xfId="3" applyFont="1" applyFill="1" applyBorder="1" applyAlignment="1">
      <alignment horizontal="center" vertical="center" wrapText="1"/>
    </xf>
    <xf numFmtId="0" fontId="16" fillId="0" borderId="53" xfId="3" applyFont="1" applyFill="1" applyBorder="1" applyAlignment="1">
      <alignment horizontal="center" vertical="center" wrapText="1"/>
    </xf>
    <xf numFmtId="0" fontId="17" fillId="0" borderId="11" xfId="3" applyFont="1" applyFill="1" applyBorder="1" applyAlignment="1">
      <alignment horizontal="center" vertical="center" shrinkToFit="1"/>
    </xf>
    <xf numFmtId="0" fontId="17" fillId="0" borderId="12" xfId="3" applyFont="1" applyFill="1" applyBorder="1" applyAlignment="1">
      <alignment horizontal="center" vertical="center" shrinkToFit="1"/>
    </xf>
    <xf numFmtId="0" fontId="14" fillId="2" borderId="0" xfId="3" applyFont="1" applyFill="1" applyAlignment="1">
      <alignment horizontal="left" vertical="center" shrinkToFit="1"/>
    </xf>
    <xf numFmtId="180" fontId="14" fillId="3" borderId="6" xfId="3" applyNumberFormat="1" applyFont="1" applyFill="1" applyBorder="1" applyAlignment="1">
      <alignment horizontal="center" vertical="center"/>
    </xf>
    <xf numFmtId="180" fontId="14" fillId="3" borderId="18" xfId="3" applyNumberFormat="1" applyFont="1" applyFill="1" applyBorder="1" applyAlignment="1">
      <alignment horizontal="center" vertical="center"/>
    </xf>
    <xf numFmtId="0" fontId="16" fillId="0" borderId="29" xfId="0" applyFont="1" applyBorder="1" applyAlignment="1">
      <alignment horizontal="center" vertical="center" wrapText="1"/>
    </xf>
    <xf numFmtId="0" fontId="16" fillId="0" borderId="21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13" xfId="0" applyFont="1" applyBorder="1" applyAlignment="1">
      <alignment horizontal="center" vertical="center" wrapText="1"/>
    </xf>
    <xf numFmtId="0" fontId="16" fillId="0" borderId="168" xfId="0" applyFont="1" applyBorder="1" applyAlignment="1">
      <alignment horizontal="center" vertical="center" wrapText="1"/>
    </xf>
    <xf numFmtId="0" fontId="16" fillId="0" borderId="214" xfId="0" applyFont="1" applyBorder="1" applyAlignment="1">
      <alignment horizontal="center" vertical="center" wrapText="1"/>
    </xf>
    <xf numFmtId="0" fontId="16" fillId="0" borderId="55" xfId="3" applyFont="1" applyFill="1" applyBorder="1" applyAlignment="1">
      <alignment horizontal="center" vertical="center" shrinkToFit="1"/>
    </xf>
    <xf numFmtId="0" fontId="16" fillId="0" borderId="65" xfId="3" applyFont="1" applyFill="1" applyBorder="1" applyAlignment="1">
      <alignment horizontal="center" vertical="center" shrinkToFit="1"/>
    </xf>
    <xf numFmtId="0" fontId="16" fillId="0" borderId="53" xfId="3" applyFont="1" applyFill="1" applyBorder="1" applyAlignment="1">
      <alignment horizontal="center" vertical="center" shrinkToFit="1"/>
    </xf>
    <xf numFmtId="0" fontId="14" fillId="0" borderId="0" xfId="3" applyFont="1" applyFill="1" applyAlignment="1">
      <alignment horizontal="center" vertical="center"/>
    </xf>
    <xf numFmtId="180" fontId="14" fillId="2" borderId="155" xfId="3" applyNumberFormat="1" applyFont="1" applyFill="1" applyBorder="1" applyAlignment="1">
      <alignment horizontal="center" vertical="center"/>
    </xf>
    <xf numFmtId="180" fontId="14" fillId="2" borderId="8" xfId="3" applyNumberFormat="1" applyFont="1" applyFill="1" applyBorder="1" applyAlignment="1">
      <alignment horizontal="center" vertical="center"/>
    </xf>
    <xf numFmtId="0" fontId="14" fillId="0" borderId="21" xfId="3" applyFont="1" applyBorder="1" applyAlignment="1">
      <alignment horizontal="center" vertical="center"/>
    </xf>
    <xf numFmtId="0" fontId="14" fillId="0" borderId="42" xfId="3" applyFont="1" applyBorder="1" applyAlignment="1">
      <alignment horizontal="center" vertical="center"/>
    </xf>
    <xf numFmtId="0" fontId="14" fillId="0" borderId="26" xfId="3" applyFont="1" applyBorder="1" applyAlignment="1">
      <alignment horizontal="center" vertical="center"/>
    </xf>
    <xf numFmtId="0" fontId="16" fillId="0" borderId="44" xfId="3" applyFont="1" applyFill="1" applyBorder="1" applyAlignment="1">
      <alignment horizontal="center" vertical="center" shrinkToFit="1"/>
    </xf>
    <xf numFmtId="0" fontId="16" fillId="0" borderId="47" xfId="3" applyFont="1" applyFill="1" applyBorder="1" applyAlignment="1">
      <alignment horizontal="center" vertical="center" shrinkToFit="1"/>
    </xf>
    <xf numFmtId="0" fontId="17" fillId="0" borderId="212" xfId="3" applyFont="1" applyFill="1" applyBorder="1" applyAlignment="1">
      <alignment horizontal="center" vertical="center" shrinkToFit="1"/>
    </xf>
    <xf numFmtId="0" fontId="25" fillId="0" borderId="11" xfId="3" applyFont="1" applyFill="1" applyBorder="1" applyAlignment="1">
      <alignment horizontal="center" vertical="center" wrapText="1" shrinkToFit="1"/>
    </xf>
    <xf numFmtId="0" fontId="25" fillId="0" borderId="12" xfId="3" applyFont="1" applyFill="1" applyBorder="1" applyAlignment="1">
      <alignment horizontal="center" vertical="center" wrapText="1" shrinkToFit="1"/>
    </xf>
    <xf numFmtId="0" fontId="25" fillId="0" borderId="0" xfId="3" applyFont="1" applyFill="1" applyAlignment="1">
      <alignment horizontal="center" vertical="center" wrapText="1" shrinkToFit="1"/>
    </xf>
    <xf numFmtId="0" fontId="25" fillId="0" borderId="14" xfId="3" applyFont="1" applyFill="1" applyBorder="1" applyAlignment="1">
      <alignment horizontal="center" vertical="center" wrapText="1" shrinkToFit="1"/>
    </xf>
    <xf numFmtId="0" fontId="25" fillId="0" borderId="20" xfId="3" applyFont="1" applyFill="1" applyBorder="1" applyAlignment="1">
      <alignment horizontal="center" vertical="center" wrapText="1" shrinkToFit="1"/>
    </xf>
    <xf numFmtId="0" fontId="25" fillId="0" borderId="53" xfId="3" applyFont="1" applyFill="1" applyBorder="1" applyAlignment="1">
      <alignment horizontal="center" vertical="center" wrapText="1" shrinkToFit="1"/>
    </xf>
    <xf numFmtId="0" fontId="14" fillId="0" borderId="14" xfId="3" applyFont="1" applyBorder="1" applyAlignment="1">
      <alignment horizontal="center" vertical="center"/>
    </xf>
    <xf numFmtId="0" fontId="25" fillId="0" borderId="56" xfId="0" applyFont="1" applyBorder="1" applyAlignment="1">
      <alignment horizontal="center" vertical="center" wrapText="1"/>
    </xf>
    <xf numFmtId="0" fontId="25" fillId="0" borderId="161" xfId="0" applyFont="1" applyBorder="1" applyAlignment="1">
      <alignment horizontal="center" vertical="center" wrapText="1"/>
    </xf>
    <xf numFmtId="0" fontId="25" fillId="0" borderId="20" xfId="0" applyFont="1" applyBorder="1" applyAlignment="1">
      <alignment horizontal="center" vertical="center" wrapText="1"/>
    </xf>
    <xf numFmtId="0" fontId="25" fillId="0" borderId="160" xfId="0" applyFont="1" applyBorder="1" applyAlignment="1">
      <alignment horizontal="center" vertical="center" wrapText="1"/>
    </xf>
    <xf numFmtId="0" fontId="16" fillId="0" borderId="35" xfId="3" applyFont="1" applyFill="1" applyBorder="1" applyAlignment="1">
      <alignment horizontal="center" vertical="center" wrapText="1"/>
    </xf>
    <xf numFmtId="0" fontId="16" fillId="0" borderId="6" xfId="3" applyFont="1" applyFill="1" applyBorder="1" applyAlignment="1">
      <alignment horizontal="center" vertical="center" wrapText="1"/>
    </xf>
    <xf numFmtId="0" fontId="16" fillId="0" borderId="74" xfId="3" applyFont="1" applyFill="1" applyBorder="1" applyAlignment="1">
      <alignment horizontal="center" vertical="center" wrapText="1"/>
    </xf>
    <xf numFmtId="0" fontId="16" fillId="0" borderId="75" xfId="3" applyFont="1" applyFill="1" applyBorder="1" applyAlignment="1">
      <alignment horizontal="center" vertical="center"/>
    </xf>
    <xf numFmtId="0" fontId="16" fillId="0" borderId="2" xfId="3" applyFont="1" applyFill="1" applyBorder="1" applyAlignment="1">
      <alignment horizontal="center" vertical="center"/>
    </xf>
    <xf numFmtId="0" fontId="16" fillId="0" borderId="73" xfId="3" applyFont="1" applyFill="1" applyBorder="1" applyAlignment="1">
      <alignment horizontal="center" vertical="center"/>
    </xf>
    <xf numFmtId="0" fontId="16" fillId="0" borderId="13" xfId="3" applyFont="1" applyFill="1" applyBorder="1" applyAlignment="1">
      <alignment horizontal="center" vertical="center"/>
    </xf>
    <xf numFmtId="0" fontId="16" fillId="0" borderId="0" xfId="3" applyFont="1" applyFill="1" applyAlignment="1">
      <alignment horizontal="center" vertical="center"/>
    </xf>
    <xf numFmtId="0" fontId="16" fillId="0" borderId="5" xfId="3" applyFont="1" applyFill="1" applyBorder="1" applyAlignment="1">
      <alignment horizontal="center" vertical="center"/>
    </xf>
    <xf numFmtId="0" fontId="16" fillId="2" borderId="20" xfId="3" applyFont="1" applyFill="1" applyBorder="1" applyAlignment="1">
      <alignment horizontal="center" vertical="center" shrinkToFit="1"/>
    </xf>
    <xf numFmtId="0" fontId="16" fillId="2" borderId="170" xfId="3" applyFont="1" applyFill="1" applyBorder="1" applyAlignment="1">
      <alignment horizontal="center" vertical="center" shrinkToFit="1"/>
    </xf>
    <xf numFmtId="0" fontId="16" fillId="2" borderId="112" xfId="3" applyFont="1" applyFill="1" applyBorder="1" applyAlignment="1">
      <alignment horizontal="center" vertical="center" shrinkToFit="1"/>
    </xf>
    <xf numFmtId="0" fontId="16" fillId="2" borderId="113" xfId="3" applyFont="1" applyFill="1" applyBorder="1" applyAlignment="1">
      <alignment horizontal="center" vertical="center" shrinkToFit="1"/>
    </xf>
    <xf numFmtId="0" fontId="16" fillId="0" borderId="14" xfId="3" applyFont="1" applyFill="1" applyBorder="1" applyAlignment="1">
      <alignment horizontal="center" vertical="center" shrinkToFit="1"/>
    </xf>
    <xf numFmtId="0" fontId="16" fillId="2" borderId="10" xfId="3" applyFont="1" applyFill="1" applyBorder="1" applyAlignment="1">
      <alignment horizontal="center" vertical="center"/>
    </xf>
    <xf numFmtId="0" fontId="16" fillId="2" borderId="11" xfId="3" applyFont="1" applyFill="1" applyBorder="1" applyAlignment="1">
      <alignment horizontal="center" vertical="center"/>
    </xf>
    <xf numFmtId="0" fontId="16" fillId="0" borderId="87" xfId="3" applyFont="1" applyBorder="1" applyAlignment="1">
      <alignment horizontal="center" vertical="center"/>
    </xf>
    <xf numFmtId="0" fontId="16" fillId="0" borderId="44" xfId="3" applyFont="1" applyBorder="1" applyAlignment="1">
      <alignment horizontal="center" vertical="center"/>
    </xf>
    <xf numFmtId="0" fontId="16" fillId="0" borderId="47" xfId="3" applyFont="1" applyBorder="1" applyAlignment="1">
      <alignment horizontal="center" vertical="center"/>
    </xf>
    <xf numFmtId="0" fontId="16" fillId="2" borderId="174" xfId="3" applyFont="1" applyFill="1" applyBorder="1" applyAlignment="1">
      <alignment horizontal="center" vertical="center" shrinkToFit="1"/>
    </xf>
    <xf numFmtId="0" fontId="16" fillId="2" borderId="110" xfId="3" applyFont="1" applyFill="1" applyBorder="1" applyAlignment="1">
      <alignment horizontal="center" vertical="center" shrinkToFit="1"/>
    </xf>
    <xf numFmtId="0" fontId="24" fillId="0" borderId="75" xfId="3" applyFont="1" applyFill="1" applyBorder="1" applyAlignment="1">
      <alignment horizontal="center" vertical="center" wrapText="1"/>
    </xf>
    <xf numFmtId="0" fontId="24" fillId="0" borderId="2" xfId="3" applyFont="1" applyFill="1" applyBorder="1" applyAlignment="1">
      <alignment horizontal="center" vertical="center" wrapText="1"/>
    </xf>
    <xf numFmtId="0" fontId="24" fillId="0" borderId="76" xfId="3" applyFont="1" applyFill="1" applyBorder="1" applyAlignment="1">
      <alignment horizontal="center" vertical="center" wrapText="1"/>
    </xf>
    <xf numFmtId="0" fontId="24" fillId="0" borderId="15" xfId="3" applyFont="1" applyFill="1" applyBorder="1" applyAlignment="1">
      <alignment horizontal="center" vertical="center" wrapText="1"/>
    </xf>
    <xf numFmtId="0" fontId="24" fillId="0" borderId="6" xfId="3" applyFont="1" applyFill="1" applyBorder="1" applyAlignment="1">
      <alignment horizontal="center" vertical="center" wrapText="1"/>
    </xf>
    <xf numFmtId="0" fontId="24" fillId="0" borderId="16" xfId="3" applyFont="1" applyFill="1" applyBorder="1" applyAlignment="1">
      <alignment horizontal="center" vertical="center" wrapText="1"/>
    </xf>
    <xf numFmtId="0" fontId="25" fillId="0" borderId="75" xfId="3" applyFont="1" applyFill="1" applyBorder="1" applyAlignment="1">
      <alignment horizontal="center" vertical="center" wrapText="1"/>
    </xf>
    <xf numFmtId="0" fontId="25" fillId="0" borderId="2" xfId="3" applyFont="1" applyFill="1" applyBorder="1" applyAlignment="1">
      <alignment horizontal="center" vertical="center" wrapText="1"/>
    </xf>
    <xf numFmtId="0" fontId="25" fillId="0" borderId="76" xfId="3" applyFont="1" applyFill="1" applyBorder="1" applyAlignment="1">
      <alignment horizontal="center" vertical="center" wrapText="1"/>
    </xf>
    <xf numFmtId="0" fontId="25" fillId="0" borderId="15" xfId="3" applyFont="1" applyFill="1" applyBorder="1" applyAlignment="1">
      <alignment horizontal="center" vertical="center" wrapText="1"/>
    </xf>
    <xf numFmtId="0" fontId="25" fillId="0" borderId="6" xfId="3" applyFont="1" applyFill="1" applyBorder="1" applyAlignment="1">
      <alignment horizontal="center" vertical="center" wrapText="1"/>
    </xf>
    <xf numFmtId="0" fontId="25" fillId="0" borderId="16" xfId="3" applyFont="1" applyFill="1" applyBorder="1" applyAlignment="1">
      <alignment horizontal="center" vertical="center" wrapText="1"/>
    </xf>
    <xf numFmtId="188" fontId="14" fillId="2" borderId="57" xfId="3" applyNumberFormat="1" applyFont="1" applyFill="1" applyBorder="1" applyAlignment="1">
      <alignment horizontal="center" vertical="center"/>
    </xf>
    <xf numFmtId="188" fontId="14" fillId="2" borderId="105" xfId="3" applyNumberFormat="1" applyFont="1" applyFill="1" applyBorder="1" applyAlignment="1">
      <alignment horizontal="center" vertical="center"/>
    </xf>
    <xf numFmtId="188" fontId="14" fillId="2" borderId="171" xfId="3" applyNumberFormat="1" applyFont="1" applyFill="1" applyBorder="1" applyAlignment="1">
      <alignment horizontal="center" vertical="center"/>
    </xf>
    <xf numFmtId="188" fontId="14" fillId="2" borderId="173" xfId="3" applyNumberFormat="1" applyFont="1" applyFill="1" applyBorder="1" applyAlignment="1">
      <alignment horizontal="center" vertical="center"/>
    </xf>
    <xf numFmtId="180" fontId="14" fillId="2" borderId="57" xfId="3" applyNumberFormat="1" applyFont="1" applyFill="1" applyBorder="1" applyAlignment="1">
      <alignment horizontal="center" vertical="center"/>
    </xf>
    <xf numFmtId="0" fontId="16" fillId="0" borderId="10" xfId="3" applyFont="1" applyFill="1" applyBorder="1" applyAlignment="1">
      <alignment horizontal="center" vertical="center" wrapText="1" shrinkToFit="1"/>
    </xf>
    <xf numFmtId="0" fontId="16" fillId="0" borderId="11" xfId="3" applyFont="1" applyFill="1" applyBorder="1" applyAlignment="1">
      <alignment horizontal="center" vertical="center" wrapText="1" shrinkToFit="1"/>
    </xf>
    <xf numFmtId="0" fontId="16" fillId="0" borderId="101" xfId="3" applyFont="1" applyFill="1" applyBorder="1" applyAlignment="1">
      <alignment horizontal="center" vertical="center" wrapText="1" shrinkToFit="1"/>
    </xf>
    <xf numFmtId="0" fontId="16" fillId="0" borderId="13" xfId="3" applyFont="1" applyFill="1" applyBorder="1" applyAlignment="1">
      <alignment horizontal="center" vertical="center" wrapText="1" shrinkToFit="1"/>
    </xf>
    <xf numFmtId="0" fontId="16" fillId="0" borderId="0" xfId="3" applyFont="1" applyFill="1" applyAlignment="1">
      <alignment horizontal="center" vertical="center" wrapText="1" shrinkToFit="1"/>
    </xf>
    <xf numFmtId="0" fontId="16" fillId="0" borderId="105" xfId="3" applyFont="1" applyFill="1" applyBorder="1" applyAlignment="1">
      <alignment horizontal="center" vertical="center" wrapText="1" shrinkToFit="1"/>
    </xf>
    <xf numFmtId="0" fontId="16" fillId="0" borderId="52" xfId="3" applyFont="1" applyFill="1" applyBorder="1" applyAlignment="1">
      <alignment horizontal="center" vertical="center" wrapText="1" shrinkToFit="1"/>
    </xf>
    <xf numFmtId="0" fontId="16" fillId="0" borderId="20" xfId="3" applyFont="1" applyFill="1" applyBorder="1" applyAlignment="1">
      <alignment horizontal="center" vertical="center" wrapText="1" shrinkToFit="1"/>
    </xf>
    <xf numFmtId="0" fontId="16" fillId="0" borderId="160" xfId="3" applyFont="1" applyFill="1" applyBorder="1" applyAlignment="1">
      <alignment horizontal="center" vertical="center" wrapText="1" shrinkToFit="1"/>
    </xf>
    <xf numFmtId="0" fontId="16" fillId="0" borderId="10"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52" xfId="0" applyFont="1" applyBorder="1" applyAlignment="1">
      <alignment horizontal="center" vertical="center" wrapText="1"/>
    </xf>
    <xf numFmtId="0" fontId="16" fillId="0" borderId="20" xfId="0" applyFont="1" applyBorder="1" applyAlignment="1">
      <alignment horizontal="center" vertical="center" wrapText="1"/>
    </xf>
    <xf numFmtId="0" fontId="14" fillId="0" borderId="17" xfId="3" applyFont="1" applyBorder="1" applyAlignment="1">
      <alignment horizontal="left" vertical="center" shrinkToFit="1"/>
    </xf>
    <xf numFmtId="0" fontId="14" fillId="0" borderId="18" xfId="3" applyFont="1" applyBorder="1" applyAlignment="1">
      <alignment horizontal="left" vertical="center" shrinkToFit="1"/>
    </xf>
    <xf numFmtId="0" fontId="14" fillId="0" borderId="19" xfId="3" applyFont="1" applyBorder="1" applyAlignment="1">
      <alignment horizontal="left" vertical="center" shrinkToFit="1"/>
    </xf>
    <xf numFmtId="0" fontId="14" fillId="2" borderId="18" xfId="3" applyFont="1" applyFill="1" applyBorder="1" applyAlignment="1">
      <alignment horizontal="left" vertical="center" shrinkToFit="1"/>
    </xf>
    <xf numFmtId="0" fontId="14" fillId="2" borderId="19" xfId="3" applyFont="1" applyFill="1" applyBorder="1" applyAlignment="1">
      <alignment horizontal="left" vertical="center" shrinkToFit="1"/>
    </xf>
    <xf numFmtId="188" fontId="14" fillId="2" borderId="115" xfId="3" applyNumberFormat="1" applyFont="1" applyFill="1" applyBorder="1" applyAlignment="1">
      <alignment horizontal="center" vertical="center"/>
    </xf>
    <xf numFmtId="188" fontId="14" fillId="2" borderId="21" xfId="3" applyNumberFormat="1" applyFont="1" applyFill="1" applyBorder="1" applyAlignment="1">
      <alignment horizontal="center" vertical="center"/>
    </xf>
    <xf numFmtId="188" fontId="14" fillId="2" borderId="42" xfId="3" applyNumberFormat="1" applyFont="1" applyFill="1" applyBorder="1" applyAlignment="1">
      <alignment horizontal="center" vertical="center"/>
    </xf>
    <xf numFmtId="188" fontId="14" fillId="2" borderId="7" xfId="3" applyNumberFormat="1" applyFont="1" applyFill="1" applyBorder="1" applyAlignment="1">
      <alignment horizontal="center" vertical="center"/>
    </xf>
    <xf numFmtId="188" fontId="14" fillId="2" borderId="26" xfId="3" applyNumberFormat="1" applyFont="1" applyFill="1" applyBorder="1" applyAlignment="1">
      <alignment horizontal="center" vertical="center"/>
    </xf>
    <xf numFmtId="0" fontId="14" fillId="0" borderId="0" xfId="3" applyFont="1" applyAlignment="1">
      <alignment horizontal="left" vertical="center" wrapText="1"/>
    </xf>
    <xf numFmtId="0" fontId="16" fillId="0" borderId="38" xfId="3" applyFont="1" applyFill="1" applyBorder="1" applyAlignment="1">
      <alignment horizontal="center" vertical="center"/>
    </xf>
    <xf numFmtId="0" fontId="16" fillId="0" borderId="76" xfId="3" applyFont="1" applyFill="1" applyBorder="1" applyAlignment="1">
      <alignment horizontal="center" vertical="center"/>
    </xf>
    <xf numFmtId="0" fontId="16" fillId="0" borderId="3" xfId="3" applyFont="1" applyFill="1" applyBorder="1" applyAlignment="1">
      <alignment horizontal="center" vertical="center"/>
    </xf>
    <xf numFmtId="0" fontId="16" fillId="0" borderId="14" xfId="3" applyFont="1" applyFill="1" applyBorder="1" applyAlignment="1">
      <alignment horizontal="center" vertical="center"/>
    </xf>
    <xf numFmtId="0" fontId="12" fillId="0" borderId="83" xfId="0" applyFont="1" applyBorder="1">
      <alignment vertical="center"/>
    </xf>
    <xf numFmtId="0" fontId="12" fillId="0" borderId="6" xfId="0" applyFont="1" applyBorder="1">
      <alignment vertical="center"/>
    </xf>
    <xf numFmtId="0" fontId="12" fillId="0" borderId="16" xfId="0" applyFont="1" applyBorder="1">
      <alignment vertical="center"/>
    </xf>
    <xf numFmtId="0" fontId="16" fillId="0" borderId="10" xfId="3" applyFont="1" applyFill="1" applyBorder="1" applyAlignment="1">
      <alignment horizontal="center" vertical="center"/>
    </xf>
    <xf numFmtId="0" fontId="16" fillId="0" borderId="11" xfId="3" applyFont="1" applyFill="1" applyBorder="1" applyAlignment="1">
      <alignment horizontal="center" vertical="center"/>
    </xf>
    <xf numFmtId="0" fontId="16" fillId="0" borderId="15" xfId="3" applyFont="1" applyFill="1" applyBorder="1" applyAlignment="1">
      <alignment horizontal="center" vertical="center"/>
    </xf>
    <xf numFmtId="0" fontId="16" fillId="0" borderId="6" xfId="3" applyFont="1" applyFill="1" applyBorder="1" applyAlignment="1">
      <alignment horizontal="center" vertical="center"/>
    </xf>
    <xf numFmtId="0" fontId="16" fillId="0" borderId="12" xfId="3" applyFont="1" applyFill="1" applyBorder="1" applyAlignment="1">
      <alignment horizontal="center" vertical="center"/>
    </xf>
    <xf numFmtId="0" fontId="16" fillId="0" borderId="16" xfId="3" applyFont="1" applyFill="1" applyBorder="1" applyAlignment="1">
      <alignment horizontal="center" vertical="center"/>
    </xf>
    <xf numFmtId="0" fontId="14" fillId="0" borderId="17" xfId="3" applyFont="1" applyFill="1" applyBorder="1" applyAlignment="1">
      <alignment horizontal="center" vertical="center"/>
    </xf>
    <xf numFmtId="0" fontId="14" fillId="0" borderId="18" xfId="3" applyFont="1" applyFill="1" applyBorder="1" applyAlignment="1">
      <alignment horizontal="center" vertical="center"/>
    </xf>
    <xf numFmtId="0" fontId="14" fillId="0" borderId="19" xfId="3" applyFont="1" applyFill="1" applyBorder="1" applyAlignment="1">
      <alignment horizontal="center" vertical="center"/>
    </xf>
    <xf numFmtId="0" fontId="16" fillId="0" borderId="10" xfId="3" applyFont="1" applyFill="1" applyBorder="1" applyAlignment="1">
      <alignment horizontal="center" vertical="center" wrapText="1"/>
    </xf>
    <xf numFmtId="0" fontId="16" fillId="0" borderId="15" xfId="3" applyFont="1" applyFill="1" applyBorder="1" applyAlignment="1">
      <alignment horizontal="center" vertical="center" wrapText="1"/>
    </xf>
    <xf numFmtId="0" fontId="16" fillId="0" borderId="16" xfId="3" applyFont="1" applyFill="1" applyBorder="1" applyAlignment="1">
      <alignment horizontal="center" vertical="center" wrapText="1"/>
    </xf>
    <xf numFmtId="0" fontId="16" fillId="0" borderId="10" xfId="0" applyFont="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16" fillId="0" borderId="15" xfId="0" applyFont="1" applyBorder="1" applyAlignment="1">
      <alignment horizontal="center" vertical="center"/>
    </xf>
    <xf numFmtId="0" fontId="16" fillId="0" borderId="6" xfId="0" applyFont="1" applyBorder="1" applyAlignment="1">
      <alignment horizontal="center" vertical="center"/>
    </xf>
    <xf numFmtId="0" fontId="16" fillId="0" borderId="16" xfId="0" applyFont="1" applyBorder="1" applyAlignment="1">
      <alignment horizontal="center" vertical="center"/>
    </xf>
    <xf numFmtId="0" fontId="14" fillId="2" borderId="3" xfId="3" applyFont="1" applyFill="1" applyBorder="1" applyAlignment="1">
      <alignment horizontal="center" vertical="center"/>
    </xf>
    <xf numFmtId="0" fontId="14" fillId="2" borderId="0" xfId="3" applyFont="1" applyFill="1" applyAlignment="1">
      <alignment horizontal="center" vertical="center"/>
    </xf>
    <xf numFmtId="0" fontId="14" fillId="2" borderId="8" xfId="3" applyFont="1" applyFill="1" applyBorder="1" applyAlignment="1">
      <alignment horizontal="center" vertical="center"/>
    </xf>
    <xf numFmtId="0" fontId="14" fillId="2" borderId="7" xfId="3" applyFont="1" applyFill="1" applyBorder="1" applyAlignment="1">
      <alignment horizontal="center" vertical="center"/>
    </xf>
    <xf numFmtId="0" fontId="16" fillId="2" borderId="0" xfId="3" applyFont="1" applyFill="1" applyAlignment="1">
      <alignment horizontal="left" vertical="center"/>
    </xf>
    <xf numFmtId="0" fontId="16" fillId="2" borderId="20" xfId="3" applyFont="1" applyFill="1" applyBorder="1" applyAlignment="1">
      <alignment horizontal="left" vertical="center"/>
    </xf>
    <xf numFmtId="0" fontId="16" fillId="2" borderId="11" xfId="3" applyFont="1" applyFill="1" applyBorder="1" applyAlignment="1">
      <alignment horizontal="left" vertical="center"/>
    </xf>
    <xf numFmtId="0" fontId="16" fillId="2" borderId="12" xfId="3" applyFont="1" applyFill="1" applyBorder="1" applyAlignment="1">
      <alignment horizontal="left" vertical="center"/>
    </xf>
    <xf numFmtId="0" fontId="16" fillId="2" borderId="53" xfId="3" applyFont="1" applyFill="1" applyBorder="1" applyAlignment="1">
      <alignment horizontal="left" vertical="center"/>
    </xf>
    <xf numFmtId="0" fontId="14" fillId="2" borderId="13" xfId="3" applyFont="1" applyFill="1" applyBorder="1" applyAlignment="1">
      <alignment horizontal="center" vertical="center"/>
    </xf>
    <xf numFmtId="0" fontId="14" fillId="2" borderId="14" xfId="3" applyFont="1" applyFill="1" applyBorder="1" applyAlignment="1">
      <alignment horizontal="center" vertical="center"/>
    </xf>
    <xf numFmtId="0" fontId="14" fillId="2" borderId="50" xfId="3" applyFont="1" applyFill="1" applyBorder="1" applyAlignment="1">
      <alignment horizontal="center" vertical="center"/>
    </xf>
    <xf numFmtId="0" fontId="14" fillId="2" borderId="26" xfId="3" applyFont="1" applyFill="1" applyBorder="1" applyAlignment="1">
      <alignment horizontal="center" vertical="center"/>
    </xf>
    <xf numFmtId="0" fontId="18" fillId="0" borderId="15" xfId="3" applyFont="1" applyFill="1" applyBorder="1" applyAlignment="1">
      <alignment horizontal="center" vertical="center" shrinkToFit="1"/>
    </xf>
    <xf numFmtId="0" fontId="18" fillId="0" borderId="6" xfId="3" applyFont="1" applyFill="1" applyBorder="1" applyAlignment="1">
      <alignment horizontal="center" vertical="center" shrinkToFit="1"/>
    </xf>
    <xf numFmtId="0" fontId="18" fillId="0" borderId="17" xfId="3" applyFont="1" applyFill="1" applyBorder="1" applyAlignment="1">
      <alignment horizontal="center" vertical="center"/>
    </xf>
    <xf numFmtId="0" fontId="18" fillId="0" borderId="18" xfId="3" applyFont="1" applyFill="1" applyBorder="1" applyAlignment="1">
      <alignment horizontal="center" vertical="center"/>
    </xf>
    <xf numFmtId="0" fontId="18" fillId="0" borderId="19" xfId="3" applyFont="1" applyFill="1" applyBorder="1" applyAlignment="1">
      <alignment horizontal="center" vertical="center"/>
    </xf>
    <xf numFmtId="0" fontId="18" fillId="0" borderId="6" xfId="3" applyFont="1" applyFill="1" applyBorder="1" applyAlignment="1">
      <alignment horizontal="center" vertical="center"/>
    </xf>
    <xf numFmtId="0" fontId="18" fillId="0" borderId="6" xfId="0" applyFont="1" applyBorder="1">
      <alignment vertical="center"/>
    </xf>
    <xf numFmtId="0" fontId="18" fillId="0" borderId="16" xfId="0" applyFont="1" applyBorder="1">
      <alignment vertical="center"/>
    </xf>
    <xf numFmtId="0" fontId="16" fillId="0" borderId="75" xfId="3" applyFont="1" applyFill="1" applyBorder="1" applyAlignment="1">
      <alignment horizontal="center" vertical="center" shrinkToFit="1"/>
    </xf>
    <xf numFmtId="0" fontId="16" fillId="0" borderId="2" xfId="3" applyFont="1" applyFill="1" applyBorder="1" applyAlignment="1">
      <alignment horizontal="center" vertical="center" shrinkToFit="1"/>
    </xf>
    <xf numFmtId="0" fontId="16" fillId="0" borderId="76" xfId="3" applyFont="1" applyFill="1" applyBorder="1" applyAlignment="1">
      <alignment horizontal="center" vertical="center" shrinkToFit="1"/>
    </xf>
    <xf numFmtId="0" fontId="16" fillId="0" borderId="15" xfId="3" applyFont="1" applyFill="1" applyBorder="1" applyAlignment="1">
      <alignment horizontal="center" vertical="center" shrinkToFit="1"/>
    </xf>
    <xf numFmtId="0" fontId="16" fillId="0" borderId="6" xfId="3" applyFont="1" applyFill="1" applyBorder="1" applyAlignment="1">
      <alignment horizontal="center" vertical="center" shrinkToFit="1"/>
    </xf>
    <xf numFmtId="0" fontId="16" fillId="0" borderId="16" xfId="3" applyFont="1" applyFill="1" applyBorder="1" applyAlignment="1">
      <alignment horizontal="center" vertical="center" shrinkToFit="1"/>
    </xf>
    <xf numFmtId="49" fontId="11" fillId="0" borderId="0" xfId="3" quotePrefix="1" applyNumberFormat="1" applyFont="1" applyAlignment="1">
      <alignment horizontal="center" vertical="center"/>
    </xf>
    <xf numFmtId="0" fontId="16" fillId="0" borderId="101" xfId="3" applyFont="1" applyFill="1" applyBorder="1" applyAlignment="1">
      <alignment horizontal="center" vertical="center" wrapText="1"/>
    </xf>
    <xf numFmtId="0" fontId="16" fillId="0" borderId="13" xfId="3" applyFont="1" applyFill="1" applyBorder="1" applyAlignment="1">
      <alignment horizontal="center" vertical="center" wrapText="1"/>
    </xf>
    <xf numFmtId="0" fontId="16" fillId="0" borderId="105" xfId="3" applyFont="1" applyFill="1" applyBorder="1" applyAlignment="1">
      <alignment horizontal="center" vertical="center" wrapText="1"/>
    </xf>
    <xf numFmtId="0" fontId="16" fillId="0" borderId="52" xfId="3" applyFont="1" applyFill="1" applyBorder="1" applyAlignment="1">
      <alignment horizontal="center" vertical="center" wrapText="1"/>
    </xf>
    <xf numFmtId="0" fontId="16" fillId="0" borderId="160" xfId="3" applyFont="1" applyFill="1" applyBorder="1" applyAlignment="1">
      <alignment horizontal="center" vertical="center" wrapText="1"/>
    </xf>
    <xf numFmtId="0" fontId="16" fillId="0" borderId="47" xfId="3" applyFont="1" applyFill="1" applyBorder="1" applyAlignment="1">
      <alignment horizontal="center" vertical="center"/>
    </xf>
    <xf numFmtId="0" fontId="16" fillId="0" borderId="161" xfId="3" applyFont="1" applyFill="1" applyBorder="1" applyAlignment="1">
      <alignment horizontal="center" vertical="center" shrinkToFit="1"/>
    </xf>
    <xf numFmtId="0" fontId="16" fillId="0" borderId="160" xfId="3" applyFont="1" applyFill="1" applyBorder="1" applyAlignment="1">
      <alignment horizontal="center" vertical="center" shrinkToFit="1"/>
    </xf>
    <xf numFmtId="0" fontId="14" fillId="2" borderId="24" xfId="3" applyFont="1" applyFill="1" applyBorder="1" applyAlignment="1">
      <alignment horizontal="left" vertical="center" shrinkToFit="1"/>
    </xf>
    <xf numFmtId="0" fontId="16" fillId="0" borderId="197" xfId="3" applyFont="1" applyFill="1" applyBorder="1" applyAlignment="1">
      <alignment horizontal="center" vertical="center"/>
    </xf>
    <xf numFmtId="0" fontId="16" fillId="0" borderId="30" xfId="3" applyFont="1" applyFill="1" applyBorder="1" applyAlignment="1">
      <alignment horizontal="center" vertical="center"/>
    </xf>
    <xf numFmtId="0" fontId="16" fillId="0" borderId="27" xfId="3" applyFont="1" applyFill="1" applyBorder="1" applyAlignment="1">
      <alignment horizontal="center" vertical="center"/>
    </xf>
    <xf numFmtId="0" fontId="14" fillId="0" borderId="0" xfId="3" applyFont="1" applyAlignment="1">
      <alignment horizontal="center" vertical="center" wrapText="1"/>
    </xf>
    <xf numFmtId="0" fontId="16" fillId="0" borderId="10" xfId="3" applyFont="1" applyBorder="1" applyAlignment="1">
      <alignment horizontal="left" vertical="center" wrapText="1"/>
    </xf>
    <xf numFmtId="0" fontId="16" fillId="0" borderId="11" xfId="3" applyFont="1" applyBorder="1" applyAlignment="1">
      <alignment horizontal="left" vertical="center" wrapText="1"/>
    </xf>
    <xf numFmtId="0" fontId="16" fillId="0" borderId="12" xfId="3" applyFont="1" applyBorder="1" applyAlignment="1">
      <alignment horizontal="left" vertical="center" wrapText="1"/>
    </xf>
    <xf numFmtId="0" fontId="16" fillId="0" borderId="15" xfId="3" applyFont="1" applyBorder="1" applyAlignment="1">
      <alignment horizontal="left" vertical="center" wrapText="1"/>
    </xf>
    <xf numFmtId="0" fontId="16" fillId="0" borderId="6" xfId="3" applyFont="1" applyBorder="1" applyAlignment="1">
      <alignment horizontal="left" vertical="center" wrapText="1"/>
    </xf>
    <xf numFmtId="0" fontId="16" fillId="0" borderId="16" xfId="3" applyFont="1" applyBorder="1" applyAlignment="1">
      <alignment horizontal="left" vertical="center" wrapText="1"/>
    </xf>
    <xf numFmtId="0" fontId="14" fillId="0" borderId="10" xfId="3" applyFont="1" applyFill="1" applyBorder="1" applyAlignment="1">
      <alignment horizontal="right" vertical="center"/>
    </xf>
    <xf numFmtId="0" fontId="14" fillId="0" borderId="11" xfId="3" applyFont="1" applyFill="1" applyBorder="1" applyAlignment="1">
      <alignment horizontal="right" vertical="center"/>
    </xf>
    <xf numFmtId="0" fontId="14" fillId="0" borderId="15" xfId="3" applyFont="1" applyFill="1" applyBorder="1" applyAlignment="1">
      <alignment horizontal="right" vertical="center"/>
    </xf>
    <xf numFmtId="0" fontId="14" fillId="0" borderId="6" xfId="3" applyFont="1" applyFill="1" applyBorder="1" applyAlignment="1">
      <alignment horizontal="right" vertical="center"/>
    </xf>
    <xf numFmtId="0" fontId="16" fillId="0" borderId="11" xfId="3" applyFont="1" applyBorder="1" applyAlignment="1">
      <alignment horizontal="left" vertical="center"/>
    </xf>
    <xf numFmtId="0" fontId="16" fillId="0" borderId="12" xfId="3" applyFont="1" applyBorder="1" applyAlignment="1">
      <alignment horizontal="left" vertical="center"/>
    </xf>
    <xf numFmtId="0" fontId="16" fillId="0" borderId="6" xfId="3" applyFont="1" applyBorder="1" applyAlignment="1">
      <alignment horizontal="left" vertical="center"/>
    </xf>
    <xf numFmtId="0" fontId="16" fillId="0" borderId="16" xfId="3" applyFont="1" applyBorder="1" applyAlignment="1">
      <alignment horizontal="left" vertical="center"/>
    </xf>
    <xf numFmtId="0" fontId="14" fillId="0" borderId="0" xfId="3" applyFont="1" applyAlignment="1">
      <alignment horizontal="center" vertical="center" shrinkToFit="1"/>
    </xf>
    <xf numFmtId="0" fontId="14" fillId="0" borderId="14" xfId="3" applyFont="1" applyBorder="1" applyAlignment="1">
      <alignment horizontal="center" vertical="center" shrinkToFit="1"/>
    </xf>
    <xf numFmtId="180" fontId="14" fillId="0" borderId="18" xfId="3" applyNumberFormat="1" applyFont="1" applyFill="1" applyBorder="1" applyAlignment="1">
      <alignment horizontal="center" vertical="center"/>
    </xf>
    <xf numFmtId="0" fontId="16" fillId="2" borderId="0" xfId="3" applyFont="1" applyFill="1" applyAlignment="1">
      <alignment horizontal="left" vertical="top" wrapText="1"/>
    </xf>
    <xf numFmtId="0" fontId="16" fillId="2" borderId="5" xfId="3" applyFont="1" applyFill="1" applyBorder="1" applyAlignment="1">
      <alignment horizontal="left" vertical="top" wrapText="1"/>
    </xf>
    <xf numFmtId="0" fontId="16" fillId="0" borderId="2" xfId="3" applyFont="1" applyBorder="1" applyAlignment="1">
      <alignment horizontal="left" vertical="center"/>
    </xf>
    <xf numFmtId="0" fontId="16" fillId="0" borderId="73" xfId="3" applyFont="1" applyBorder="1" applyAlignment="1">
      <alignment horizontal="left" vertical="center"/>
    </xf>
    <xf numFmtId="0" fontId="16" fillId="0" borderId="7" xfId="3" applyFont="1" applyBorder="1" applyAlignment="1">
      <alignment horizontal="left" vertical="center"/>
    </xf>
    <xf numFmtId="0" fontId="16" fillId="0" borderId="9" xfId="3" applyFont="1" applyBorder="1" applyAlignment="1">
      <alignment horizontal="left" vertical="center"/>
    </xf>
    <xf numFmtId="0" fontId="17" fillId="0" borderId="0" xfId="3" applyFont="1" applyAlignment="1">
      <alignment horizontal="left" vertical="center" shrinkToFit="1"/>
    </xf>
    <xf numFmtId="0" fontId="17" fillId="0" borderId="14" xfId="3" applyFont="1" applyBorder="1" applyAlignment="1">
      <alignment horizontal="left" vertical="center" shrinkToFit="1"/>
    </xf>
    <xf numFmtId="0" fontId="17" fillId="0" borderId="5" xfId="3" applyFont="1" applyBorder="1" applyAlignment="1">
      <alignment horizontal="left" vertical="center" shrinkToFit="1"/>
    </xf>
    <xf numFmtId="0" fontId="25" fillId="0" borderId="10" xfId="3" applyFont="1" applyBorder="1" applyAlignment="1">
      <alignment horizontal="center" vertical="center" wrapText="1"/>
    </xf>
    <xf numFmtId="0" fontId="25" fillId="0" borderId="11" xfId="3" applyFont="1" applyBorder="1" applyAlignment="1">
      <alignment horizontal="center" vertical="center" wrapText="1"/>
    </xf>
    <xf numFmtId="0" fontId="25" fillId="0" borderId="12" xfId="3" applyFont="1" applyBorder="1" applyAlignment="1">
      <alignment horizontal="center" vertical="center" wrapText="1"/>
    </xf>
    <xf numFmtId="0" fontId="25" fillId="0" borderId="13" xfId="3" applyFont="1" applyBorder="1" applyAlignment="1">
      <alignment horizontal="center" vertical="center" wrapText="1"/>
    </xf>
    <xf numFmtId="0" fontId="25" fillId="0" borderId="0" xfId="3" applyFont="1" applyAlignment="1">
      <alignment horizontal="center" vertical="center" wrapText="1"/>
    </xf>
    <xf numFmtId="0" fontId="25" fillId="0" borderId="14" xfId="3" applyFont="1" applyBorder="1" applyAlignment="1">
      <alignment horizontal="center" vertical="center" wrapText="1"/>
    </xf>
    <xf numFmtId="180" fontId="14" fillId="3" borderId="10" xfId="3" applyNumberFormat="1" applyFont="1" applyFill="1" applyBorder="1" applyAlignment="1">
      <alignment horizontal="right" vertical="center"/>
    </xf>
    <xf numFmtId="180" fontId="14" fillId="3" borderId="11" xfId="3" applyNumberFormat="1" applyFont="1" applyFill="1" applyBorder="1" applyAlignment="1">
      <alignment horizontal="right" vertical="center"/>
    </xf>
    <xf numFmtId="180" fontId="14" fillId="3" borderId="13" xfId="3" applyNumberFormat="1" applyFont="1" applyFill="1" applyBorder="1" applyAlignment="1">
      <alignment horizontal="right" vertical="center"/>
    </xf>
    <xf numFmtId="180" fontId="14" fillId="3" borderId="0" xfId="3" applyNumberFormat="1" applyFont="1" applyFill="1" applyAlignment="1">
      <alignment horizontal="right" vertical="center"/>
    </xf>
    <xf numFmtId="0" fontId="16" fillId="0" borderId="0" xfId="3" applyFont="1" applyAlignment="1">
      <alignment horizontal="left" vertical="center"/>
    </xf>
    <xf numFmtId="0" fontId="16" fillId="0" borderId="14" xfId="3" applyFont="1" applyBorder="1" applyAlignment="1">
      <alignment horizontal="left" vertical="center"/>
    </xf>
    <xf numFmtId="0" fontId="14" fillId="3" borderId="11" xfId="3" applyFont="1" applyFill="1" applyBorder="1" applyAlignment="1">
      <alignment horizontal="right" vertical="center"/>
    </xf>
    <xf numFmtId="0" fontId="14" fillId="3" borderId="13" xfId="3" applyFont="1" applyFill="1" applyBorder="1" applyAlignment="1">
      <alignment horizontal="right" vertical="center"/>
    </xf>
    <xf numFmtId="0" fontId="14" fillId="3" borderId="0" xfId="3" applyFont="1" applyFill="1" applyAlignment="1">
      <alignment horizontal="right" vertical="center"/>
    </xf>
    <xf numFmtId="192" fontId="14" fillId="0" borderId="17" xfId="3" applyNumberFormat="1" applyFont="1" applyFill="1" applyBorder="1" applyAlignment="1">
      <alignment horizontal="right" vertical="center"/>
    </xf>
    <xf numFmtId="192" fontId="14" fillId="0" borderId="18" xfId="3" applyNumberFormat="1" applyFont="1" applyFill="1" applyBorder="1" applyAlignment="1">
      <alignment horizontal="right" vertical="center"/>
    </xf>
    <xf numFmtId="0" fontId="16" fillId="0" borderId="0" xfId="3" applyFont="1" applyAlignment="1">
      <alignment horizontal="left" vertical="top" wrapText="1"/>
    </xf>
    <xf numFmtId="0" fontId="16" fillId="0" borderId="5" xfId="3" applyFont="1" applyBorder="1" applyAlignment="1">
      <alignment horizontal="left" vertical="top" wrapText="1"/>
    </xf>
    <xf numFmtId="198" fontId="20" fillId="0" borderId="0" xfId="3" applyNumberFormat="1" applyFont="1" applyAlignment="1">
      <alignment horizontal="right" vertical="center"/>
    </xf>
    <xf numFmtId="198" fontId="20" fillId="0" borderId="5" xfId="3" applyNumberFormat="1" applyFont="1" applyBorder="1" applyAlignment="1">
      <alignment horizontal="right" vertical="center"/>
    </xf>
    <xf numFmtId="192" fontId="14" fillId="3" borderId="145" xfId="3" applyNumberFormat="1" applyFont="1" applyFill="1" applyBorder="1" applyAlignment="1">
      <alignment horizontal="right" vertical="center"/>
    </xf>
    <xf numFmtId="192" fontId="14" fillId="3" borderId="146" xfId="3" applyNumberFormat="1" applyFont="1" applyFill="1" applyBorder="1" applyAlignment="1">
      <alignment horizontal="right" vertical="center"/>
    </xf>
    <xf numFmtId="0" fontId="14" fillId="0" borderId="17" xfId="3" applyFont="1" applyBorder="1" applyAlignment="1">
      <alignment horizontal="center" vertical="center"/>
    </xf>
    <xf numFmtId="0" fontId="14" fillId="0" borderId="18" xfId="3" applyFont="1" applyBorder="1" applyAlignment="1">
      <alignment horizontal="center" vertical="center"/>
    </xf>
    <xf numFmtId="0" fontId="14" fillId="0" borderId="19" xfId="3" applyFont="1" applyBorder="1" applyAlignment="1">
      <alignment horizontal="center" vertical="center"/>
    </xf>
    <xf numFmtId="193" fontId="14" fillId="3" borderId="144" xfId="3" applyNumberFormat="1" applyFont="1" applyFill="1" applyBorder="1" applyAlignment="1">
      <alignment horizontal="center" vertical="center"/>
    </xf>
    <xf numFmtId="193" fontId="14" fillId="3" borderId="145" xfId="3" applyNumberFormat="1" applyFont="1" applyFill="1" applyBorder="1" applyAlignment="1">
      <alignment horizontal="center" vertical="center"/>
    </xf>
    <xf numFmtId="0" fontId="16" fillId="0" borderId="38" xfId="3" applyFont="1" applyBorder="1" applyAlignment="1">
      <alignment horizontal="center" vertical="center"/>
    </xf>
    <xf numFmtId="0" fontId="16" fillId="0" borderId="2" xfId="3" applyFont="1" applyBorder="1" applyAlignment="1">
      <alignment horizontal="center" vertical="center"/>
    </xf>
    <xf numFmtId="0" fontId="16" fillId="0" borderId="76" xfId="3" applyFont="1" applyBorder="1" applyAlignment="1">
      <alignment horizontal="center" vertical="center"/>
    </xf>
    <xf numFmtId="0" fontId="16" fillId="0" borderId="8" xfId="3" applyFont="1" applyBorder="1" applyAlignment="1">
      <alignment horizontal="center" vertical="center"/>
    </xf>
    <xf numFmtId="0" fontId="16" fillId="0" borderId="7" xfId="3" applyFont="1" applyBorder="1" applyAlignment="1">
      <alignment horizontal="center" vertical="center"/>
    </xf>
    <xf numFmtId="0" fontId="16" fillId="0" borderId="26" xfId="3" applyFont="1" applyBorder="1" applyAlignment="1">
      <alignment horizontal="center" vertical="center"/>
    </xf>
    <xf numFmtId="185" fontId="14" fillId="3" borderId="75" xfId="3" applyNumberFormat="1" applyFont="1" applyFill="1" applyBorder="1" applyAlignment="1">
      <alignment horizontal="right" vertical="center"/>
    </xf>
    <xf numFmtId="185" fontId="14" fillId="3" borderId="2" xfId="3" applyNumberFormat="1" applyFont="1" applyFill="1" applyBorder="1" applyAlignment="1">
      <alignment horizontal="right" vertical="center"/>
    </xf>
    <xf numFmtId="185" fontId="14" fillId="3" borderId="50" xfId="3" applyNumberFormat="1" applyFont="1" applyFill="1" applyBorder="1" applyAlignment="1">
      <alignment horizontal="right" vertical="center"/>
    </xf>
    <xf numFmtId="185" fontId="14" fillId="3" borderId="7" xfId="3" applyNumberFormat="1" applyFont="1" applyFill="1" applyBorder="1" applyAlignment="1">
      <alignment horizontal="right" vertical="center"/>
    </xf>
    <xf numFmtId="0" fontId="25" fillId="0" borderId="2" xfId="3" applyFont="1" applyBorder="1" applyAlignment="1">
      <alignment horizontal="center" vertical="center" wrapText="1"/>
    </xf>
    <xf numFmtId="0" fontId="25" fillId="0" borderId="6" xfId="3" applyFont="1" applyBorder="1" applyAlignment="1">
      <alignment horizontal="center" vertical="center" wrapText="1"/>
    </xf>
    <xf numFmtId="0" fontId="14" fillId="0" borderId="17" xfId="3" applyFont="1" applyBorder="1" applyAlignment="1">
      <alignment horizontal="center" vertical="center" shrinkToFit="1"/>
    </xf>
    <xf numFmtId="0" fontId="14" fillId="0" borderId="18" xfId="3" applyFont="1" applyBorder="1" applyAlignment="1">
      <alignment horizontal="center" vertical="center" shrinkToFit="1"/>
    </xf>
    <xf numFmtId="0" fontId="14" fillId="0" borderId="19" xfId="3" applyFont="1" applyBorder="1" applyAlignment="1">
      <alignment horizontal="center" vertical="center" shrinkToFit="1"/>
    </xf>
    <xf numFmtId="199" fontId="20" fillId="2" borderId="0" xfId="3" applyNumberFormat="1" applyFont="1" applyFill="1" applyAlignment="1">
      <alignment horizontal="center" vertical="top" shrinkToFit="1"/>
    </xf>
    <xf numFmtId="199" fontId="20" fillId="2" borderId="14" xfId="3" applyNumberFormat="1" applyFont="1" applyFill="1" applyBorder="1" applyAlignment="1">
      <alignment horizontal="center" vertical="top" shrinkToFit="1"/>
    </xf>
    <xf numFmtId="0" fontId="16" fillId="0" borderId="14" xfId="3" applyFont="1" applyBorder="1" applyAlignment="1">
      <alignment horizontal="left" vertical="top" wrapText="1"/>
    </xf>
    <xf numFmtId="185" fontId="14" fillId="3" borderId="188" xfId="3" applyNumberFormat="1" applyFont="1" applyFill="1" applyBorder="1" applyAlignment="1">
      <alignment horizontal="right" vertical="center"/>
    </xf>
    <xf numFmtId="185" fontId="14" fillId="0" borderId="151" xfId="3" applyNumberFormat="1" applyFont="1" applyFill="1" applyBorder="1" applyAlignment="1">
      <alignment horizontal="right" vertical="center"/>
    </xf>
    <xf numFmtId="0" fontId="14" fillId="0" borderId="75" xfId="3" applyFont="1" applyBorder="1" applyAlignment="1">
      <alignment horizontal="left" vertical="center" wrapText="1" shrinkToFit="1"/>
    </xf>
    <xf numFmtId="0" fontId="14" fillId="0" borderId="2" xfId="3" applyFont="1" applyBorder="1" applyAlignment="1">
      <alignment horizontal="left" vertical="center" wrapText="1" shrinkToFit="1"/>
    </xf>
    <xf numFmtId="0" fontId="14" fillId="0" borderId="73" xfId="3" applyFont="1" applyBorder="1" applyAlignment="1">
      <alignment horizontal="left" vertical="center" wrapText="1" shrinkToFit="1"/>
    </xf>
    <xf numFmtId="0" fontId="14" fillId="0" borderId="15" xfId="3" applyFont="1" applyBorder="1" applyAlignment="1">
      <alignment horizontal="left" vertical="center" wrapText="1" shrinkToFit="1"/>
    </xf>
    <xf numFmtId="0" fontId="14" fillId="0" borderId="6" xfId="3" applyFont="1" applyBorder="1" applyAlignment="1">
      <alignment horizontal="left" vertical="center" wrapText="1" shrinkToFit="1"/>
    </xf>
    <xf numFmtId="0" fontId="14" fillId="0" borderId="74" xfId="3" applyFont="1" applyBorder="1" applyAlignment="1">
      <alignment horizontal="left" vertical="center" wrapText="1" shrinkToFit="1"/>
    </xf>
    <xf numFmtId="180" fontId="14" fillId="3" borderId="44" xfId="3" applyNumberFormat="1" applyFont="1" applyFill="1" applyBorder="1" applyAlignment="1">
      <alignment horizontal="right" vertical="center"/>
    </xf>
    <xf numFmtId="182" fontId="14" fillId="3" borderId="44" xfId="3" applyNumberFormat="1" applyFont="1" applyFill="1" applyBorder="1" applyAlignment="1">
      <alignment horizontal="right" vertical="center"/>
    </xf>
    <xf numFmtId="192" fontId="14" fillId="0" borderId="17" xfId="3" applyNumberFormat="1" applyFont="1" applyBorder="1" applyAlignment="1">
      <alignment horizontal="right" vertical="center"/>
    </xf>
    <xf numFmtId="192" fontId="14" fillId="0" borderId="18" xfId="3" applyNumberFormat="1" applyFont="1" applyBorder="1" applyAlignment="1">
      <alignment horizontal="right" vertical="center"/>
    </xf>
    <xf numFmtId="0" fontId="14" fillId="0" borderId="5" xfId="3" applyFont="1" applyBorder="1" applyAlignment="1">
      <alignment horizontal="left" vertical="center" wrapText="1"/>
    </xf>
    <xf numFmtId="182" fontId="14" fillId="3" borderId="44" xfId="3" applyNumberFormat="1" applyFont="1" applyFill="1" applyBorder="1">
      <alignment vertical="center"/>
    </xf>
    <xf numFmtId="182" fontId="14" fillId="0" borderId="58" xfId="0" applyNumberFormat="1" applyFont="1" applyBorder="1" applyAlignment="1">
      <alignment horizontal="right" vertical="center"/>
    </xf>
    <xf numFmtId="182" fontId="14" fillId="0" borderId="58" xfId="3" applyNumberFormat="1" applyFont="1" applyBorder="1" applyAlignment="1">
      <alignment horizontal="right" vertical="center"/>
    </xf>
    <xf numFmtId="0" fontId="16" fillId="0" borderId="218" xfId="3" applyFont="1" applyBorder="1" applyAlignment="1">
      <alignment horizontal="left" vertical="top" shrinkToFit="1"/>
    </xf>
    <xf numFmtId="0" fontId="16" fillId="0" borderId="185" xfId="3" applyFont="1" applyBorder="1" applyAlignment="1">
      <alignment horizontal="left" vertical="top" shrinkToFit="1"/>
    </xf>
    <xf numFmtId="182" fontId="14" fillId="0" borderId="185" xfId="0" applyNumberFormat="1" applyFont="1" applyBorder="1" applyAlignment="1">
      <alignment horizontal="right" vertical="center"/>
    </xf>
    <xf numFmtId="182" fontId="14" fillId="3" borderId="185" xfId="3" applyNumberFormat="1" applyFont="1" applyFill="1" applyBorder="1" applyAlignment="1">
      <alignment horizontal="right" vertical="center"/>
    </xf>
    <xf numFmtId="182" fontId="14" fillId="3" borderId="7" xfId="3" applyNumberFormat="1" applyFont="1" applyFill="1" applyBorder="1" applyAlignment="1">
      <alignment horizontal="right" vertical="center" shrinkToFit="1"/>
    </xf>
    <xf numFmtId="182" fontId="14" fillId="3" borderId="7" xfId="3" applyNumberFormat="1" applyFont="1" applyFill="1" applyBorder="1" applyAlignment="1">
      <alignment horizontal="right" vertical="center"/>
    </xf>
    <xf numFmtId="182" fontId="14" fillId="0" borderId="132" xfId="3" applyNumberFormat="1" applyFont="1" applyBorder="1" applyAlignment="1">
      <alignment horizontal="right" vertical="center"/>
    </xf>
    <xf numFmtId="182" fontId="14" fillId="0" borderId="204" xfId="3" applyNumberFormat="1" applyFont="1" applyBorder="1" applyAlignment="1">
      <alignment horizontal="right" vertical="center"/>
    </xf>
    <xf numFmtId="182" fontId="14" fillId="0" borderId="198" xfId="0" applyNumberFormat="1" applyFont="1" applyBorder="1" applyAlignment="1">
      <alignment horizontal="right" vertical="center"/>
    </xf>
    <xf numFmtId="0" fontId="16" fillId="0" borderId="200" xfId="3" applyFont="1" applyBorder="1" applyAlignment="1">
      <alignment horizontal="left" vertical="center" shrinkToFit="1"/>
    </xf>
    <xf numFmtId="0" fontId="16" fillId="0" borderId="198" xfId="3" applyFont="1" applyBorder="1" applyAlignment="1">
      <alignment horizontal="left" vertical="center" shrinkToFit="1"/>
    </xf>
    <xf numFmtId="0" fontId="16" fillId="0" borderId="206" xfId="3" applyFont="1" applyBorder="1" applyAlignment="1">
      <alignment horizontal="left" vertical="center" shrinkToFit="1"/>
    </xf>
    <xf numFmtId="0" fontId="16" fillId="0" borderId="204" xfId="3" applyFont="1" applyBorder="1" applyAlignment="1">
      <alignment horizontal="left" vertical="center" shrinkToFit="1"/>
    </xf>
    <xf numFmtId="182" fontId="14" fillId="3" borderId="48" xfId="3" applyNumberFormat="1" applyFont="1" applyFill="1" applyBorder="1" applyAlignment="1">
      <alignment horizontal="right" vertical="center"/>
    </xf>
    <xf numFmtId="182" fontId="14" fillId="0" borderId="18" xfId="3" applyNumberFormat="1" applyFont="1" applyBorder="1" applyAlignment="1">
      <alignment horizontal="right" vertical="center"/>
    </xf>
    <xf numFmtId="182" fontId="14" fillId="3" borderId="11" xfId="3" applyNumberFormat="1" applyFont="1" applyFill="1" applyBorder="1" applyAlignment="1">
      <alignment horizontal="right" vertical="center"/>
    </xf>
    <xf numFmtId="0" fontId="14" fillId="0" borderId="40" xfId="3" applyFont="1" applyBorder="1" applyAlignment="1">
      <alignment horizontal="center" vertical="center"/>
    </xf>
    <xf numFmtId="0" fontId="16" fillId="0" borderId="85" xfId="3" applyFont="1" applyBorder="1" applyAlignment="1">
      <alignment horizontal="left" vertical="center" shrinkToFit="1"/>
    </xf>
    <xf numFmtId="0" fontId="16" fillId="0" borderId="44" xfId="3" applyFont="1" applyBorder="1" applyAlignment="1">
      <alignment horizontal="left" vertical="center" shrinkToFit="1"/>
    </xf>
    <xf numFmtId="182" fontId="14" fillId="0" borderId="198" xfId="3" applyNumberFormat="1" applyFont="1" applyBorder="1" applyAlignment="1">
      <alignment horizontal="right" vertical="center"/>
    </xf>
    <xf numFmtId="0" fontId="14" fillId="0" borderId="203" xfId="3" applyFont="1" applyBorder="1" applyAlignment="1">
      <alignment horizontal="center" vertical="center" shrinkToFit="1" readingOrder="1"/>
    </xf>
    <xf numFmtId="0" fontId="14" fillId="0" borderId="204" xfId="3" applyFont="1" applyBorder="1" applyAlignment="1">
      <alignment horizontal="center" vertical="center" shrinkToFit="1" readingOrder="1"/>
    </xf>
    <xf numFmtId="0" fontId="14" fillId="0" borderId="205" xfId="3" applyFont="1" applyBorder="1" applyAlignment="1">
      <alignment horizontal="center" vertical="center" shrinkToFit="1" readingOrder="1"/>
    </xf>
    <xf numFmtId="0" fontId="14" fillId="0" borderId="201" xfId="3" applyFont="1" applyBorder="1" applyAlignment="1">
      <alignment horizontal="center" vertical="center" shrinkToFit="1"/>
    </xf>
    <xf numFmtId="0" fontId="14" fillId="0" borderId="198" xfId="3" applyFont="1" applyBorder="1" applyAlignment="1">
      <alignment horizontal="center" vertical="center" shrinkToFit="1"/>
    </xf>
    <xf numFmtId="0" fontId="14" fillId="0" borderId="199" xfId="3" applyFont="1" applyBorder="1" applyAlignment="1">
      <alignment horizontal="center" vertical="center" shrinkToFit="1"/>
    </xf>
    <xf numFmtId="0" fontId="14" fillId="0" borderId="10" xfId="3" applyFont="1" applyBorder="1" applyAlignment="1">
      <alignment horizontal="center" vertical="center"/>
    </xf>
    <xf numFmtId="0" fontId="14" fillId="0" borderId="11" xfId="3" applyFont="1" applyBorder="1" applyAlignment="1">
      <alignment horizontal="center" vertical="center"/>
    </xf>
    <xf numFmtId="0" fontId="14" fillId="0" borderId="32" xfId="3" applyFont="1" applyBorder="1" applyAlignment="1">
      <alignment horizontal="center" vertical="center"/>
    </xf>
    <xf numFmtId="0" fontId="14" fillId="0" borderId="15" xfId="3" applyFont="1" applyBorder="1" applyAlignment="1">
      <alignment horizontal="center" vertical="center"/>
    </xf>
    <xf numFmtId="182" fontId="14" fillId="3" borderId="6" xfId="3" applyNumberFormat="1" applyFont="1" applyFill="1" applyBorder="1" applyAlignment="1">
      <alignment horizontal="right" vertical="center"/>
    </xf>
    <xf numFmtId="0" fontId="4" fillId="0" borderId="3" xfId="3" applyFill="1" applyBorder="1" applyAlignment="1">
      <alignment horizontal="center" vertical="center" shrinkToFit="1"/>
    </xf>
    <xf numFmtId="0" fontId="4" fillId="0" borderId="0" xfId="3" applyFill="1" applyAlignment="1">
      <alignment horizontal="center" vertical="center" shrinkToFit="1"/>
    </xf>
    <xf numFmtId="0" fontId="6" fillId="0" borderId="0" xfId="3" applyFont="1" applyFill="1" applyAlignment="1" applyProtection="1">
      <alignment horizontal="center" vertical="center" shrinkToFit="1"/>
      <protection locked="0"/>
    </xf>
    <xf numFmtId="182" fontId="14" fillId="0" borderId="18" xfId="3" applyNumberFormat="1" applyFont="1" applyBorder="1" applyAlignment="1">
      <alignment horizontal="center" vertical="center"/>
    </xf>
    <xf numFmtId="0" fontId="14" fillId="2" borderId="0" xfId="3" applyFont="1" applyFill="1" applyAlignment="1">
      <alignment horizontal="left" vertical="top" wrapText="1"/>
    </xf>
    <xf numFmtId="0" fontId="14" fillId="2" borderId="5" xfId="3" applyFont="1" applyFill="1" applyBorder="1" applyAlignment="1">
      <alignment horizontal="left" vertical="top" wrapText="1"/>
    </xf>
    <xf numFmtId="0" fontId="14" fillId="0" borderId="8" xfId="3" applyFont="1" applyBorder="1" applyAlignment="1">
      <alignment horizontal="center" vertical="center"/>
    </xf>
    <xf numFmtId="0" fontId="14" fillId="0" borderId="79" xfId="3" applyFont="1" applyBorder="1" applyAlignment="1">
      <alignment horizontal="center" vertical="center"/>
    </xf>
    <xf numFmtId="0" fontId="11" fillId="0" borderId="88" xfId="3" applyFont="1" applyBorder="1" applyAlignment="1">
      <alignment horizontal="center" vertical="center" shrinkToFit="1"/>
    </xf>
    <xf numFmtId="0" fontId="2" fillId="0" borderId="30" xfId="0" applyFont="1" applyBorder="1" applyAlignment="1">
      <alignment horizontal="center" vertical="center" shrinkToFit="1"/>
    </xf>
    <xf numFmtId="0" fontId="2" fillId="0" borderId="27" xfId="0" applyFont="1" applyBorder="1" applyAlignment="1">
      <alignment horizontal="center" vertical="center" shrinkToFit="1"/>
    </xf>
    <xf numFmtId="0" fontId="11" fillId="0" borderId="30" xfId="3" applyFont="1" applyBorder="1" applyAlignment="1">
      <alignment horizontal="center" vertical="center"/>
    </xf>
    <xf numFmtId="0" fontId="14" fillId="0" borderId="5" xfId="3" applyFont="1" applyBorder="1" applyAlignment="1">
      <alignment horizontal="left" vertical="top" wrapText="1"/>
    </xf>
    <xf numFmtId="0" fontId="16" fillId="0" borderId="0" xfId="3" applyFont="1" applyAlignment="1">
      <alignment horizontal="left" vertical="top"/>
    </xf>
    <xf numFmtId="0" fontId="16" fillId="0" borderId="5" xfId="3" applyFont="1" applyBorder="1" applyAlignment="1">
      <alignment horizontal="left" vertical="top"/>
    </xf>
    <xf numFmtId="0" fontId="14" fillId="0" borderId="23" xfId="3" applyFont="1" applyBorder="1" applyAlignment="1">
      <alignment horizontal="center" vertical="center" textRotation="255"/>
    </xf>
    <xf numFmtId="0" fontId="14" fillId="0" borderId="33" xfId="3" applyFont="1" applyBorder="1" applyAlignment="1">
      <alignment horizontal="center" vertical="center" textRotation="255"/>
    </xf>
    <xf numFmtId="0" fontId="14" fillId="0" borderId="36" xfId="3" applyFont="1" applyBorder="1" applyAlignment="1">
      <alignment horizontal="center" vertical="center" textRotation="255"/>
    </xf>
    <xf numFmtId="0" fontId="14" fillId="0" borderId="22" xfId="3" applyFont="1" applyBorder="1" applyAlignment="1">
      <alignment horizontal="center" vertical="center" textRotation="255"/>
    </xf>
    <xf numFmtId="0" fontId="14" fillId="0" borderId="4" xfId="3" applyFont="1" applyBorder="1" applyAlignment="1">
      <alignment horizontal="center" vertical="center" textRotation="255"/>
    </xf>
    <xf numFmtId="0" fontId="14" fillId="0" borderId="31" xfId="3" applyFont="1" applyBorder="1" applyAlignment="1">
      <alignment horizontal="center" vertical="center" textRotation="255"/>
    </xf>
    <xf numFmtId="0" fontId="14" fillId="0" borderId="29" xfId="3" applyFont="1" applyBorder="1" applyAlignment="1">
      <alignment horizontal="center" vertical="center"/>
    </xf>
    <xf numFmtId="182" fontId="14" fillId="0" borderId="248" xfId="3" applyNumberFormat="1" applyFont="1" applyFill="1" applyBorder="1" applyAlignment="1">
      <alignment horizontal="right" vertical="center"/>
    </xf>
    <xf numFmtId="182" fontId="14" fillId="0" borderId="248" xfId="3" applyNumberFormat="1" applyFont="1" applyBorder="1" applyAlignment="1">
      <alignment horizontal="right" vertical="center"/>
    </xf>
    <xf numFmtId="0" fontId="16" fillId="0" borderId="138" xfId="3" applyFont="1" applyBorder="1" applyAlignment="1">
      <alignment vertical="center" shrinkToFit="1"/>
    </xf>
    <xf numFmtId="0" fontId="16" fillId="0" borderId="132" xfId="3" applyFont="1" applyBorder="1" applyAlignment="1">
      <alignment vertical="center" shrinkToFit="1"/>
    </xf>
    <xf numFmtId="182" fontId="14" fillId="0" borderId="132" xfId="3" applyNumberFormat="1" applyFont="1" applyFill="1" applyBorder="1" applyAlignment="1">
      <alignment horizontal="right" vertical="center"/>
    </xf>
    <xf numFmtId="180" fontId="61" fillId="6" borderId="95" xfId="4" applyNumberFormat="1" applyFont="1" applyFill="1" applyBorder="1" applyAlignment="1">
      <alignment horizontal="center" vertical="top" shrinkToFit="1"/>
    </xf>
    <xf numFmtId="180" fontId="61" fillId="6" borderId="96" xfId="4" applyNumberFormat="1" applyFont="1" applyFill="1" applyBorder="1" applyAlignment="1">
      <alignment horizontal="center" vertical="top" shrinkToFit="1"/>
    </xf>
    <xf numFmtId="189" fontId="53" fillId="6" borderId="115" xfId="4" applyNumberFormat="1" applyFont="1" applyFill="1" applyBorder="1" applyAlignment="1">
      <alignment horizontal="center" vertical="top" shrinkToFit="1"/>
    </xf>
    <xf numFmtId="189" fontId="53" fillId="6" borderId="42" xfId="4" applyNumberFormat="1" applyFont="1" applyFill="1" applyBorder="1" applyAlignment="1">
      <alignment horizontal="center" vertical="top" shrinkToFit="1"/>
    </xf>
    <xf numFmtId="0" fontId="53" fillId="2" borderId="0" xfId="3" applyFont="1" applyFill="1" applyAlignment="1" applyProtection="1">
      <alignment horizontal="right" vertical="center"/>
      <protection locked="0"/>
    </xf>
    <xf numFmtId="0" fontId="53" fillId="0" borderId="0" xfId="3" applyFont="1" applyAlignment="1" applyProtection="1">
      <alignment horizontal="left" vertical="center" shrinkToFit="1"/>
      <protection locked="0"/>
    </xf>
    <xf numFmtId="0" fontId="53" fillId="0" borderId="0" xfId="3" applyFont="1" applyAlignment="1" applyProtection="1">
      <alignment horizontal="left" vertical="top" wrapText="1" shrinkToFit="1"/>
      <protection locked="0"/>
    </xf>
    <xf numFmtId="0" fontId="53" fillId="0" borderId="13" xfId="3" applyFont="1" applyBorder="1" applyAlignment="1" applyProtection="1">
      <alignment horizontal="left" vertical="center"/>
      <protection locked="0"/>
    </xf>
    <xf numFmtId="0" fontId="53" fillId="0" borderId="15" xfId="3" applyFont="1" applyBorder="1" applyAlignment="1" applyProtection="1">
      <alignment horizontal="left" vertical="center"/>
      <protection locked="0"/>
    </xf>
    <xf numFmtId="0" fontId="53" fillId="0" borderId="0" xfId="3" applyFont="1" applyAlignment="1" applyProtection="1">
      <alignment horizontal="right" vertical="center"/>
      <protection locked="0"/>
    </xf>
    <xf numFmtId="0" fontId="53" fillId="2" borderId="0" xfId="3" applyFont="1" applyFill="1" applyAlignment="1" applyProtection="1">
      <alignment horizontal="right" vertical="top"/>
      <protection locked="0"/>
    </xf>
    <xf numFmtId="0" fontId="61" fillId="0" borderId="43" xfId="3" applyFont="1" applyFill="1" applyBorder="1" applyAlignment="1" applyProtection="1">
      <alignment horizontal="center" vertical="center" wrapText="1"/>
      <protection locked="0"/>
    </xf>
    <xf numFmtId="0" fontId="61" fillId="0" borderId="21" xfId="3" applyFont="1" applyFill="1" applyBorder="1" applyAlignment="1" applyProtection="1">
      <alignment horizontal="center" vertical="center" wrapText="1"/>
      <protection locked="0"/>
    </xf>
    <xf numFmtId="0" fontId="61" fillId="0" borderId="42" xfId="3" applyFont="1" applyFill="1" applyBorder="1" applyAlignment="1" applyProtection="1">
      <alignment horizontal="center" vertical="center" wrapText="1"/>
      <protection locked="0"/>
    </xf>
    <xf numFmtId="0" fontId="61" fillId="0" borderId="15" xfId="3" applyFont="1" applyFill="1" applyBorder="1" applyAlignment="1" applyProtection="1">
      <alignment horizontal="center" vertical="center" wrapText="1"/>
      <protection locked="0"/>
    </xf>
    <xf numFmtId="0" fontId="61" fillId="0" borderId="6" xfId="3" applyFont="1" applyFill="1" applyBorder="1" applyAlignment="1" applyProtection="1">
      <alignment horizontal="center" vertical="center" wrapText="1"/>
      <protection locked="0"/>
    </xf>
    <xf numFmtId="0" fontId="61" fillId="0" borderId="16" xfId="3" applyFont="1" applyFill="1" applyBorder="1" applyAlignment="1" applyProtection="1">
      <alignment horizontal="center" vertical="center" wrapText="1"/>
      <protection locked="0"/>
    </xf>
    <xf numFmtId="180" fontId="61" fillId="6" borderId="43" xfId="4" applyNumberFormat="1" applyFont="1" applyFill="1" applyBorder="1" applyAlignment="1">
      <alignment horizontal="center" vertical="center" shrinkToFit="1"/>
    </xf>
    <xf numFmtId="180" fontId="61" fillId="6" borderId="21" xfId="4" applyNumberFormat="1" applyFont="1" applyFill="1" applyBorder="1" applyAlignment="1">
      <alignment horizontal="center" vertical="center" shrinkToFit="1"/>
    </xf>
    <xf numFmtId="180" fontId="61" fillId="6" borderId="114" xfId="4" applyNumberFormat="1" applyFont="1" applyFill="1" applyBorder="1" applyAlignment="1">
      <alignment horizontal="center" vertical="center" shrinkToFit="1"/>
    </xf>
    <xf numFmtId="180" fontId="61" fillId="6" borderId="15" xfId="4" applyNumberFormat="1" applyFont="1" applyFill="1" applyBorder="1" applyAlignment="1">
      <alignment horizontal="center" vertical="center" shrinkToFit="1"/>
    </xf>
    <xf numFmtId="180" fontId="61" fillId="6" borderId="6" xfId="4" applyNumberFormat="1" applyFont="1" applyFill="1" applyBorder="1" applyAlignment="1">
      <alignment horizontal="center" vertical="center" shrinkToFit="1"/>
    </xf>
    <xf numFmtId="180" fontId="61" fillId="6" borderId="102" xfId="4" applyNumberFormat="1" applyFont="1" applyFill="1" applyBorder="1" applyAlignment="1">
      <alignment horizontal="center" vertical="center" shrinkToFit="1"/>
    </xf>
    <xf numFmtId="0" fontId="61" fillId="0" borderId="116" xfId="3" applyFont="1" applyFill="1" applyBorder="1" applyAlignment="1" applyProtection="1">
      <alignment horizontal="center" vertical="center" shrinkToFit="1"/>
      <protection locked="0"/>
    </xf>
    <xf numFmtId="180" fontId="61" fillId="0" borderId="115" xfId="3" applyNumberFormat="1" applyFont="1" applyFill="1" applyBorder="1" applyAlignment="1" applyProtection="1">
      <alignment horizontal="center" shrinkToFit="1"/>
      <protection locked="0"/>
    </xf>
    <xf numFmtId="180" fontId="61" fillId="0" borderId="42" xfId="3" applyNumberFormat="1" applyFont="1" applyFill="1" applyBorder="1" applyAlignment="1" applyProtection="1">
      <alignment horizontal="center" shrinkToFit="1"/>
      <protection locked="0"/>
    </xf>
    <xf numFmtId="0" fontId="61" fillId="0" borderId="118" xfId="3" applyFont="1" applyBorder="1" applyAlignment="1" applyProtection="1">
      <alignment horizontal="left" vertical="center" shrinkToFit="1"/>
      <protection locked="0"/>
    </xf>
    <xf numFmtId="0" fontId="61" fillId="0" borderId="119" xfId="3" applyFont="1" applyBorder="1" applyAlignment="1" applyProtection="1">
      <alignment horizontal="left" vertical="center" shrinkToFit="1"/>
      <protection locked="0"/>
    </xf>
    <xf numFmtId="186" fontId="61" fillId="0" borderId="97" xfId="3" applyNumberFormat="1" applyFont="1" applyFill="1" applyBorder="1" applyAlignment="1" applyProtection="1">
      <alignment horizontal="center" vertical="center" shrinkToFit="1"/>
      <protection locked="0"/>
    </xf>
    <xf numFmtId="186" fontId="61" fillId="0" borderId="16" xfId="3" applyNumberFormat="1" applyFont="1" applyFill="1" applyBorder="1" applyAlignment="1" applyProtection="1">
      <alignment horizontal="center" vertical="center" shrinkToFit="1"/>
      <protection locked="0"/>
    </xf>
    <xf numFmtId="0" fontId="61" fillId="0" borderId="48" xfId="3" applyFont="1" applyBorder="1" applyAlignment="1" applyProtection="1">
      <alignment horizontal="left" vertical="center" shrinkToFit="1"/>
      <protection locked="0"/>
    </xf>
    <xf numFmtId="0" fontId="61" fillId="0" borderId="68" xfId="3" applyFont="1" applyBorder="1" applyAlignment="1" applyProtection="1">
      <alignment horizontal="left" vertical="center" shrinkToFit="1"/>
      <protection locked="0"/>
    </xf>
    <xf numFmtId="0" fontId="61" fillId="0" borderId="43" xfId="3" applyFont="1" applyFill="1" applyBorder="1" applyAlignment="1" applyProtection="1">
      <alignment horizontal="center" vertical="center"/>
      <protection locked="0"/>
    </xf>
    <xf numFmtId="0" fontId="61" fillId="0" borderId="21" xfId="3" applyFont="1" applyFill="1" applyBorder="1" applyAlignment="1" applyProtection="1">
      <alignment horizontal="center" vertical="center"/>
      <protection locked="0"/>
    </xf>
    <xf numFmtId="0" fontId="61" fillId="0" borderId="42" xfId="3" applyFont="1" applyFill="1" applyBorder="1" applyAlignment="1" applyProtection="1">
      <alignment horizontal="center" vertical="center"/>
      <protection locked="0"/>
    </xf>
    <xf numFmtId="0" fontId="61" fillId="0" borderId="13" xfId="3" applyFont="1" applyFill="1" applyBorder="1" applyAlignment="1" applyProtection="1">
      <alignment horizontal="center" vertical="center"/>
      <protection locked="0"/>
    </xf>
    <xf numFmtId="0" fontId="61" fillId="0" borderId="14" xfId="3" applyFont="1" applyFill="1" applyBorder="1" applyAlignment="1" applyProtection="1">
      <alignment horizontal="center" vertical="center"/>
      <protection locked="0"/>
    </xf>
    <xf numFmtId="4" fontId="61" fillId="6" borderId="43" xfId="3" applyNumberFormat="1" applyFont="1" applyFill="1" applyBorder="1" applyAlignment="1">
      <alignment horizontal="center" vertical="center" shrinkToFit="1"/>
    </xf>
    <xf numFmtId="4" fontId="61" fillId="6" borderId="21" xfId="3" applyNumberFormat="1" applyFont="1" applyFill="1" applyBorder="1" applyAlignment="1">
      <alignment horizontal="center" vertical="center" shrinkToFit="1"/>
    </xf>
    <xf numFmtId="4" fontId="61" fillId="6" borderId="42" xfId="3" applyNumberFormat="1" applyFont="1" applyFill="1" applyBorder="1" applyAlignment="1">
      <alignment horizontal="center" vertical="center" shrinkToFit="1"/>
    </xf>
    <xf numFmtId="4" fontId="61" fillId="6" borderId="13" xfId="3" applyNumberFormat="1" applyFont="1" applyFill="1" applyBorder="1" applyAlignment="1">
      <alignment horizontal="center" vertical="center" shrinkToFit="1"/>
    </xf>
    <xf numFmtId="4" fontId="61" fillId="6" borderId="0" xfId="3" applyNumberFormat="1" applyFont="1" applyFill="1" applyAlignment="1">
      <alignment horizontal="center" vertical="center" shrinkToFit="1"/>
    </xf>
    <xf numFmtId="4" fontId="61" fillId="6" borderId="14" xfId="3" applyNumberFormat="1" applyFont="1" applyFill="1" applyBorder="1" applyAlignment="1">
      <alignment horizontal="center" vertical="center" shrinkToFit="1"/>
    </xf>
    <xf numFmtId="189" fontId="53" fillId="6" borderId="43" xfId="4" applyNumberFormat="1" applyFont="1" applyFill="1" applyBorder="1" applyAlignment="1">
      <alignment horizontal="center" vertical="top" shrinkToFit="1"/>
    </xf>
    <xf numFmtId="189" fontId="53" fillId="6" borderId="21" xfId="4" applyNumberFormat="1" applyFont="1" applyFill="1" applyBorder="1" applyAlignment="1">
      <alignment horizontal="center" vertical="top" shrinkToFit="1"/>
    </xf>
    <xf numFmtId="189" fontId="53" fillId="6" borderId="114" xfId="4" applyNumberFormat="1" applyFont="1" applyFill="1" applyBorder="1" applyAlignment="1">
      <alignment horizontal="center" vertical="top" shrinkToFit="1"/>
    </xf>
    <xf numFmtId="180" fontId="61" fillId="6" borderId="54" xfId="4" applyNumberFormat="1" applyFont="1" applyFill="1" applyBorder="1" applyAlignment="1">
      <alignment horizontal="center" vertical="top" shrinkToFit="1"/>
    </xf>
    <xf numFmtId="180" fontId="61" fillId="6" borderId="57" xfId="4" applyNumberFormat="1" applyFont="1" applyFill="1" applyBorder="1" applyAlignment="1">
      <alignment horizontal="center" vertical="top" shrinkToFit="1"/>
    </xf>
    <xf numFmtId="0" fontId="61" fillId="0" borderId="44" xfId="3" applyFont="1" applyBorder="1" applyAlignment="1" applyProtection="1">
      <alignment horizontal="left" vertical="center" shrinkToFit="1"/>
      <protection locked="0"/>
    </xf>
    <xf numFmtId="0" fontId="61" fillId="0" borderId="47" xfId="3" applyFont="1" applyBorder="1" applyAlignment="1" applyProtection="1">
      <alignment horizontal="left" vertical="center" shrinkToFit="1"/>
      <protection locked="0"/>
    </xf>
    <xf numFmtId="3" fontId="61" fillId="0" borderId="17" xfId="3" applyNumberFormat="1" applyFont="1" applyBorder="1" applyAlignment="1" applyProtection="1">
      <alignment horizontal="right" vertical="center"/>
      <protection locked="0"/>
    </xf>
    <xf numFmtId="3" fontId="61" fillId="0" borderId="18" xfId="3" applyNumberFormat="1" applyFont="1" applyBorder="1" applyAlignment="1" applyProtection="1">
      <alignment horizontal="right" vertical="center"/>
      <protection locked="0"/>
    </xf>
    <xf numFmtId="0" fontId="61" fillId="0" borderId="95" xfId="3" applyFont="1" applyFill="1" applyBorder="1" applyAlignment="1" applyProtection="1">
      <alignment horizontal="center" vertical="center" shrinkToFit="1"/>
      <protection locked="0"/>
    </xf>
    <xf numFmtId="180" fontId="61" fillId="0" borderId="61" xfId="3" applyNumberFormat="1" applyFont="1" applyFill="1" applyBorder="1" applyAlignment="1" applyProtection="1">
      <alignment horizontal="center" shrinkToFit="1"/>
      <protection locked="0"/>
    </xf>
    <xf numFmtId="180" fontId="61" fillId="0" borderId="12" xfId="3" applyNumberFormat="1" applyFont="1" applyFill="1" applyBorder="1" applyAlignment="1" applyProtection="1">
      <alignment horizontal="center" shrinkToFit="1"/>
      <protection locked="0"/>
    </xf>
    <xf numFmtId="180" fontId="61" fillId="6" borderId="42" xfId="3" applyNumberFormat="1" applyFont="1" applyFill="1" applyBorder="1" applyAlignment="1">
      <alignment horizontal="center" vertical="center" shrinkToFit="1"/>
    </xf>
    <xf numFmtId="180" fontId="61" fillId="6" borderId="13" xfId="3" applyNumberFormat="1" applyFont="1" applyFill="1" applyBorder="1" applyAlignment="1">
      <alignment horizontal="center" vertical="center" shrinkToFit="1"/>
    </xf>
    <xf numFmtId="180" fontId="61" fillId="6" borderId="0" xfId="3" applyNumberFormat="1" applyFont="1" applyFill="1" applyAlignment="1">
      <alignment horizontal="center" vertical="center" shrinkToFit="1"/>
    </xf>
    <xf numFmtId="180" fontId="61" fillId="6" borderId="14" xfId="3" applyNumberFormat="1" applyFont="1" applyFill="1" applyBorder="1" applyAlignment="1">
      <alignment horizontal="center" vertical="center" shrinkToFit="1"/>
    </xf>
    <xf numFmtId="180" fontId="61" fillId="6" borderId="13" xfId="4" applyNumberFormat="1" applyFont="1" applyFill="1" applyBorder="1" applyAlignment="1">
      <alignment horizontal="center" vertical="center" shrinkToFit="1"/>
    </xf>
    <xf numFmtId="180" fontId="61" fillId="6" borderId="0" xfId="4" applyNumberFormat="1" applyFont="1" applyFill="1" applyAlignment="1">
      <alignment horizontal="center" vertical="center" shrinkToFit="1"/>
    </xf>
    <xf numFmtId="180" fontId="61" fillId="6" borderId="105" xfId="4" applyNumberFormat="1" applyFont="1" applyFill="1" applyBorder="1" applyAlignment="1">
      <alignment horizontal="center" vertical="center" shrinkToFit="1"/>
    </xf>
    <xf numFmtId="180" fontId="61" fillId="6" borderId="116" xfId="3" applyNumberFormat="1" applyFont="1" applyFill="1" applyBorder="1" applyAlignment="1">
      <alignment horizontal="center" vertical="center" shrinkToFit="1"/>
    </xf>
    <xf numFmtId="180" fontId="61" fillId="6" borderId="115" xfId="3" applyNumberFormat="1" applyFont="1" applyFill="1" applyBorder="1" applyAlignment="1">
      <alignment horizontal="center" shrinkToFit="1"/>
    </xf>
    <xf numFmtId="180" fontId="61" fillId="6" borderId="42" xfId="3" applyNumberFormat="1" applyFont="1" applyFill="1" applyBorder="1" applyAlignment="1">
      <alignment horizontal="center" shrinkToFit="1"/>
    </xf>
    <xf numFmtId="0" fontId="61" fillId="5" borderId="43" xfId="3" applyFont="1" applyFill="1" applyBorder="1" applyAlignment="1" applyProtection="1">
      <alignment horizontal="center" vertical="center"/>
      <protection locked="0"/>
    </xf>
    <xf numFmtId="0" fontId="61" fillId="5" borderId="21" xfId="3" applyFont="1" applyFill="1" applyBorder="1" applyAlignment="1" applyProtection="1">
      <alignment horizontal="center" vertical="center"/>
      <protection locked="0"/>
    </xf>
    <xf numFmtId="0" fontId="61" fillId="5" borderId="42" xfId="3" applyFont="1" applyFill="1" applyBorder="1" applyAlignment="1" applyProtection="1">
      <alignment horizontal="center" vertical="center"/>
      <protection locked="0"/>
    </xf>
    <xf numFmtId="0" fontId="61" fillId="5" borderId="52" xfId="3" applyFont="1" applyFill="1" applyBorder="1" applyAlignment="1" applyProtection="1">
      <alignment horizontal="center" vertical="center"/>
      <protection locked="0"/>
    </xf>
    <xf numFmtId="0" fontId="61" fillId="5" borderId="20" xfId="3" applyFont="1" applyFill="1" applyBorder="1" applyAlignment="1" applyProtection="1">
      <alignment horizontal="center" vertical="center"/>
      <protection locked="0"/>
    </xf>
    <xf numFmtId="0" fontId="61" fillId="5" borderId="53" xfId="3" applyFont="1" applyFill="1" applyBorder="1" applyAlignment="1" applyProtection="1">
      <alignment horizontal="center" vertical="center"/>
      <protection locked="0"/>
    </xf>
    <xf numFmtId="186" fontId="61" fillId="6" borderId="97" xfId="3" applyNumberFormat="1" applyFont="1" applyFill="1" applyBorder="1" applyAlignment="1">
      <alignment horizontal="center" vertical="center" shrinkToFit="1"/>
    </xf>
    <xf numFmtId="186" fontId="61" fillId="6" borderId="16" xfId="3" applyNumberFormat="1" applyFont="1" applyFill="1" applyBorder="1" applyAlignment="1">
      <alignment horizontal="center" vertical="center" shrinkToFit="1"/>
    </xf>
    <xf numFmtId="0" fontId="61" fillId="0" borderId="10" xfId="3" applyFont="1" applyFill="1" applyBorder="1" applyAlignment="1" applyProtection="1">
      <alignment vertical="center" wrapText="1"/>
      <protection locked="0"/>
    </xf>
    <xf numFmtId="0" fontId="61" fillId="0" borderId="11" xfId="3" applyFont="1" applyFill="1" applyBorder="1" applyAlignment="1" applyProtection="1">
      <alignment vertical="center" wrapText="1"/>
      <protection locked="0"/>
    </xf>
    <xf numFmtId="0" fontId="61" fillId="0" borderId="12" xfId="3" applyFont="1" applyFill="1" applyBorder="1" applyAlignment="1" applyProtection="1">
      <alignment vertical="center" wrapText="1"/>
      <protection locked="0"/>
    </xf>
    <xf numFmtId="0" fontId="61" fillId="0" borderId="13" xfId="3" applyFont="1" applyFill="1" applyBorder="1" applyAlignment="1" applyProtection="1">
      <alignment vertical="center" wrapText="1"/>
      <protection locked="0"/>
    </xf>
    <xf numFmtId="0" fontId="61" fillId="0" borderId="0" xfId="3" applyFont="1" applyFill="1" applyAlignment="1" applyProtection="1">
      <alignment vertical="center" wrapText="1"/>
      <protection locked="0"/>
    </xf>
    <xf numFmtId="0" fontId="61" fillId="0" borderId="14" xfId="3" applyFont="1" applyFill="1" applyBorder="1" applyAlignment="1" applyProtection="1">
      <alignment vertical="center" wrapText="1"/>
      <protection locked="0"/>
    </xf>
    <xf numFmtId="4" fontId="61" fillId="0" borderId="10" xfId="3" applyNumberFormat="1" applyFont="1" applyFill="1" applyBorder="1" applyAlignment="1" applyProtection="1">
      <alignment horizontal="right" vertical="center" shrinkToFit="1"/>
      <protection locked="0"/>
    </xf>
    <xf numFmtId="4" fontId="61" fillId="0" borderId="11" xfId="3" applyNumberFormat="1" applyFont="1" applyFill="1" applyBorder="1" applyAlignment="1" applyProtection="1">
      <alignment horizontal="right" vertical="center" shrinkToFit="1"/>
      <protection locked="0"/>
    </xf>
    <xf numFmtId="4" fontId="61" fillId="0" borderId="12" xfId="3" applyNumberFormat="1" applyFont="1" applyFill="1" applyBorder="1" applyAlignment="1" applyProtection="1">
      <alignment horizontal="right" vertical="center" shrinkToFit="1"/>
      <protection locked="0"/>
    </xf>
    <xf numFmtId="4" fontId="61" fillId="0" borderId="13" xfId="3" applyNumberFormat="1" applyFont="1" applyFill="1" applyBorder="1" applyAlignment="1" applyProtection="1">
      <alignment horizontal="right" vertical="center" shrinkToFit="1"/>
      <protection locked="0"/>
    </xf>
    <xf numFmtId="4" fontId="61" fillId="0" borderId="0" xfId="3" applyNumberFormat="1" applyFont="1" applyFill="1" applyAlignment="1" applyProtection="1">
      <alignment horizontal="right" vertical="center" shrinkToFit="1"/>
      <protection locked="0"/>
    </xf>
    <xf numFmtId="4" fontId="61" fillId="0" borderId="14" xfId="3" applyNumberFormat="1" applyFont="1" applyFill="1" applyBorder="1" applyAlignment="1" applyProtection="1">
      <alignment horizontal="right" vertical="center" shrinkToFit="1"/>
      <protection locked="0"/>
    </xf>
    <xf numFmtId="189" fontId="53" fillId="0" borderId="10" xfId="4" applyNumberFormat="1" applyFont="1" applyBorder="1" applyAlignment="1" applyProtection="1">
      <alignment horizontal="center" vertical="top" shrinkToFit="1"/>
      <protection locked="0"/>
    </xf>
    <xf numFmtId="189" fontId="53" fillId="0" borderId="101" xfId="4" applyNumberFormat="1" applyFont="1" applyBorder="1" applyAlignment="1" applyProtection="1">
      <alignment horizontal="center" vertical="top" shrinkToFit="1"/>
      <protection locked="0"/>
    </xf>
    <xf numFmtId="189" fontId="53" fillId="0" borderId="61" xfId="4" applyNumberFormat="1" applyFont="1" applyBorder="1" applyAlignment="1" applyProtection="1">
      <alignment horizontal="center" vertical="top" shrinkToFit="1"/>
      <protection locked="0"/>
    </xf>
    <xf numFmtId="0" fontId="61" fillId="0" borderId="95" xfId="4" applyFont="1" applyBorder="1" applyAlignment="1" applyProtection="1">
      <alignment horizontal="center" vertical="top" shrinkToFit="1"/>
      <protection locked="0"/>
    </xf>
    <xf numFmtId="0" fontId="61" fillId="0" borderId="57" xfId="4" applyFont="1" applyBorder="1" applyAlignment="1" applyProtection="1">
      <alignment horizontal="center" vertical="top" shrinkToFit="1"/>
      <protection locked="0"/>
    </xf>
    <xf numFmtId="0" fontId="61" fillId="0" borderId="54" xfId="4" applyFont="1" applyBorder="1" applyAlignment="1" applyProtection="1">
      <alignment horizontal="center" vertical="top" shrinkToFit="1"/>
      <protection locked="0"/>
    </xf>
    <xf numFmtId="189" fontId="53" fillId="0" borderId="11" xfId="4" applyNumberFormat="1" applyFont="1" applyBorder="1" applyAlignment="1" applyProtection="1">
      <alignment horizontal="center" vertical="top" shrinkToFit="1"/>
      <protection locked="0"/>
    </xf>
    <xf numFmtId="180" fontId="61" fillId="6" borderId="14" xfId="4" applyNumberFormat="1" applyFont="1" applyFill="1" applyBorder="1" applyAlignment="1">
      <alignment horizontal="center" vertical="top" shrinkToFit="1"/>
    </xf>
    <xf numFmtId="0" fontId="61" fillId="0" borderId="58" xfId="3" applyFont="1" applyBorder="1" applyAlignment="1" applyProtection="1">
      <alignment horizontal="left" vertical="center" shrinkToFit="1"/>
      <protection locked="0"/>
    </xf>
    <xf numFmtId="0" fontId="61" fillId="0" borderId="59" xfId="3" applyFont="1" applyBorder="1" applyAlignment="1" applyProtection="1">
      <alignment horizontal="left" vertical="center" shrinkToFit="1"/>
      <protection locked="0"/>
    </xf>
    <xf numFmtId="189" fontId="53" fillId="6" borderId="61" xfId="4" applyNumberFormat="1" applyFont="1" applyFill="1" applyBorder="1" applyAlignment="1">
      <alignment horizontal="center" vertical="top" shrinkToFit="1"/>
    </xf>
    <xf numFmtId="189" fontId="53" fillId="6" borderId="12" xfId="4" applyNumberFormat="1" applyFont="1" applyFill="1" applyBorder="1" applyAlignment="1">
      <alignment horizontal="center" vertical="top" shrinkToFit="1"/>
    </xf>
    <xf numFmtId="185" fontId="61" fillId="6" borderId="17" xfId="3" applyNumberFormat="1" applyFont="1" applyFill="1" applyBorder="1" applyAlignment="1">
      <alignment horizontal="center" vertical="center" shrinkToFit="1"/>
    </xf>
    <xf numFmtId="185" fontId="61" fillId="6" borderId="18" xfId="3" applyNumberFormat="1" applyFont="1" applyFill="1" applyBorder="1" applyAlignment="1">
      <alignment horizontal="center" vertical="center" shrinkToFit="1"/>
    </xf>
    <xf numFmtId="185" fontId="61" fillId="6" borderId="19" xfId="3" applyNumberFormat="1" applyFont="1" applyFill="1" applyBorder="1" applyAlignment="1">
      <alignment horizontal="center" vertical="center" shrinkToFit="1"/>
    </xf>
    <xf numFmtId="185" fontId="61" fillId="6" borderId="100" xfId="3" applyNumberFormat="1" applyFont="1" applyFill="1" applyBorder="1" applyAlignment="1">
      <alignment horizontal="center" vertical="center" shrinkToFit="1"/>
    </xf>
    <xf numFmtId="185" fontId="61" fillId="6" borderId="99" xfId="3" applyNumberFormat="1" applyFont="1" applyFill="1" applyBorder="1" applyAlignment="1">
      <alignment horizontal="center" vertical="center" shrinkToFit="1"/>
    </xf>
    <xf numFmtId="185" fontId="61" fillId="6" borderId="106" xfId="3" applyNumberFormat="1" applyFont="1" applyFill="1" applyBorder="1" applyAlignment="1">
      <alignment horizontal="center" vertical="center" shrinkToFit="1"/>
    </xf>
    <xf numFmtId="190" fontId="61" fillId="6" borderId="10" xfId="4" applyNumberFormat="1" applyFont="1" applyFill="1" applyBorder="1" applyAlignment="1">
      <alignment horizontal="center" vertical="center" shrinkToFit="1"/>
    </xf>
    <xf numFmtId="190" fontId="61" fillId="6" borderId="11" xfId="4" applyNumberFormat="1" applyFont="1" applyFill="1" applyBorder="1" applyAlignment="1">
      <alignment horizontal="center" vertical="center" shrinkToFit="1"/>
    </xf>
    <xf numFmtId="190" fontId="61" fillId="6" borderId="101" xfId="4" applyNumberFormat="1" applyFont="1" applyFill="1" applyBorder="1" applyAlignment="1">
      <alignment horizontal="center" vertical="center" shrinkToFit="1"/>
    </xf>
    <xf numFmtId="190" fontId="61" fillId="6" borderId="13" xfId="4" applyNumberFormat="1" applyFont="1" applyFill="1" applyBorder="1" applyAlignment="1">
      <alignment horizontal="center" vertical="center" shrinkToFit="1"/>
    </xf>
    <xf numFmtId="190" fontId="61" fillId="6" borderId="0" xfId="4" applyNumberFormat="1" applyFont="1" applyFill="1" applyAlignment="1">
      <alignment horizontal="center" vertical="center" shrinkToFit="1"/>
    </xf>
    <xf numFmtId="190" fontId="61" fillId="6" borderId="105" xfId="4" applyNumberFormat="1" applyFont="1" applyFill="1" applyBorder="1" applyAlignment="1">
      <alignment horizontal="center" vertical="center" shrinkToFit="1"/>
    </xf>
    <xf numFmtId="0" fontId="61" fillId="0" borderId="13" xfId="4" applyFont="1" applyBorder="1" applyAlignment="1" applyProtection="1">
      <alignment horizontal="center" vertical="top" shrinkToFit="1"/>
      <protection locked="0"/>
    </xf>
    <xf numFmtId="0" fontId="61" fillId="0" borderId="105" xfId="4" applyFont="1" applyBorder="1" applyAlignment="1" applyProtection="1">
      <alignment horizontal="center" vertical="top" shrinkToFit="1"/>
      <protection locked="0"/>
    </xf>
    <xf numFmtId="0" fontId="61" fillId="0" borderId="81" xfId="3" applyFont="1" applyBorder="1" applyAlignment="1" applyProtection="1">
      <alignment horizontal="center" vertical="center"/>
      <protection locked="0"/>
    </xf>
    <xf numFmtId="0" fontId="61" fillId="0" borderId="28" xfId="3" applyFont="1" applyBorder="1" applyAlignment="1" applyProtection="1">
      <alignment horizontal="center" vertical="center"/>
      <protection locked="0"/>
    </xf>
    <xf numFmtId="0" fontId="61" fillId="0" borderId="82" xfId="3" applyFont="1" applyBorder="1" applyAlignment="1" applyProtection="1">
      <alignment horizontal="center" vertical="center"/>
      <protection locked="0"/>
    </xf>
    <xf numFmtId="0" fontId="61" fillId="0" borderId="81" xfId="3" applyFont="1" applyBorder="1" applyAlignment="1" applyProtection="1">
      <alignment horizontal="center" vertical="center" shrinkToFit="1"/>
      <protection locked="0"/>
    </xf>
    <xf numFmtId="0" fontId="61" fillId="0" borderId="28" xfId="3" applyFont="1" applyBorder="1" applyAlignment="1" applyProtection="1">
      <alignment horizontal="center" vertical="center" shrinkToFit="1"/>
      <protection locked="0"/>
    </xf>
    <xf numFmtId="0" fontId="61" fillId="0" borderId="82" xfId="3" applyFont="1" applyBorder="1" applyAlignment="1" applyProtection="1">
      <alignment horizontal="center" vertical="center" shrinkToFit="1"/>
      <protection locked="0"/>
    </xf>
    <xf numFmtId="0" fontId="52" fillId="0" borderId="105" xfId="0" applyFont="1" applyBorder="1" applyAlignment="1" applyProtection="1">
      <alignment horizontal="center" vertical="top" shrinkToFit="1"/>
      <protection locked="0"/>
    </xf>
    <xf numFmtId="189" fontId="53" fillId="0" borderId="115" xfId="4" applyNumberFormat="1" applyFont="1" applyBorder="1" applyAlignment="1" applyProtection="1">
      <alignment horizontal="center" vertical="top" shrinkToFit="1"/>
      <protection locked="0"/>
    </xf>
    <xf numFmtId="189" fontId="53" fillId="0" borderId="114" xfId="4" applyNumberFormat="1" applyFont="1" applyBorder="1" applyAlignment="1" applyProtection="1">
      <alignment horizontal="center" vertical="top" shrinkToFit="1"/>
      <protection locked="0"/>
    </xf>
    <xf numFmtId="189" fontId="53" fillId="0" borderId="43" xfId="4" applyNumberFormat="1" applyFont="1" applyBorder="1" applyAlignment="1" applyProtection="1">
      <alignment horizontal="center" vertical="top" shrinkToFit="1"/>
      <protection locked="0"/>
    </xf>
    <xf numFmtId="193" fontId="61" fillId="3" borderId="144" xfId="3" applyNumberFormat="1" applyFont="1" applyFill="1" applyBorder="1" applyAlignment="1" applyProtection="1">
      <alignment horizontal="center" vertical="center"/>
      <protection locked="0"/>
    </xf>
    <xf numFmtId="193" fontId="61" fillId="3" borderId="145" xfId="3" applyNumberFormat="1" applyFont="1" applyFill="1" applyBorder="1" applyAlignment="1" applyProtection="1">
      <alignment horizontal="center" vertical="center"/>
      <protection locked="0"/>
    </xf>
    <xf numFmtId="180" fontId="61" fillId="3" borderId="145" xfId="3" applyNumberFormat="1" applyFont="1" applyFill="1" applyBorder="1" applyAlignment="1" applyProtection="1">
      <alignment horizontal="right" vertical="center"/>
      <protection locked="0"/>
    </xf>
    <xf numFmtId="180" fontId="61" fillId="3" borderId="146" xfId="3" applyNumberFormat="1" applyFont="1" applyFill="1" applyBorder="1" applyAlignment="1" applyProtection="1">
      <alignment horizontal="right" vertical="center"/>
      <protection locked="0"/>
    </xf>
    <xf numFmtId="0" fontId="61" fillId="0" borderId="43" xfId="3" applyFont="1" applyFill="1" applyBorder="1" applyAlignment="1" applyProtection="1">
      <alignment vertical="center" wrapText="1"/>
      <protection locked="0"/>
    </xf>
    <xf numFmtId="0" fontId="61" fillId="0" borderId="21" xfId="3" applyFont="1" applyFill="1" applyBorder="1" applyAlignment="1" applyProtection="1">
      <alignment vertical="center" wrapText="1"/>
      <protection locked="0"/>
    </xf>
    <xf numFmtId="0" fontId="61" fillId="0" borderId="42" xfId="3" applyFont="1" applyFill="1" applyBorder="1" applyAlignment="1" applyProtection="1">
      <alignment vertical="center" wrapText="1"/>
      <protection locked="0"/>
    </xf>
    <xf numFmtId="4" fontId="61" fillId="0" borderId="43" xfId="3" applyNumberFormat="1" applyFont="1" applyFill="1" applyBorder="1" applyAlignment="1" applyProtection="1">
      <alignment horizontal="right" vertical="center" shrinkToFit="1"/>
      <protection locked="0"/>
    </xf>
    <xf numFmtId="4" fontId="61" fillId="0" borderId="21" xfId="3" applyNumberFormat="1" applyFont="1" applyFill="1" applyBorder="1" applyAlignment="1" applyProtection="1">
      <alignment horizontal="right" vertical="center" shrinkToFit="1"/>
      <protection locked="0"/>
    </xf>
    <xf numFmtId="4" fontId="61" fillId="0" borderId="42" xfId="3" applyNumberFormat="1" applyFont="1" applyFill="1" applyBorder="1" applyAlignment="1" applyProtection="1">
      <alignment horizontal="right" vertical="center" shrinkToFit="1"/>
      <protection locked="0"/>
    </xf>
    <xf numFmtId="185" fontId="61" fillId="6" borderId="120" xfId="3" applyNumberFormat="1" applyFont="1" applyFill="1" applyBorder="1" applyAlignment="1">
      <alignment horizontal="center" vertical="center" shrinkToFit="1"/>
    </xf>
    <xf numFmtId="185" fontId="61" fillId="6" borderId="108" xfId="3" applyNumberFormat="1" applyFont="1" applyFill="1" applyBorder="1" applyAlignment="1">
      <alignment horizontal="center" vertical="center" shrinkToFit="1"/>
    </xf>
    <xf numFmtId="185" fontId="61" fillId="6" borderId="121" xfId="3" applyNumberFormat="1" applyFont="1" applyFill="1" applyBorder="1" applyAlignment="1">
      <alignment horizontal="center" vertical="center" shrinkToFit="1"/>
    </xf>
    <xf numFmtId="190" fontId="61" fillId="6" borderId="43" xfId="4" applyNumberFormat="1" applyFont="1" applyFill="1" applyBorder="1" applyAlignment="1">
      <alignment horizontal="center" vertical="center" shrinkToFit="1"/>
    </xf>
    <xf numFmtId="190" fontId="61" fillId="6" borderId="21" xfId="4" applyNumberFormat="1" applyFont="1" applyFill="1" applyBorder="1" applyAlignment="1">
      <alignment horizontal="center" vertical="center" shrinkToFit="1"/>
    </xf>
    <xf numFmtId="190" fontId="61" fillId="6" borderId="114" xfId="4" applyNumberFormat="1" applyFont="1" applyFill="1" applyBorder="1" applyAlignment="1">
      <alignment horizontal="center" vertical="center" shrinkToFit="1"/>
    </xf>
    <xf numFmtId="180" fontId="61" fillId="5" borderId="57" xfId="3" applyNumberFormat="1" applyFont="1" applyFill="1" applyBorder="1" applyAlignment="1" applyProtection="1">
      <alignment horizontal="center" vertical="center" shrinkToFit="1"/>
      <protection locked="0"/>
    </xf>
    <xf numFmtId="180" fontId="61" fillId="5" borderId="14" xfId="3" applyNumberFormat="1" applyFont="1" applyFill="1" applyBorder="1" applyAlignment="1" applyProtection="1">
      <alignment horizontal="center" vertical="center" shrinkToFit="1"/>
      <protection locked="0"/>
    </xf>
    <xf numFmtId="0" fontId="61" fillId="5" borderId="58" xfId="3" applyFont="1" applyFill="1" applyBorder="1" applyAlignment="1" applyProtection="1">
      <alignment vertical="center" shrinkToFit="1"/>
      <protection locked="0"/>
    </xf>
    <xf numFmtId="0" fontId="61" fillId="5" borderId="59" xfId="3" applyFont="1" applyFill="1" applyBorder="1" applyAlignment="1" applyProtection="1">
      <alignment vertical="center" shrinkToFit="1"/>
      <protection locked="0"/>
    </xf>
    <xf numFmtId="0" fontId="68" fillId="0" borderId="2" xfId="3" applyFont="1" applyBorder="1" applyAlignment="1" applyProtection="1">
      <alignment horizontal="center" vertical="center" wrapText="1"/>
      <protection locked="0"/>
    </xf>
    <xf numFmtId="0" fontId="68" fillId="0" borderId="6" xfId="3" applyFont="1" applyBorder="1" applyAlignment="1" applyProtection="1">
      <alignment horizontal="center" vertical="center" wrapText="1"/>
      <protection locked="0"/>
    </xf>
    <xf numFmtId="186" fontId="61" fillId="5" borderId="110" xfId="3" applyNumberFormat="1" applyFont="1" applyFill="1" applyBorder="1" applyAlignment="1" applyProtection="1">
      <alignment horizontal="center" vertical="center" shrinkToFit="1"/>
      <protection locked="0"/>
    </xf>
    <xf numFmtId="186" fontId="61" fillId="5" borderId="53" xfId="3" applyNumberFormat="1" applyFont="1" applyFill="1" applyBorder="1" applyAlignment="1" applyProtection="1">
      <alignment horizontal="center" vertical="center" shrinkToFit="1"/>
      <protection locked="0"/>
    </xf>
    <xf numFmtId="0" fontId="61" fillId="5" borderId="111" xfId="3" applyFont="1" applyFill="1" applyBorder="1" applyAlignment="1" applyProtection="1">
      <alignment horizontal="center" vertical="center"/>
      <protection locked="0"/>
    </xf>
    <xf numFmtId="0" fontId="52" fillId="5" borderId="112" xfId="0" applyFont="1" applyFill="1" applyBorder="1" applyAlignment="1" applyProtection="1">
      <alignment horizontal="center" vertical="center"/>
      <protection locked="0"/>
    </xf>
    <xf numFmtId="0" fontId="52" fillId="5" borderId="113" xfId="0" applyFont="1" applyFill="1" applyBorder="1" applyAlignment="1" applyProtection="1">
      <alignment horizontal="center" vertical="center"/>
      <protection locked="0"/>
    </xf>
    <xf numFmtId="0" fontId="61" fillId="5" borderId="57" xfId="4" applyFont="1" applyFill="1" applyBorder="1" applyAlignment="1" applyProtection="1">
      <alignment horizontal="center" vertical="top" shrinkToFit="1"/>
      <protection locked="0"/>
    </xf>
    <xf numFmtId="0" fontId="61" fillId="5" borderId="105" xfId="4" applyFont="1" applyFill="1" applyBorder="1" applyAlignment="1" applyProtection="1">
      <alignment horizontal="center" vertical="top" shrinkToFit="1"/>
      <protection locked="0"/>
    </xf>
    <xf numFmtId="0" fontId="61" fillId="5" borderId="110" xfId="4" applyFont="1" applyFill="1" applyBorder="1" applyAlignment="1" applyProtection="1">
      <alignment horizontal="center" vertical="top" shrinkToFit="1"/>
      <protection locked="0"/>
    </xf>
    <xf numFmtId="0" fontId="61" fillId="5" borderId="160" xfId="4" applyFont="1" applyFill="1" applyBorder="1" applyAlignment="1" applyProtection="1">
      <alignment horizontal="center" vertical="top" shrinkToFit="1"/>
      <protection locked="0"/>
    </xf>
    <xf numFmtId="180" fontId="61" fillId="5" borderId="57" xfId="4" applyNumberFormat="1" applyFont="1" applyFill="1" applyBorder="1" applyAlignment="1" applyProtection="1">
      <alignment horizontal="center" vertical="top"/>
      <protection locked="0"/>
    </xf>
    <xf numFmtId="180" fontId="61" fillId="5" borderId="14" xfId="4" applyNumberFormat="1" applyFont="1" applyFill="1" applyBorder="1" applyAlignment="1" applyProtection="1">
      <alignment horizontal="center" vertical="top"/>
      <protection locked="0"/>
    </xf>
    <xf numFmtId="180" fontId="61" fillId="5" borderId="110" xfId="4" applyNumberFormat="1" applyFont="1" applyFill="1" applyBorder="1" applyAlignment="1" applyProtection="1">
      <alignment horizontal="center" vertical="top"/>
      <protection locked="0"/>
    </xf>
    <xf numFmtId="180" fontId="61" fillId="5" borderId="53" xfId="4" applyNumberFormat="1" applyFont="1" applyFill="1" applyBorder="1" applyAlignment="1" applyProtection="1">
      <alignment horizontal="center" vertical="top"/>
      <protection locked="0"/>
    </xf>
    <xf numFmtId="0" fontId="61" fillId="5" borderId="13" xfId="3" applyFont="1" applyFill="1" applyBorder="1" applyAlignment="1" applyProtection="1">
      <alignment horizontal="center" vertical="top" shrinkToFit="1"/>
      <protection locked="0"/>
    </xf>
    <xf numFmtId="0" fontId="61" fillId="5" borderId="0" xfId="3" applyFont="1" applyFill="1" applyAlignment="1" applyProtection="1">
      <alignment horizontal="center" vertical="top" shrinkToFit="1"/>
      <protection locked="0"/>
    </xf>
    <xf numFmtId="0" fontId="61" fillId="5" borderId="14" xfId="3" applyFont="1" applyFill="1" applyBorder="1" applyAlignment="1" applyProtection="1">
      <alignment horizontal="center" vertical="top" shrinkToFit="1"/>
      <protection locked="0"/>
    </xf>
    <xf numFmtId="0" fontId="61" fillId="5" borderId="52" xfId="3" applyFont="1" applyFill="1" applyBorder="1" applyAlignment="1" applyProtection="1">
      <alignment horizontal="center" vertical="top" shrinkToFit="1"/>
      <protection locked="0"/>
    </xf>
    <xf numFmtId="0" fontId="61" fillId="5" borderId="20" xfId="3" applyFont="1" applyFill="1" applyBorder="1" applyAlignment="1" applyProtection="1">
      <alignment horizontal="center" vertical="top" shrinkToFit="1"/>
      <protection locked="0"/>
    </xf>
    <xf numFmtId="0" fontId="61" fillId="5" borderId="53" xfId="3" applyFont="1" applyFill="1" applyBorder="1" applyAlignment="1" applyProtection="1">
      <alignment horizontal="center" vertical="top" shrinkToFit="1"/>
      <protection locked="0"/>
    </xf>
    <xf numFmtId="190" fontId="61" fillId="5" borderId="13" xfId="4" applyNumberFormat="1" applyFont="1" applyFill="1" applyBorder="1" applyAlignment="1" applyProtection="1">
      <alignment horizontal="center" vertical="top" shrinkToFit="1"/>
      <protection locked="0"/>
    </xf>
    <xf numFmtId="190" fontId="61" fillId="5" borderId="0" xfId="4" applyNumberFormat="1" applyFont="1" applyFill="1" applyAlignment="1" applyProtection="1">
      <alignment horizontal="center" vertical="top" shrinkToFit="1"/>
      <protection locked="0"/>
    </xf>
    <xf numFmtId="190" fontId="61" fillId="5" borderId="105" xfId="4" applyNumberFormat="1" applyFont="1" applyFill="1" applyBorder="1" applyAlignment="1" applyProtection="1">
      <alignment horizontal="center" vertical="top" shrinkToFit="1"/>
      <protection locked="0"/>
    </xf>
    <xf numFmtId="190" fontId="61" fillId="5" borderId="52" xfId="4" applyNumberFormat="1" applyFont="1" applyFill="1" applyBorder="1" applyAlignment="1" applyProtection="1">
      <alignment horizontal="center" vertical="top" shrinkToFit="1"/>
      <protection locked="0"/>
    </xf>
    <xf numFmtId="190" fontId="61" fillId="5" borderId="20" xfId="4" applyNumberFormat="1" applyFont="1" applyFill="1" applyBorder="1" applyAlignment="1" applyProtection="1">
      <alignment horizontal="center" vertical="top" shrinkToFit="1"/>
      <protection locked="0"/>
    </xf>
    <xf numFmtId="190" fontId="61" fillId="5" borderId="160" xfId="4" applyNumberFormat="1" applyFont="1" applyFill="1" applyBorder="1" applyAlignment="1" applyProtection="1">
      <alignment horizontal="center" vertical="top" shrinkToFit="1"/>
      <protection locked="0"/>
    </xf>
    <xf numFmtId="0" fontId="61" fillId="5" borderId="95" xfId="3" applyFont="1" applyFill="1" applyBorder="1" applyAlignment="1" applyProtection="1">
      <alignment horizontal="center" vertical="top" shrinkToFit="1"/>
      <protection locked="0"/>
    </xf>
    <xf numFmtId="0" fontId="61" fillId="5" borderId="109" xfId="3" applyFont="1" applyFill="1" applyBorder="1" applyAlignment="1" applyProtection="1">
      <alignment horizontal="center" vertical="top" shrinkToFit="1"/>
      <protection locked="0"/>
    </xf>
    <xf numFmtId="185" fontId="61" fillId="3" borderId="75" xfId="3" applyNumberFormat="1" applyFont="1" applyFill="1" applyBorder="1" applyAlignment="1" applyProtection="1">
      <alignment horizontal="right" vertical="center"/>
      <protection locked="0"/>
    </xf>
    <xf numFmtId="185" fontId="61" fillId="3" borderId="2" xfId="3" applyNumberFormat="1" applyFont="1" applyFill="1" applyBorder="1" applyAlignment="1" applyProtection="1">
      <alignment horizontal="right" vertical="center"/>
      <protection locked="0"/>
    </xf>
    <xf numFmtId="185" fontId="61" fillId="3" borderId="50" xfId="3" applyNumberFormat="1" applyFont="1" applyFill="1" applyBorder="1" applyAlignment="1" applyProtection="1">
      <alignment horizontal="right" vertical="center"/>
      <protection locked="0"/>
    </xf>
    <xf numFmtId="185" fontId="61" fillId="3" borderId="7" xfId="3" applyNumberFormat="1" applyFont="1" applyFill="1" applyBorder="1" applyAlignment="1" applyProtection="1">
      <alignment horizontal="right" vertical="center"/>
      <protection locked="0"/>
    </xf>
    <xf numFmtId="180" fontId="75" fillId="5" borderId="61" xfId="3" applyNumberFormat="1" applyFont="1" applyFill="1" applyBorder="1" applyAlignment="1" applyProtection="1">
      <alignment horizontal="right" vertical="top"/>
      <protection locked="0"/>
    </xf>
    <xf numFmtId="0" fontId="52" fillId="5" borderId="12" xfId="0" applyFont="1" applyFill="1" applyBorder="1" applyAlignment="1" applyProtection="1">
      <alignment horizontal="right" vertical="top"/>
      <protection locked="0"/>
    </xf>
    <xf numFmtId="0" fontId="61" fillId="5" borderId="44" xfId="3" applyFont="1" applyFill="1" applyBorder="1" applyAlignment="1" applyProtection="1">
      <alignment vertical="center" shrinkToFit="1"/>
      <protection locked="0"/>
    </xf>
    <xf numFmtId="0" fontId="61" fillId="5" borderId="47" xfId="3" applyFont="1" applyFill="1" applyBorder="1" applyAlignment="1" applyProtection="1">
      <alignment vertical="center" shrinkToFit="1"/>
      <protection locked="0"/>
    </xf>
    <xf numFmtId="189" fontId="53" fillId="5" borderId="61" xfId="4" applyNumberFormat="1" applyFont="1" applyFill="1" applyBorder="1" applyAlignment="1" applyProtection="1">
      <alignment horizontal="center" vertical="top" shrinkToFit="1"/>
      <protection locked="0"/>
    </xf>
    <xf numFmtId="189" fontId="53" fillId="5" borderId="12" xfId="4" applyNumberFormat="1" applyFont="1" applyFill="1" applyBorder="1" applyAlignment="1" applyProtection="1">
      <alignment horizontal="center" vertical="top" shrinkToFit="1"/>
      <protection locked="0"/>
    </xf>
    <xf numFmtId="0" fontId="75" fillId="5" borderId="10" xfId="3" applyFont="1" applyFill="1" applyBorder="1" applyAlignment="1" applyProtection="1">
      <alignment horizontal="right" vertical="top"/>
      <protection locked="0"/>
    </xf>
    <xf numFmtId="0" fontId="75" fillId="5" borderId="11" xfId="3" applyFont="1" applyFill="1" applyBorder="1" applyAlignment="1" applyProtection="1">
      <alignment horizontal="right" vertical="top"/>
      <protection locked="0"/>
    </xf>
    <xf numFmtId="0" fontId="75" fillId="5" borderId="12" xfId="3" applyFont="1" applyFill="1" applyBorder="1" applyAlignment="1" applyProtection="1">
      <alignment horizontal="right" vertical="top"/>
      <protection locked="0"/>
    </xf>
    <xf numFmtId="0" fontId="75" fillId="5" borderId="101" xfId="3" applyFont="1" applyFill="1" applyBorder="1" applyAlignment="1" applyProtection="1">
      <alignment horizontal="right" vertical="top"/>
      <protection locked="0"/>
    </xf>
    <xf numFmtId="0" fontId="61" fillId="5" borderId="10" xfId="3" applyFont="1" applyFill="1" applyBorder="1" applyAlignment="1" applyProtection="1">
      <alignment horizontal="center" vertical="center"/>
      <protection locked="0"/>
    </xf>
    <xf numFmtId="0" fontId="61" fillId="5" borderId="11" xfId="3" applyFont="1" applyFill="1" applyBorder="1" applyAlignment="1" applyProtection="1">
      <alignment horizontal="center" vertical="center"/>
      <protection locked="0"/>
    </xf>
    <xf numFmtId="187" fontId="68" fillId="5" borderId="10" xfId="3" applyNumberFormat="1" applyFont="1" applyFill="1" applyBorder="1" applyAlignment="1" applyProtection="1">
      <alignment horizontal="right" vertical="center"/>
      <protection locked="0"/>
    </xf>
    <xf numFmtId="187" fontId="68" fillId="5" borderId="11" xfId="3" applyNumberFormat="1" applyFont="1" applyFill="1" applyBorder="1" applyAlignment="1" applyProtection="1">
      <alignment horizontal="right" vertical="center"/>
      <protection locked="0"/>
    </xf>
    <xf numFmtId="187" fontId="68" fillId="5" borderId="12" xfId="3" applyNumberFormat="1" applyFont="1" applyFill="1" applyBorder="1" applyAlignment="1" applyProtection="1">
      <alignment horizontal="right" vertical="center"/>
      <protection locked="0"/>
    </xf>
    <xf numFmtId="189" fontId="53" fillId="5" borderId="10" xfId="4" applyNumberFormat="1" applyFont="1" applyFill="1" applyBorder="1" applyAlignment="1" applyProtection="1">
      <alignment horizontal="center" vertical="top" shrinkToFit="1"/>
      <protection locked="0"/>
    </xf>
    <xf numFmtId="189" fontId="53" fillId="5" borderId="101" xfId="4" applyNumberFormat="1" applyFont="1" applyFill="1" applyBorder="1" applyAlignment="1" applyProtection="1">
      <alignment horizontal="center" vertical="top" shrinkToFit="1"/>
      <protection locked="0"/>
    </xf>
    <xf numFmtId="0" fontId="61" fillId="0" borderId="16" xfId="3" applyFont="1" applyFill="1" applyBorder="1" applyAlignment="1" applyProtection="1">
      <alignment horizontal="center" vertical="center" shrinkToFit="1"/>
      <protection locked="0"/>
    </xf>
    <xf numFmtId="0" fontId="61" fillId="5" borderId="13" xfId="3" applyFont="1" applyFill="1" applyBorder="1" applyAlignment="1" applyProtection="1">
      <alignment horizontal="center" vertical="top"/>
      <protection locked="0"/>
    </xf>
    <xf numFmtId="0" fontId="61" fillId="5" borderId="0" xfId="3" applyFont="1" applyFill="1" applyAlignment="1" applyProtection="1">
      <alignment horizontal="center" vertical="top"/>
      <protection locked="0"/>
    </xf>
    <xf numFmtId="0" fontId="61" fillId="5" borderId="14" xfId="3" applyFont="1" applyFill="1" applyBorder="1" applyAlignment="1" applyProtection="1">
      <alignment horizontal="center" vertical="top"/>
      <protection locked="0"/>
    </xf>
    <xf numFmtId="0" fontId="61" fillId="5" borderId="52" xfId="3" applyFont="1" applyFill="1" applyBorder="1" applyAlignment="1" applyProtection="1">
      <alignment horizontal="center" vertical="top"/>
      <protection locked="0"/>
    </xf>
    <xf numFmtId="0" fontId="61" fillId="5" borderId="20" xfId="3" applyFont="1" applyFill="1" applyBorder="1" applyAlignment="1" applyProtection="1">
      <alignment horizontal="center" vertical="top"/>
      <protection locked="0"/>
    </xf>
    <xf numFmtId="0" fontId="61" fillId="5" borderId="53" xfId="3" applyFont="1" applyFill="1" applyBorder="1" applyAlignment="1" applyProtection="1">
      <alignment horizontal="center" vertical="top"/>
      <protection locked="0"/>
    </xf>
    <xf numFmtId="4" fontId="61" fillId="5" borderId="13" xfId="3" applyNumberFormat="1" applyFont="1" applyFill="1" applyBorder="1" applyAlignment="1" applyProtection="1">
      <alignment horizontal="right" vertical="top" shrinkToFit="1"/>
      <protection locked="0"/>
    </xf>
    <xf numFmtId="4" fontId="61" fillId="5" borderId="0" xfId="3" applyNumberFormat="1" applyFont="1" applyFill="1" applyAlignment="1" applyProtection="1">
      <alignment horizontal="right" vertical="top" shrinkToFit="1"/>
      <protection locked="0"/>
    </xf>
    <xf numFmtId="4" fontId="61" fillId="5" borderId="14" xfId="3" applyNumberFormat="1" applyFont="1" applyFill="1" applyBorder="1" applyAlignment="1" applyProtection="1">
      <alignment horizontal="right" vertical="top" shrinkToFit="1"/>
      <protection locked="0"/>
    </xf>
    <xf numFmtId="4" fontId="61" fillId="5" borderId="52" xfId="3" applyNumberFormat="1" applyFont="1" applyFill="1" applyBorder="1" applyAlignment="1" applyProtection="1">
      <alignment horizontal="right" vertical="top" shrinkToFit="1"/>
      <protection locked="0"/>
    </xf>
    <xf numFmtId="4" fontId="61" fillId="5" borderId="20" xfId="3" applyNumberFormat="1" applyFont="1" applyFill="1" applyBorder="1" applyAlignment="1" applyProtection="1">
      <alignment horizontal="right" vertical="top" shrinkToFit="1"/>
      <protection locked="0"/>
    </xf>
    <xf numFmtId="4" fontId="61" fillId="5" borderId="53" xfId="3" applyNumberFormat="1" applyFont="1" applyFill="1" applyBorder="1" applyAlignment="1" applyProtection="1">
      <alignment horizontal="right" vertical="top" shrinkToFit="1"/>
      <protection locked="0"/>
    </xf>
    <xf numFmtId="0" fontId="61" fillId="5" borderId="13" xfId="4" applyFont="1" applyFill="1" applyBorder="1" applyAlignment="1" applyProtection="1">
      <alignment horizontal="center" vertical="top" shrinkToFit="1"/>
      <protection locked="0"/>
    </xf>
    <xf numFmtId="0" fontId="61" fillId="5" borderId="52" xfId="4" applyFont="1" applyFill="1" applyBorder="1" applyAlignment="1" applyProtection="1">
      <alignment horizontal="center" vertical="top" shrinkToFit="1"/>
      <protection locked="0"/>
    </xf>
    <xf numFmtId="0" fontId="61" fillId="0" borderId="0" xfId="3" applyFont="1" applyFill="1" applyProtection="1">
      <alignment vertical="center"/>
      <protection locked="0"/>
    </xf>
    <xf numFmtId="0" fontId="53" fillId="0" borderId="10" xfId="3" applyFont="1" applyFill="1" applyBorder="1" applyAlignment="1" applyProtection="1">
      <alignment horizontal="center" vertical="center" shrinkToFit="1"/>
      <protection locked="0"/>
    </xf>
    <xf numFmtId="0" fontId="53" fillId="0" borderId="11" xfId="3" applyFont="1" applyFill="1" applyBorder="1" applyAlignment="1" applyProtection="1">
      <alignment horizontal="center" vertical="center" shrinkToFit="1"/>
      <protection locked="0"/>
    </xf>
    <xf numFmtId="0" fontId="53" fillId="0" borderId="12" xfId="3" applyFont="1" applyFill="1" applyBorder="1" applyAlignment="1" applyProtection="1">
      <alignment horizontal="center" vertical="center" shrinkToFit="1"/>
      <protection locked="0"/>
    </xf>
    <xf numFmtId="0" fontId="53" fillId="0" borderId="13" xfId="3" applyFont="1" applyFill="1" applyBorder="1" applyAlignment="1" applyProtection="1">
      <alignment horizontal="center" vertical="center" shrinkToFit="1"/>
      <protection locked="0"/>
    </xf>
    <xf numFmtId="0" fontId="53" fillId="0" borderId="0" xfId="3" applyFont="1" applyFill="1" applyAlignment="1" applyProtection="1">
      <alignment horizontal="center" vertical="center" shrinkToFit="1"/>
      <protection locked="0"/>
    </xf>
    <xf numFmtId="0" fontId="53" fillId="0" borderId="14" xfId="3" applyFont="1" applyFill="1" applyBorder="1" applyAlignment="1" applyProtection="1">
      <alignment horizontal="center" vertical="center" shrinkToFit="1"/>
      <protection locked="0"/>
    </xf>
    <xf numFmtId="0" fontId="53" fillId="0" borderId="15" xfId="3" applyFont="1" applyFill="1" applyBorder="1" applyAlignment="1" applyProtection="1">
      <alignment horizontal="center" vertical="center" shrinkToFit="1"/>
      <protection locked="0"/>
    </xf>
    <xf numFmtId="0" fontId="53" fillId="0" borderId="6" xfId="3" applyFont="1" applyFill="1" applyBorder="1" applyAlignment="1" applyProtection="1">
      <alignment horizontal="center" vertical="center" shrinkToFit="1"/>
      <protection locked="0"/>
    </xf>
    <xf numFmtId="0" fontId="53" fillId="0" borderId="16" xfId="3" applyFont="1" applyFill="1" applyBorder="1" applyAlignment="1" applyProtection="1">
      <alignment horizontal="center" vertical="center" shrinkToFit="1"/>
      <protection locked="0"/>
    </xf>
    <xf numFmtId="0" fontId="61" fillId="0" borderId="61" xfId="3" applyFont="1" applyFill="1" applyBorder="1" applyAlignment="1" applyProtection="1">
      <alignment horizontal="center" vertical="center"/>
      <protection locked="0"/>
    </xf>
    <xf numFmtId="0" fontId="61" fillId="0" borderId="101" xfId="3" applyFont="1" applyFill="1" applyBorder="1" applyAlignment="1" applyProtection="1">
      <alignment horizontal="center" vertical="center"/>
      <protection locked="0"/>
    </xf>
    <xf numFmtId="0" fontId="61" fillId="0" borderId="57" xfId="3" applyFont="1" applyFill="1" applyBorder="1" applyAlignment="1" applyProtection="1">
      <alignment horizontal="center" vertical="center"/>
      <protection locked="0"/>
    </xf>
    <xf numFmtId="0" fontId="61" fillId="0" borderId="105" xfId="3" applyFont="1" applyFill="1" applyBorder="1" applyAlignment="1" applyProtection="1">
      <alignment horizontal="center" vertical="center"/>
      <protection locked="0"/>
    </xf>
    <xf numFmtId="0" fontId="61" fillId="0" borderId="97" xfId="3" applyFont="1" applyFill="1" applyBorder="1" applyAlignment="1" applyProtection="1">
      <alignment horizontal="center" vertical="center"/>
      <protection locked="0"/>
    </xf>
    <xf numFmtId="0" fontId="61" fillId="0" borderId="102" xfId="3" applyFont="1" applyFill="1" applyBorder="1" applyAlignment="1" applyProtection="1">
      <alignment horizontal="center" vertical="center"/>
      <protection locked="0"/>
    </xf>
    <xf numFmtId="0" fontId="61" fillId="0" borderId="12" xfId="3" applyFont="1" applyFill="1" applyBorder="1" applyAlignment="1" applyProtection="1">
      <alignment horizontal="center" vertical="center"/>
      <protection locked="0"/>
    </xf>
    <xf numFmtId="0" fontId="61" fillId="0" borderId="16" xfId="3" applyFont="1" applyFill="1" applyBorder="1" applyAlignment="1" applyProtection="1">
      <alignment horizontal="center" vertical="center"/>
      <protection locked="0"/>
    </xf>
    <xf numFmtId="0" fontId="61" fillId="0" borderId="10" xfId="3" applyFont="1" applyFill="1" applyBorder="1" applyAlignment="1" applyProtection="1">
      <alignment horizontal="center" vertical="center"/>
      <protection locked="0"/>
    </xf>
    <xf numFmtId="0" fontId="61" fillId="0" borderId="11" xfId="3" applyFont="1" applyFill="1" applyBorder="1" applyAlignment="1" applyProtection="1">
      <alignment horizontal="center" vertical="center"/>
      <protection locked="0"/>
    </xf>
    <xf numFmtId="0" fontId="61" fillId="0" borderId="15" xfId="3" applyFont="1" applyFill="1" applyBorder="1" applyAlignment="1" applyProtection="1">
      <alignment horizontal="center" vertical="center"/>
      <protection locked="0"/>
    </xf>
    <xf numFmtId="0" fontId="61" fillId="0" borderId="6" xfId="3" applyFont="1" applyFill="1" applyBorder="1" applyAlignment="1" applyProtection="1">
      <alignment horizontal="center" vertical="center"/>
      <protection locked="0"/>
    </xf>
    <xf numFmtId="0" fontId="61" fillId="0" borderId="12" xfId="3" applyFont="1" applyFill="1" applyBorder="1" applyAlignment="1" applyProtection="1">
      <alignment horizontal="center" vertical="center" shrinkToFit="1"/>
      <protection locked="0"/>
    </xf>
    <xf numFmtId="0" fontId="53" fillId="0" borderId="13" xfId="3" applyFont="1" applyBorder="1" applyAlignment="1" applyProtection="1">
      <alignment horizontal="center" vertical="center" wrapText="1"/>
      <protection locked="0"/>
    </xf>
    <xf numFmtId="0" fontId="53" fillId="0" borderId="0" xfId="3" applyFont="1" applyAlignment="1" applyProtection="1">
      <alignment horizontal="center" vertical="center" wrapText="1"/>
      <protection locked="0"/>
    </xf>
    <xf numFmtId="0" fontId="53" fillId="0" borderId="14" xfId="3" applyFont="1" applyBorder="1" applyAlignment="1" applyProtection="1">
      <alignment horizontal="center" vertical="center" wrapText="1"/>
      <protection locked="0"/>
    </xf>
    <xf numFmtId="0" fontId="53" fillId="0" borderId="10" xfId="3" applyFont="1" applyFill="1" applyBorder="1" applyAlignment="1" applyProtection="1">
      <alignment horizontal="center" vertical="center"/>
      <protection locked="0"/>
    </xf>
    <xf numFmtId="0" fontId="53" fillId="0" borderId="11" xfId="3" applyFont="1" applyFill="1" applyBorder="1" applyAlignment="1" applyProtection="1">
      <alignment horizontal="center" vertical="center"/>
      <protection locked="0"/>
    </xf>
    <xf numFmtId="0" fontId="53" fillId="0" borderId="12" xfId="3" applyFont="1" applyFill="1" applyBorder="1" applyAlignment="1" applyProtection="1">
      <alignment horizontal="center" vertical="center"/>
      <protection locked="0"/>
    </xf>
    <xf numFmtId="0" fontId="53" fillId="0" borderId="13" xfId="3" applyFont="1" applyFill="1" applyBorder="1" applyAlignment="1" applyProtection="1">
      <alignment horizontal="center" vertical="center"/>
      <protection locked="0"/>
    </xf>
    <xf numFmtId="0" fontId="53" fillId="0" borderId="0" xfId="3" applyFont="1" applyFill="1" applyAlignment="1" applyProtection="1">
      <alignment horizontal="center" vertical="center"/>
      <protection locked="0"/>
    </xf>
    <xf numFmtId="0" fontId="53" fillId="0" borderId="14" xfId="3" applyFont="1" applyFill="1" applyBorder="1" applyAlignment="1" applyProtection="1">
      <alignment horizontal="center" vertical="center"/>
      <protection locked="0"/>
    </xf>
    <xf numFmtId="0" fontId="53" fillId="0" borderId="15" xfId="3" applyFont="1" applyFill="1" applyBorder="1" applyAlignment="1" applyProtection="1">
      <alignment horizontal="center" vertical="center"/>
      <protection locked="0"/>
    </xf>
    <xf numFmtId="0" fontId="53" fillId="0" borderId="6" xfId="3" applyFont="1" applyFill="1" applyBorder="1" applyAlignment="1" applyProtection="1">
      <alignment horizontal="center" vertical="center"/>
      <protection locked="0"/>
    </xf>
    <xf numFmtId="0" fontId="53" fillId="0" borderId="16" xfId="3" applyFont="1" applyFill="1" applyBorder="1" applyAlignment="1" applyProtection="1">
      <alignment horizontal="center" vertical="center"/>
      <protection locked="0"/>
    </xf>
    <xf numFmtId="0" fontId="61" fillId="0" borderId="17" xfId="3" applyFont="1" applyFill="1" applyBorder="1" applyAlignment="1" applyProtection="1">
      <alignment horizontal="center" vertical="center"/>
      <protection locked="0"/>
    </xf>
    <xf numFmtId="0" fontId="61" fillId="0" borderId="18" xfId="3" applyFont="1" applyFill="1" applyBorder="1" applyAlignment="1" applyProtection="1">
      <alignment horizontal="center" vertical="center"/>
      <protection locked="0"/>
    </xf>
    <xf numFmtId="0" fontId="61" fillId="0" borderId="19" xfId="3" applyFont="1" applyFill="1" applyBorder="1" applyAlignment="1" applyProtection="1">
      <alignment horizontal="center" vertical="center"/>
      <protection locked="0"/>
    </xf>
    <xf numFmtId="0" fontId="74" fillId="0" borderId="10" xfId="3" applyFont="1" applyFill="1" applyBorder="1" applyAlignment="1" applyProtection="1">
      <alignment horizontal="center" vertical="center" wrapText="1"/>
      <protection locked="0"/>
    </xf>
    <xf numFmtId="0" fontId="74" fillId="0" borderId="11" xfId="3" applyFont="1" applyFill="1" applyBorder="1" applyAlignment="1" applyProtection="1">
      <alignment horizontal="center" vertical="center" wrapText="1"/>
      <protection locked="0"/>
    </xf>
    <xf numFmtId="0" fontId="74" fillId="0" borderId="12" xfId="3" applyFont="1" applyFill="1" applyBorder="1" applyAlignment="1" applyProtection="1">
      <alignment horizontal="center" vertical="center" wrapText="1"/>
      <protection locked="0"/>
    </xf>
    <xf numFmtId="0" fontId="74" fillId="0" borderId="13" xfId="3" applyFont="1" applyFill="1" applyBorder="1" applyAlignment="1" applyProtection="1">
      <alignment horizontal="center" vertical="center" wrapText="1"/>
      <protection locked="0"/>
    </xf>
    <xf numFmtId="0" fontId="74" fillId="0" borderId="0" xfId="3" applyFont="1" applyFill="1" applyAlignment="1" applyProtection="1">
      <alignment horizontal="center" vertical="center" wrapText="1"/>
      <protection locked="0"/>
    </xf>
    <xf numFmtId="0" fontId="74" fillId="0" borderId="14" xfId="3" applyFont="1" applyFill="1" applyBorder="1" applyAlignment="1" applyProtection="1">
      <alignment horizontal="center" vertical="center" wrapText="1"/>
      <protection locked="0"/>
    </xf>
    <xf numFmtId="0" fontId="74" fillId="0" borderId="15" xfId="3" applyFont="1" applyFill="1" applyBorder="1" applyAlignment="1" applyProtection="1">
      <alignment horizontal="center" vertical="center" wrapText="1"/>
      <protection locked="0"/>
    </xf>
    <xf numFmtId="0" fontId="74" fillId="0" borderId="6" xfId="3" applyFont="1" applyFill="1" applyBorder="1" applyAlignment="1" applyProtection="1">
      <alignment horizontal="center" vertical="center" wrapText="1"/>
      <protection locked="0"/>
    </xf>
    <xf numFmtId="0" fontId="74" fillId="0" borderId="16" xfId="3" applyFont="1" applyFill="1" applyBorder="1" applyAlignment="1" applyProtection="1">
      <alignment horizontal="center" vertical="center" wrapText="1"/>
      <protection locked="0"/>
    </xf>
    <xf numFmtId="0" fontId="61" fillId="0" borderId="17" xfId="3" applyFont="1" applyFill="1" applyBorder="1" applyAlignment="1" applyProtection="1">
      <alignment horizontal="center" vertical="center" shrinkToFit="1"/>
      <protection locked="0"/>
    </xf>
    <xf numFmtId="0" fontId="61" fillId="0" borderId="18" xfId="3" applyFont="1" applyFill="1" applyBorder="1" applyAlignment="1" applyProtection="1">
      <alignment horizontal="center" vertical="center" shrinkToFit="1"/>
      <protection locked="0"/>
    </xf>
    <xf numFmtId="0" fontId="61" fillId="0" borderId="19" xfId="3" applyFont="1" applyFill="1" applyBorder="1" applyAlignment="1" applyProtection="1">
      <alignment horizontal="center" vertical="center" shrinkToFit="1"/>
      <protection locked="0"/>
    </xf>
    <xf numFmtId="0" fontId="61" fillId="0" borderId="10" xfId="3" applyFont="1" applyBorder="1" applyAlignment="1" applyProtection="1">
      <alignment horizontal="center" vertical="center" wrapText="1"/>
      <protection locked="0"/>
    </xf>
    <xf numFmtId="0" fontId="61" fillId="0" borderId="11" xfId="3" applyFont="1" applyBorder="1" applyAlignment="1" applyProtection="1">
      <alignment horizontal="center" vertical="center" wrapText="1"/>
      <protection locked="0"/>
    </xf>
    <xf numFmtId="0" fontId="61" fillId="0" borderId="12" xfId="3" applyFont="1" applyBorder="1" applyAlignment="1" applyProtection="1">
      <alignment horizontal="center" vertical="center" wrapText="1"/>
      <protection locked="0"/>
    </xf>
    <xf numFmtId="0" fontId="61" fillId="0" borderId="13" xfId="3" applyFont="1" applyBorder="1" applyAlignment="1" applyProtection="1">
      <alignment horizontal="center" vertical="center" wrapText="1"/>
      <protection locked="0"/>
    </xf>
    <xf numFmtId="0" fontId="61" fillId="0" borderId="14" xfId="3" applyFont="1" applyBorder="1" applyAlignment="1" applyProtection="1">
      <alignment horizontal="center" vertical="center" wrapText="1"/>
      <protection locked="0"/>
    </xf>
    <xf numFmtId="0" fontId="61" fillId="0" borderId="15" xfId="3" applyFont="1" applyBorder="1" applyAlignment="1" applyProtection="1">
      <alignment horizontal="center" vertical="center" wrapText="1"/>
      <protection locked="0"/>
    </xf>
    <xf numFmtId="0" fontId="61" fillId="0" borderId="16" xfId="3" applyFont="1" applyBorder="1" applyAlignment="1" applyProtection="1">
      <alignment horizontal="center" vertical="center" wrapText="1"/>
      <protection locked="0"/>
    </xf>
    <xf numFmtId="0" fontId="61" fillId="0" borderId="61" xfId="3" applyFont="1" applyFill="1" applyBorder="1" applyAlignment="1" applyProtection="1">
      <alignment horizontal="center" vertical="top" wrapText="1"/>
      <protection locked="0"/>
    </xf>
    <xf numFmtId="0" fontId="61" fillId="0" borderId="101" xfId="3" applyFont="1" applyFill="1" applyBorder="1" applyAlignment="1" applyProtection="1">
      <alignment horizontal="center" vertical="top"/>
      <protection locked="0"/>
    </xf>
    <xf numFmtId="0" fontId="61" fillId="0" borderId="57" xfId="3" applyFont="1" applyFill="1" applyBorder="1" applyAlignment="1" applyProtection="1">
      <alignment horizontal="center" vertical="top"/>
      <protection locked="0"/>
    </xf>
    <xf numFmtId="0" fontId="61" fillId="0" borderId="105" xfId="3" applyFont="1" applyFill="1" applyBorder="1" applyAlignment="1" applyProtection="1">
      <alignment horizontal="center" vertical="top"/>
      <protection locked="0"/>
    </xf>
    <xf numFmtId="0" fontId="61" fillId="0" borderId="97" xfId="3" applyFont="1" applyFill="1" applyBorder="1" applyAlignment="1" applyProtection="1">
      <alignment horizontal="center" vertical="top"/>
      <protection locked="0"/>
    </xf>
    <xf numFmtId="0" fontId="61" fillId="0" borderId="102" xfId="3" applyFont="1" applyFill="1" applyBorder="1" applyAlignment="1" applyProtection="1">
      <alignment horizontal="center" vertical="top"/>
      <protection locked="0"/>
    </xf>
    <xf numFmtId="180" fontId="61" fillId="3" borderId="10" xfId="3" applyNumberFormat="1" applyFont="1" applyFill="1" applyBorder="1" applyAlignment="1" applyProtection="1">
      <alignment horizontal="right" vertical="center"/>
      <protection locked="0"/>
    </xf>
    <xf numFmtId="180" fontId="61" fillId="3" borderId="11" xfId="3" applyNumberFormat="1" applyFont="1" applyFill="1" applyBorder="1" applyAlignment="1" applyProtection="1">
      <alignment horizontal="right" vertical="center"/>
      <protection locked="0"/>
    </xf>
    <xf numFmtId="180" fontId="61" fillId="3" borderId="50" xfId="3" applyNumberFormat="1" applyFont="1" applyFill="1" applyBorder="1" applyAlignment="1" applyProtection="1">
      <alignment horizontal="right" vertical="center"/>
      <protection locked="0"/>
    </xf>
    <xf numFmtId="180" fontId="61" fillId="3" borderId="7" xfId="3" applyNumberFormat="1" applyFont="1" applyFill="1" applyBorder="1" applyAlignment="1" applyProtection="1">
      <alignment horizontal="right" vertical="center"/>
      <protection locked="0"/>
    </xf>
    <xf numFmtId="0" fontId="53" fillId="0" borderId="26" xfId="3" applyFont="1" applyBorder="1" applyAlignment="1" applyProtection="1">
      <alignment horizontal="left" vertical="center"/>
      <protection locked="0"/>
    </xf>
    <xf numFmtId="0" fontId="61" fillId="0" borderId="57" xfId="3" applyFont="1" applyFill="1" applyBorder="1" applyAlignment="1" applyProtection="1">
      <alignment horizontal="center" vertical="center" shrinkToFit="1"/>
      <protection locked="0"/>
    </xf>
    <xf numFmtId="0" fontId="52" fillId="0" borderId="14" xfId="0" applyFont="1" applyBorder="1" applyAlignment="1" applyProtection="1">
      <alignment horizontal="center" vertical="center" shrinkToFit="1"/>
      <protection locked="0"/>
    </xf>
    <xf numFmtId="0" fontId="61" fillId="0" borderId="0" xfId="3" applyFont="1" applyAlignment="1" applyProtection="1">
      <alignment horizontal="left" vertical="top"/>
      <protection locked="0"/>
    </xf>
    <xf numFmtId="0" fontId="61" fillId="0" borderId="58" xfId="3" applyFont="1" applyFill="1" applyBorder="1" applyAlignment="1" applyProtection="1">
      <alignment vertical="center" shrinkToFit="1"/>
      <protection locked="0"/>
    </xf>
    <xf numFmtId="0" fontId="61" fillId="0" borderId="258" xfId="3" applyFont="1" applyFill="1" applyBorder="1" applyAlignment="1" applyProtection="1">
      <alignment vertical="center" shrinkToFit="1"/>
      <protection locked="0"/>
    </xf>
    <xf numFmtId="0" fontId="61" fillId="0" borderId="259" xfId="3" applyFont="1" applyFill="1" applyBorder="1" applyAlignment="1" applyProtection="1">
      <alignment horizontal="left" vertical="center" shrinkToFit="1"/>
      <protection locked="0"/>
    </xf>
    <xf numFmtId="0" fontId="61" fillId="0" borderId="58" xfId="3" applyFont="1" applyFill="1" applyBorder="1" applyAlignment="1" applyProtection="1">
      <alignment horizontal="left" vertical="center" shrinkToFit="1"/>
      <protection locked="0"/>
    </xf>
    <xf numFmtId="0" fontId="61" fillId="0" borderId="137" xfId="3" applyFont="1" applyFill="1" applyBorder="1" applyAlignment="1" applyProtection="1">
      <alignment horizontal="left" vertical="center" shrinkToFit="1"/>
      <protection locked="0"/>
    </xf>
    <xf numFmtId="0" fontId="61" fillId="2" borderId="58" xfId="3" applyFont="1" applyFill="1" applyBorder="1" applyAlignment="1" applyProtection="1">
      <alignment horizontal="left" vertical="center" shrinkToFit="1"/>
      <protection locked="0"/>
    </xf>
    <xf numFmtId="0" fontId="61" fillId="2" borderId="259" xfId="3" applyFont="1" applyFill="1" applyBorder="1" applyAlignment="1" applyProtection="1">
      <alignment horizontal="left" vertical="center" shrinkToFit="1"/>
      <protection locked="0"/>
    </xf>
    <xf numFmtId="0" fontId="61" fillId="2" borderId="59" xfId="3" applyFont="1" applyFill="1" applyBorder="1" applyAlignment="1" applyProtection="1">
      <alignment horizontal="left" vertical="center" shrinkToFit="1"/>
      <protection locked="0"/>
    </xf>
    <xf numFmtId="0" fontId="61" fillId="0" borderId="259" xfId="0" applyFont="1" applyBorder="1" applyAlignment="1" applyProtection="1">
      <alignment horizontal="left" vertical="center" shrinkToFit="1"/>
      <protection locked="0"/>
    </xf>
    <xf numFmtId="0" fontId="61" fillId="0" borderId="58" xfId="0" applyFont="1" applyBorder="1" applyAlignment="1" applyProtection="1">
      <alignment horizontal="left" vertical="center" shrinkToFit="1"/>
      <protection locked="0"/>
    </xf>
    <xf numFmtId="0" fontId="61" fillId="0" borderId="137" xfId="0" applyFont="1" applyBorder="1" applyAlignment="1" applyProtection="1">
      <alignment horizontal="left" vertical="center" shrinkToFit="1"/>
      <protection locked="0"/>
    </xf>
    <xf numFmtId="0" fontId="61" fillId="0" borderId="48" xfId="3" applyFont="1" applyFill="1" applyBorder="1" applyProtection="1">
      <alignment vertical="center"/>
      <protection locked="0"/>
    </xf>
    <xf numFmtId="0" fontId="61" fillId="0" borderId="48" xfId="3" applyFont="1" applyFill="1" applyBorder="1" applyAlignment="1" applyProtection="1">
      <alignment horizontal="center" vertical="center" shrinkToFit="1"/>
      <protection locked="0"/>
    </xf>
    <xf numFmtId="0" fontId="61" fillId="0" borderId="84" xfId="0" applyFont="1" applyBorder="1" applyAlignment="1" applyProtection="1">
      <alignment horizontal="left" vertical="center" shrinkToFit="1"/>
      <protection locked="0"/>
    </xf>
    <xf numFmtId="0" fontId="61" fillId="0" borderId="48" xfId="0" applyFont="1" applyBorder="1" applyAlignment="1" applyProtection="1">
      <alignment horizontal="left" vertical="center" shrinkToFit="1"/>
      <protection locked="0"/>
    </xf>
    <xf numFmtId="0" fontId="61" fillId="0" borderId="134" xfId="0" applyFont="1" applyBorder="1" applyAlignment="1" applyProtection="1">
      <alignment horizontal="left" vertical="center" shrinkToFit="1"/>
      <protection locked="0"/>
    </xf>
    <xf numFmtId="0" fontId="61" fillId="2" borderId="6" xfId="3" applyFont="1" applyFill="1" applyBorder="1" applyAlignment="1" applyProtection="1">
      <alignment horizontal="left" vertical="center" shrinkToFit="1"/>
      <protection locked="0"/>
    </xf>
    <xf numFmtId="0" fontId="61" fillId="2" borderId="97" xfId="3" applyFont="1" applyFill="1" applyBorder="1" applyAlignment="1" applyProtection="1">
      <alignment horizontal="left" vertical="center" shrinkToFit="1"/>
      <protection locked="0"/>
    </xf>
    <xf numFmtId="0" fontId="61" fillId="2" borderId="16" xfId="3" applyFont="1" applyFill="1" applyBorder="1" applyAlignment="1" applyProtection="1">
      <alignment horizontal="left" vertical="center" shrinkToFit="1"/>
      <protection locked="0"/>
    </xf>
    <xf numFmtId="0" fontId="61" fillId="0" borderId="3" xfId="3" quotePrefix="1" applyFont="1" applyFill="1" applyBorder="1" applyAlignment="1" applyProtection="1">
      <alignment horizontal="right" vertical="center"/>
      <protection locked="0"/>
    </xf>
    <xf numFmtId="0" fontId="61" fillId="0" borderId="0" xfId="3" quotePrefix="1" applyFont="1" applyFill="1" applyAlignment="1" applyProtection="1">
      <alignment horizontal="right" vertical="center"/>
      <protection locked="0"/>
    </xf>
    <xf numFmtId="0" fontId="61" fillId="0" borderId="0" xfId="3" applyFont="1" applyFill="1" applyAlignment="1" applyProtection="1">
      <alignment horizontal="left" vertical="center" shrinkToFit="1"/>
      <protection locked="0"/>
    </xf>
    <xf numFmtId="0" fontId="61" fillId="0" borderId="13" xfId="3" applyFont="1" applyBorder="1" applyAlignment="1" applyProtection="1">
      <alignment horizontal="left" vertical="center"/>
      <protection locked="0"/>
    </xf>
    <xf numFmtId="0" fontId="61" fillId="0" borderId="14" xfId="3" applyFont="1" applyBorder="1" applyAlignment="1" applyProtection="1">
      <alignment horizontal="left" vertical="center"/>
      <protection locked="0"/>
    </xf>
    <xf numFmtId="0" fontId="61" fillId="2" borderId="58" xfId="3" applyFont="1" applyFill="1" applyBorder="1" applyAlignment="1" applyProtection="1">
      <alignment vertical="center" shrinkToFit="1"/>
      <protection locked="0"/>
    </xf>
    <xf numFmtId="0" fontId="61" fillId="0" borderId="58" xfId="3" applyFont="1" applyFill="1" applyBorder="1" applyProtection="1">
      <alignment vertical="center"/>
      <protection locked="0"/>
    </xf>
    <xf numFmtId="0" fontId="61" fillId="0" borderId="258" xfId="3" applyFont="1" applyFill="1" applyBorder="1" applyProtection="1">
      <alignment vertical="center"/>
      <protection locked="0"/>
    </xf>
    <xf numFmtId="0" fontId="61" fillId="2" borderId="44" xfId="3" applyFont="1" applyFill="1" applyBorder="1" applyProtection="1">
      <alignment vertical="center"/>
      <protection locked="0"/>
    </xf>
    <xf numFmtId="0" fontId="61" fillId="2" borderId="149" xfId="3" applyFont="1" applyFill="1" applyBorder="1" applyProtection="1">
      <alignment vertical="center"/>
      <protection locked="0"/>
    </xf>
    <xf numFmtId="0" fontId="61" fillId="0" borderId="87" xfId="3" applyFont="1" applyFill="1" applyBorder="1" applyAlignment="1" applyProtection="1">
      <alignment horizontal="left" vertical="center" shrinkToFit="1"/>
      <protection locked="0"/>
    </xf>
    <xf numFmtId="0" fontId="61" fillId="0" borderId="44" xfId="3" applyFont="1" applyFill="1" applyBorder="1" applyAlignment="1" applyProtection="1">
      <alignment horizontal="left" vertical="center" shrinkToFit="1"/>
      <protection locked="0"/>
    </xf>
    <xf numFmtId="0" fontId="61" fillId="0" borderId="136" xfId="3" applyFont="1" applyFill="1" applyBorder="1" applyAlignment="1" applyProtection="1">
      <alignment horizontal="left" vertical="center" shrinkToFit="1"/>
      <protection locked="0"/>
    </xf>
    <xf numFmtId="0" fontId="61" fillId="2" borderId="11" xfId="3" applyFont="1" applyFill="1" applyBorder="1" applyAlignment="1" applyProtection="1">
      <alignment horizontal="left" vertical="center"/>
      <protection locked="0"/>
    </xf>
    <xf numFmtId="0" fontId="61" fillId="2" borderId="61" xfId="3" applyFont="1" applyFill="1" applyBorder="1" applyAlignment="1" applyProtection="1">
      <alignment horizontal="left" vertical="center" shrinkToFit="1"/>
      <protection locked="0"/>
    </xf>
    <xf numFmtId="0" fontId="61" fillId="2" borderId="11" xfId="3" applyFont="1" applyFill="1" applyBorder="1" applyAlignment="1" applyProtection="1">
      <alignment horizontal="left" vertical="center" shrinkToFit="1"/>
      <protection locked="0"/>
    </xf>
    <xf numFmtId="0" fontId="61" fillId="2" borderId="12" xfId="3" applyFont="1" applyFill="1" applyBorder="1" applyAlignment="1" applyProtection="1">
      <alignment horizontal="left" vertical="center" shrinkToFit="1"/>
      <protection locked="0"/>
    </xf>
    <xf numFmtId="49" fontId="47" fillId="0" borderId="0" xfId="3" quotePrefix="1" applyNumberFormat="1" applyFont="1" applyAlignment="1" applyProtection="1">
      <alignment horizontal="center" vertical="center"/>
      <protection locked="0"/>
    </xf>
    <xf numFmtId="0" fontId="61" fillId="2" borderId="58" xfId="3" applyFont="1" applyFill="1" applyBorder="1" applyProtection="1">
      <alignment vertical="center"/>
      <protection locked="0"/>
    </xf>
    <xf numFmtId="0" fontId="61" fillId="2" borderId="258" xfId="3" applyFont="1" applyFill="1" applyBorder="1" applyProtection="1">
      <alignment vertical="center"/>
      <protection locked="0"/>
    </xf>
    <xf numFmtId="0" fontId="59" fillId="0" borderId="0" xfId="3" applyFont="1" applyAlignment="1" applyProtection="1">
      <alignment horizontal="center" vertical="center" wrapText="1"/>
      <protection locked="0"/>
    </xf>
    <xf numFmtId="0" fontId="47" fillId="0" borderId="60" xfId="3" applyFont="1" applyBorder="1" applyAlignment="1" applyProtection="1">
      <alignment horizontal="center" vertical="center"/>
      <protection locked="0"/>
    </xf>
    <xf numFmtId="0" fontId="47" fillId="0" borderId="30" xfId="3" applyFont="1" applyBorder="1" applyAlignment="1" applyProtection="1">
      <alignment horizontal="center" vertical="center"/>
      <protection locked="0"/>
    </xf>
    <xf numFmtId="0" fontId="47" fillId="0" borderId="88" xfId="3" applyFont="1" applyBorder="1" applyAlignment="1" applyProtection="1">
      <alignment horizontal="center" vertical="center"/>
      <protection locked="0"/>
    </xf>
    <xf numFmtId="0" fontId="47" fillId="0" borderId="27" xfId="3" applyFont="1" applyBorder="1" applyAlignment="1" applyProtection="1">
      <alignment horizontal="center" vertical="center"/>
      <protection locked="0"/>
    </xf>
    <xf numFmtId="0" fontId="61" fillId="2" borderId="29" xfId="3" quotePrefix="1" applyFont="1" applyFill="1" applyBorder="1" applyAlignment="1" applyProtection="1">
      <alignment horizontal="right" vertical="center" shrinkToFit="1"/>
      <protection locked="0"/>
    </xf>
    <xf numFmtId="0" fontId="61" fillId="2" borderId="11" xfId="3" quotePrefix="1" applyFont="1" applyFill="1" applyBorder="1" applyAlignment="1" applyProtection="1">
      <alignment horizontal="right" vertical="center" shrinkToFit="1"/>
      <protection locked="0"/>
    </xf>
    <xf numFmtId="0" fontId="61" fillId="2" borderId="11" xfId="3" applyFont="1" applyFill="1" applyBorder="1" applyAlignment="1" applyProtection="1">
      <alignment horizontal="left" vertical="top" wrapText="1" shrinkToFit="1"/>
      <protection locked="0"/>
    </xf>
    <xf numFmtId="0" fontId="61" fillId="2" borderId="0" xfId="3" applyFont="1" applyFill="1" applyAlignment="1" applyProtection="1">
      <alignment horizontal="left" vertical="top" wrapText="1" shrinkToFit="1"/>
      <protection locked="0"/>
    </xf>
    <xf numFmtId="0" fontId="53" fillId="0" borderId="34" xfId="3" applyFont="1" applyBorder="1" applyAlignment="1" applyProtection="1">
      <alignment horizontal="left" wrapText="1"/>
      <protection locked="0"/>
    </xf>
    <xf numFmtId="0" fontId="53" fillId="0" borderId="11" xfId="3" applyFont="1" applyBorder="1" applyAlignment="1" applyProtection="1">
      <alignment horizontal="left" wrapText="1"/>
      <protection locked="0"/>
    </xf>
    <xf numFmtId="0" fontId="53" fillId="0" borderId="35" xfId="3" applyFont="1" applyBorder="1" applyAlignment="1" applyProtection="1">
      <alignment horizontal="left" wrapText="1"/>
      <protection locked="0"/>
    </xf>
    <xf numFmtId="0" fontId="53" fillId="0" borderId="72" xfId="3" applyFont="1" applyBorder="1" applyAlignment="1" applyProtection="1">
      <alignment horizontal="left" wrapText="1"/>
      <protection locked="0"/>
    </xf>
    <xf numFmtId="0" fontId="53" fillId="0" borderId="0" xfId="3" applyFont="1" applyAlignment="1" applyProtection="1">
      <alignment horizontal="left" wrapText="1"/>
      <protection locked="0"/>
    </xf>
    <xf numFmtId="0" fontId="53" fillId="0" borderId="5" xfId="3" applyFont="1" applyBorder="1" applyAlignment="1" applyProtection="1">
      <alignment horizontal="left" wrapText="1"/>
      <protection locked="0"/>
    </xf>
    <xf numFmtId="0" fontId="53" fillId="0" borderId="37" xfId="3" applyFont="1" applyBorder="1" applyAlignment="1" applyProtection="1">
      <alignment horizontal="left" wrapText="1"/>
      <protection locked="0"/>
    </xf>
    <xf numFmtId="0" fontId="53" fillId="0" borderId="6" xfId="3" applyFont="1" applyBorder="1" applyAlignment="1" applyProtection="1">
      <alignment horizontal="left" wrapText="1"/>
      <protection locked="0"/>
    </xf>
    <xf numFmtId="0" fontId="61" fillId="2" borderId="6" xfId="3" applyFont="1" applyFill="1" applyBorder="1" applyAlignment="1" applyProtection="1">
      <alignment horizontal="left" vertical="center"/>
      <protection locked="0"/>
    </xf>
    <xf numFmtId="0" fontId="61" fillId="0" borderId="292" xfId="3" applyFont="1" applyFill="1" applyBorder="1" applyAlignment="1" applyProtection="1">
      <alignment horizontal="center" vertical="center"/>
      <protection locked="0"/>
    </xf>
    <xf numFmtId="0" fontId="61" fillId="0" borderId="40" xfId="3" applyFont="1" applyFill="1" applyBorder="1" applyAlignment="1" applyProtection="1">
      <alignment horizontal="center" vertical="center"/>
      <protection locked="0"/>
    </xf>
    <xf numFmtId="0" fontId="61" fillId="2" borderId="18" xfId="3" applyFont="1" applyFill="1" applyBorder="1" applyAlignment="1" applyProtection="1">
      <alignment horizontal="center" vertical="center"/>
      <protection locked="0"/>
    </xf>
    <xf numFmtId="0" fontId="61" fillId="2" borderId="292" xfId="3" applyFont="1" applyFill="1" applyBorder="1" applyAlignment="1" applyProtection="1">
      <alignment horizontal="center" vertical="center"/>
      <protection locked="0"/>
    </xf>
    <xf numFmtId="0" fontId="61" fillId="2" borderId="19" xfId="3" applyFont="1" applyFill="1" applyBorder="1" applyAlignment="1" applyProtection="1">
      <alignment horizontal="center" vertical="center"/>
      <protection locked="0"/>
    </xf>
    <xf numFmtId="0" fontId="29" fillId="0" borderId="0" xfId="3" applyFont="1" applyAlignment="1" applyProtection="1">
      <alignment horizontal="left" vertical="top" wrapText="1" shrinkToFit="1"/>
      <protection locked="0"/>
    </xf>
    <xf numFmtId="0" fontId="4" fillId="2" borderId="6" xfId="3" applyFill="1" applyBorder="1" applyAlignment="1" applyProtection="1">
      <alignment horizontal="left" vertical="center"/>
      <protection locked="0"/>
    </xf>
    <xf numFmtId="0" fontId="4" fillId="0" borderId="0" xfId="3" applyFill="1" applyProtection="1">
      <alignment vertical="center"/>
      <protection locked="0"/>
    </xf>
    <xf numFmtId="0" fontId="4" fillId="2" borderId="44" xfId="3" applyFill="1" applyBorder="1" applyProtection="1">
      <alignment vertical="center"/>
      <protection locked="0"/>
    </xf>
    <xf numFmtId="0" fontId="4" fillId="2" borderId="149" xfId="3" applyFill="1" applyBorder="1" applyProtection="1">
      <alignment vertical="center"/>
      <protection locked="0"/>
    </xf>
    <xf numFmtId="0" fontId="4" fillId="2" borderId="58" xfId="3" applyFill="1" applyBorder="1" applyProtection="1">
      <alignment vertical="center"/>
      <protection locked="0"/>
    </xf>
    <xf numFmtId="0" fontId="4" fillId="2" borderId="258" xfId="3" applyFill="1" applyBorder="1" applyProtection="1">
      <alignment vertical="center"/>
      <protection locked="0"/>
    </xf>
    <xf numFmtId="0" fontId="4" fillId="0" borderId="58" xfId="3" applyFill="1" applyBorder="1" applyAlignment="1" applyProtection="1">
      <alignment vertical="center" shrinkToFit="1"/>
      <protection locked="0"/>
    </xf>
    <xf numFmtId="0" fontId="4" fillId="0" borderId="258" xfId="3" applyFill="1" applyBorder="1" applyAlignment="1" applyProtection="1">
      <alignment vertical="center" shrinkToFit="1"/>
      <protection locked="0"/>
    </xf>
    <xf numFmtId="0" fontId="4" fillId="0" borderId="58" xfId="3" applyFill="1" applyBorder="1" applyProtection="1">
      <alignment vertical="center"/>
      <protection locked="0"/>
    </xf>
    <xf numFmtId="0" fontId="4" fillId="0" borderId="258" xfId="3" applyFill="1" applyBorder="1" applyProtection="1">
      <alignment vertical="center"/>
      <protection locked="0"/>
    </xf>
    <xf numFmtId="0" fontId="4" fillId="0" borderId="48" xfId="3" applyFill="1" applyBorder="1" applyProtection="1">
      <alignment vertical="center"/>
      <protection locked="0"/>
    </xf>
    <xf numFmtId="0" fontId="4" fillId="0" borderId="48" xfId="3" applyFill="1" applyBorder="1" applyAlignment="1" applyProtection="1">
      <alignment horizontal="center" vertical="center" shrinkToFit="1"/>
      <protection locked="0"/>
    </xf>
    <xf numFmtId="0" fontId="29" fillId="0" borderId="0" xfId="3" applyFont="1" applyAlignment="1" applyProtection="1">
      <alignment horizontal="right" vertical="center"/>
      <protection locked="0"/>
    </xf>
    <xf numFmtId="0" fontId="29" fillId="2" borderId="0" xfId="3" applyFont="1" applyFill="1" applyAlignment="1" applyProtection="1">
      <alignment horizontal="left" vertical="center"/>
      <protection locked="0"/>
    </xf>
    <xf numFmtId="0" fontId="4" fillId="2" borderId="259" xfId="3" applyFill="1" applyBorder="1" applyAlignment="1" applyProtection="1">
      <alignment horizontal="left" vertical="center" shrinkToFit="1"/>
      <protection locked="0"/>
    </xf>
    <xf numFmtId="0" fontId="4" fillId="2" borderId="58" xfId="3" applyFill="1" applyBorder="1" applyAlignment="1" applyProtection="1">
      <alignment horizontal="left" vertical="center" shrinkToFit="1"/>
      <protection locked="0"/>
    </xf>
    <xf numFmtId="0" fontId="4" fillId="2" borderId="59" xfId="3" applyFill="1" applyBorder="1" applyAlignment="1" applyProtection="1">
      <alignment horizontal="left" vertical="center" shrinkToFit="1"/>
      <protection locked="0"/>
    </xf>
    <xf numFmtId="0" fontId="4" fillId="0" borderId="43" xfId="3" applyFill="1" applyBorder="1" applyAlignment="1" applyProtection="1">
      <alignment vertical="center" wrapText="1"/>
      <protection locked="0"/>
    </xf>
    <xf numFmtId="0" fontId="4" fillId="0" borderId="21" xfId="3" applyFill="1" applyBorder="1" applyAlignment="1" applyProtection="1">
      <alignment vertical="center" wrapText="1"/>
      <protection locked="0"/>
    </xf>
    <xf numFmtId="0" fontId="4" fillId="0" borderId="42" xfId="3" applyFill="1" applyBorder="1" applyAlignment="1" applyProtection="1">
      <alignment vertical="center" wrapText="1"/>
      <protection locked="0"/>
    </xf>
    <xf numFmtId="0" fontId="4" fillId="0" borderId="13" xfId="3" applyFill="1" applyBorder="1" applyAlignment="1" applyProtection="1">
      <alignment vertical="center" wrapText="1"/>
      <protection locked="0"/>
    </xf>
    <xf numFmtId="0" fontId="4" fillId="0" borderId="0" xfId="3" applyFill="1" applyAlignment="1" applyProtection="1">
      <alignment vertical="center" wrapText="1"/>
      <protection locked="0"/>
    </xf>
    <xf numFmtId="0" fontId="4" fillId="0" borderId="14" xfId="3" applyFill="1" applyBorder="1" applyAlignment="1" applyProtection="1">
      <alignment vertical="center" wrapText="1"/>
      <protection locked="0"/>
    </xf>
    <xf numFmtId="4" fontId="4" fillId="0" borderId="43" xfId="3" applyNumberFormat="1" applyFill="1" applyBorder="1" applyAlignment="1" applyProtection="1">
      <alignment horizontal="right" vertical="center" shrinkToFit="1"/>
      <protection locked="0"/>
    </xf>
    <xf numFmtId="4" fontId="4" fillId="0" borderId="21" xfId="3" applyNumberFormat="1" applyFill="1" applyBorder="1" applyAlignment="1" applyProtection="1">
      <alignment horizontal="right" vertical="center" shrinkToFit="1"/>
      <protection locked="0"/>
    </xf>
    <xf numFmtId="4" fontId="4" fillId="0" borderId="42" xfId="3" applyNumberFormat="1" applyFill="1" applyBorder="1" applyAlignment="1" applyProtection="1">
      <alignment horizontal="right" vertical="center" shrinkToFit="1"/>
      <protection locked="0"/>
    </xf>
    <xf numFmtId="4" fontId="4" fillId="0" borderId="13" xfId="3" applyNumberFormat="1" applyFill="1" applyBorder="1" applyAlignment="1" applyProtection="1">
      <alignment horizontal="right" vertical="center" shrinkToFit="1"/>
      <protection locked="0"/>
    </xf>
    <xf numFmtId="4" fontId="4" fillId="0" borderId="0" xfId="3" applyNumberFormat="1" applyFill="1" applyAlignment="1" applyProtection="1">
      <alignment horizontal="right" vertical="center" shrinkToFit="1"/>
      <protection locked="0"/>
    </xf>
    <xf numFmtId="4" fontId="4" fillId="0" borderId="14" xfId="3" applyNumberFormat="1" applyFill="1" applyBorder="1" applyAlignment="1" applyProtection="1">
      <alignment horizontal="right" vertical="center" shrinkToFit="1"/>
      <protection locked="0"/>
    </xf>
    <xf numFmtId="189" fontId="29" fillId="0" borderId="43" xfId="4" applyNumberFormat="1" applyFont="1" applyBorder="1" applyAlignment="1" applyProtection="1">
      <alignment horizontal="center" vertical="top" shrinkToFit="1"/>
      <protection locked="0"/>
    </xf>
    <xf numFmtId="189" fontId="29" fillId="0" borderId="114" xfId="4" applyNumberFormat="1" applyFont="1" applyBorder="1" applyAlignment="1" applyProtection="1">
      <alignment horizontal="center" vertical="top" shrinkToFit="1"/>
      <protection locked="0"/>
    </xf>
    <xf numFmtId="189" fontId="29" fillId="0" borderId="115" xfId="4" applyNumberFormat="1" applyFont="1" applyBorder="1" applyAlignment="1" applyProtection="1">
      <alignment horizontal="center" vertical="top" shrinkToFit="1"/>
      <protection locked="0"/>
    </xf>
    <xf numFmtId="0" fontId="4" fillId="5" borderId="13" xfId="3" applyFill="1" applyBorder="1" applyAlignment="1">
      <alignment horizontal="center" vertical="top"/>
    </xf>
    <xf numFmtId="0" fontId="4" fillId="5" borderId="0" xfId="3" applyFill="1" applyAlignment="1">
      <alignment horizontal="center" vertical="top"/>
    </xf>
    <xf numFmtId="0" fontId="4" fillId="5" borderId="14" xfId="3" applyFill="1" applyBorder="1" applyAlignment="1">
      <alignment horizontal="center" vertical="top"/>
    </xf>
    <xf numFmtId="0" fontId="4" fillId="5" borderId="52" xfId="3" applyFill="1" applyBorder="1" applyAlignment="1">
      <alignment horizontal="center" vertical="top"/>
    </xf>
    <xf numFmtId="0" fontId="4" fillId="5" borderId="20" xfId="3" applyFill="1" applyBorder="1" applyAlignment="1">
      <alignment horizontal="center" vertical="top"/>
    </xf>
    <xf numFmtId="0" fontId="4" fillId="5" borderId="53" xfId="3" applyFill="1" applyBorder="1" applyAlignment="1">
      <alignment horizontal="center" vertical="top"/>
    </xf>
    <xf numFmtId="4" fontId="4" fillId="5" borderId="13" xfId="3" applyNumberFormat="1" applyFill="1" applyBorder="1" applyAlignment="1">
      <alignment horizontal="right" vertical="top" shrinkToFit="1"/>
    </xf>
    <xf numFmtId="4" fontId="4" fillId="5" borderId="0" xfId="3" applyNumberFormat="1" applyFill="1" applyAlignment="1">
      <alignment horizontal="right" vertical="top" shrinkToFit="1"/>
    </xf>
    <xf numFmtId="4" fontId="4" fillId="5" borderId="14" xfId="3" applyNumberFormat="1" applyFill="1" applyBorder="1" applyAlignment="1">
      <alignment horizontal="right" vertical="top" shrinkToFit="1"/>
    </xf>
    <xf numFmtId="4" fontId="4" fillId="5" borderId="52" xfId="3" applyNumberFormat="1" applyFill="1" applyBorder="1" applyAlignment="1">
      <alignment horizontal="right" vertical="top" shrinkToFit="1"/>
    </xf>
    <xf numFmtId="4" fontId="4" fillId="5" borderId="20" xfId="3" applyNumberFormat="1" applyFill="1" applyBorder="1" applyAlignment="1">
      <alignment horizontal="right" vertical="top" shrinkToFit="1"/>
    </xf>
    <xf numFmtId="4" fontId="4" fillId="5" borderId="53" xfId="3" applyNumberFormat="1" applyFill="1" applyBorder="1" applyAlignment="1">
      <alignment horizontal="right" vertical="top" shrinkToFit="1"/>
    </xf>
    <xf numFmtId="0" fontId="4" fillId="5" borderId="13" xfId="4" applyFill="1" applyBorder="1" applyAlignment="1">
      <alignment horizontal="center" vertical="top" shrinkToFit="1"/>
    </xf>
    <xf numFmtId="0" fontId="4" fillId="5" borderId="105" xfId="4" applyFill="1" applyBorder="1" applyAlignment="1">
      <alignment horizontal="center" vertical="top" shrinkToFit="1"/>
    </xf>
    <xf numFmtId="0" fontId="4" fillId="5" borderId="52" xfId="4" applyFill="1" applyBorder="1" applyAlignment="1">
      <alignment horizontal="center" vertical="top" shrinkToFit="1"/>
    </xf>
    <xf numFmtId="0" fontId="4" fillId="5" borderId="160" xfId="4" applyFill="1" applyBorder="1" applyAlignment="1">
      <alignment horizontal="center" vertical="top" shrinkToFit="1"/>
    </xf>
    <xf numFmtId="0" fontId="4" fillId="5" borderId="10" xfId="3" applyFill="1" applyBorder="1" applyAlignment="1">
      <alignment horizontal="center" vertical="center"/>
    </xf>
    <xf numFmtId="0" fontId="4" fillId="5" borderId="11" xfId="3" applyFill="1" applyBorder="1" applyAlignment="1">
      <alignment horizontal="center" vertical="center"/>
    </xf>
    <xf numFmtId="187" fontId="6" fillId="5" borderId="10" xfId="3" applyNumberFormat="1" applyFont="1" applyFill="1" applyBorder="1" applyAlignment="1">
      <alignment horizontal="right" vertical="center"/>
    </xf>
    <xf numFmtId="187" fontId="6" fillId="5" borderId="11" xfId="3" applyNumberFormat="1" applyFont="1" applyFill="1" applyBorder="1" applyAlignment="1">
      <alignment horizontal="right" vertical="center"/>
    </xf>
    <xf numFmtId="187" fontId="6" fillId="5" borderId="12" xfId="3" applyNumberFormat="1" applyFont="1" applyFill="1" applyBorder="1" applyAlignment="1">
      <alignment horizontal="right" vertical="center"/>
    </xf>
    <xf numFmtId="0" fontId="4" fillId="0" borderId="259" xfId="3" applyFill="1" applyBorder="1" applyAlignment="1" applyProtection="1">
      <alignment horizontal="left" vertical="center" shrinkToFit="1"/>
      <protection locked="0"/>
    </xf>
    <xf numFmtId="0" fontId="4" fillId="0" borderId="58" xfId="3" applyFill="1" applyBorder="1" applyAlignment="1" applyProtection="1">
      <alignment horizontal="left" vertical="center" shrinkToFit="1"/>
      <protection locked="0"/>
    </xf>
    <xf numFmtId="0" fontId="4" fillId="0" borderId="137" xfId="3" applyFill="1" applyBorder="1" applyAlignment="1" applyProtection="1">
      <alignment horizontal="left" vertical="center" shrinkToFit="1"/>
      <protection locked="0"/>
    </xf>
    <xf numFmtId="0" fontId="4" fillId="0" borderId="259" xfId="0" applyFont="1" applyBorder="1" applyAlignment="1" applyProtection="1">
      <alignment horizontal="left" vertical="center" shrinkToFit="1"/>
      <protection locked="0"/>
    </xf>
    <xf numFmtId="0" fontId="4" fillId="0" borderId="58" xfId="0" applyFont="1" applyBorder="1" applyAlignment="1" applyProtection="1">
      <alignment horizontal="left" vertical="center" shrinkToFit="1"/>
      <protection locked="0"/>
    </xf>
    <xf numFmtId="0" fontId="4" fillId="0" borderId="137" xfId="0" applyFont="1" applyBorder="1" applyAlignment="1" applyProtection="1">
      <alignment horizontal="left" vertical="center" shrinkToFit="1"/>
      <protection locked="0"/>
    </xf>
    <xf numFmtId="189" fontId="29" fillId="5" borderId="10" xfId="4" applyNumberFormat="1" applyFont="1" applyFill="1" applyBorder="1" applyAlignment="1">
      <alignment horizontal="center" vertical="top" shrinkToFit="1"/>
    </xf>
    <xf numFmtId="189" fontId="29" fillId="5" borderId="101" xfId="4" applyNumberFormat="1" applyFont="1" applyFill="1" applyBorder="1" applyAlignment="1">
      <alignment horizontal="center" vertical="top" shrinkToFit="1"/>
    </xf>
    <xf numFmtId="189" fontId="29" fillId="5" borderId="61" xfId="4" applyNumberFormat="1" applyFont="1" applyFill="1" applyBorder="1" applyAlignment="1">
      <alignment horizontal="center" vertical="top" shrinkToFit="1"/>
    </xf>
    <xf numFmtId="0" fontId="29" fillId="0" borderId="10" xfId="3" applyFont="1" applyFill="1" applyBorder="1" applyAlignment="1" applyProtection="1">
      <alignment horizontal="center" vertical="center" shrinkToFit="1"/>
      <protection locked="0"/>
    </xf>
    <xf numFmtId="0" fontId="29" fillId="0" borderId="11" xfId="3" applyFont="1" applyFill="1" applyBorder="1" applyAlignment="1" applyProtection="1">
      <alignment horizontal="center" vertical="center" shrinkToFit="1"/>
      <protection locked="0"/>
    </xf>
    <xf numFmtId="0" fontId="29" fillId="0" borderId="12" xfId="3" applyFont="1" applyFill="1" applyBorder="1" applyAlignment="1" applyProtection="1">
      <alignment horizontal="center" vertical="center" shrinkToFit="1"/>
      <protection locked="0"/>
    </xf>
    <xf numFmtId="0" fontId="29" fillId="0" borderId="13" xfId="3" applyFont="1" applyFill="1" applyBorder="1" applyAlignment="1" applyProtection="1">
      <alignment horizontal="center" vertical="center" shrinkToFit="1"/>
      <protection locked="0"/>
    </xf>
    <xf numFmtId="0" fontId="29" fillId="0" borderId="0" xfId="3" applyFont="1" applyFill="1" applyAlignment="1" applyProtection="1">
      <alignment horizontal="center" vertical="center" shrinkToFit="1"/>
      <protection locked="0"/>
    </xf>
    <xf numFmtId="0" fontId="29" fillId="0" borderId="14" xfId="3" applyFont="1" applyFill="1" applyBorder="1" applyAlignment="1" applyProtection="1">
      <alignment horizontal="center" vertical="center" shrinkToFit="1"/>
      <protection locked="0"/>
    </xf>
    <xf numFmtId="0" fontId="29" fillId="0" borderId="15" xfId="3" applyFont="1" applyFill="1" applyBorder="1" applyAlignment="1" applyProtection="1">
      <alignment horizontal="center" vertical="center" shrinkToFit="1"/>
      <protection locked="0"/>
    </xf>
    <xf numFmtId="0" fontId="29" fillId="0" borderId="6" xfId="3" applyFont="1" applyFill="1" applyBorder="1" applyAlignment="1" applyProtection="1">
      <alignment horizontal="center" vertical="center" shrinkToFit="1"/>
      <protection locked="0"/>
    </xf>
    <xf numFmtId="0" fontId="29" fillId="0" borderId="16" xfId="3" applyFont="1" applyFill="1" applyBorder="1" applyAlignment="1" applyProtection="1">
      <alignment horizontal="center" vertical="center" shrinkToFit="1"/>
      <protection locked="0"/>
    </xf>
    <xf numFmtId="0" fontId="29" fillId="0" borderId="10" xfId="3" applyFont="1" applyFill="1" applyBorder="1" applyAlignment="1" applyProtection="1">
      <alignment horizontal="center" vertical="center"/>
      <protection locked="0"/>
    </xf>
    <xf numFmtId="0" fontId="29" fillId="0" borderId="11" xfId="3" applyFont="1" applyFill="1" applyBorder="1" applyAlignment="1" applyProtection="1">
      <alignment horizontal="center" vertical="center"/>
      <protection locked="0"/>
    </xf>
    <xf numFmtId="0" fontId="29" fillId="0" borderId="12" xfId="3" applyFont="1" applyFill="1" applyBorder="1" applyAlignment="1" applyProtection="1">
      <alignment horizontal="center" vertical="center"/>
      <protection locked="0"/>
    </xf>
    <xf numFmtId="0" fontId="29" fillId="0" borderId="13" xfId="3" applyFont="1" applyFill="1" applyBorder="1" applyAlignment="1" applyProtection="1">
      <alignment horizontal="center" vertical="center"/>
      <protection locked="0"/>
    </xf>
    <xf numFmtId="0" fontId="29" fillId="0" borderId="0" xfId="3" applyFont="1" applyFill="1" applyAlignment="1" applyProtection="1">
      <alignment horizontal="center" vertical="center"/>
      <protection locked="0"/>
    </xf>
    <xf numFmtId="0" fontId="29" fillId="0" borderId="14" xfId="3" applyFont="1" applyFill="1" applyBorder="1" applyAlignment="1" applyProtection="1">
      <alignment horizontal="center" vertical="center"/>
      <protection locked="0"/>
    </xf>
    <xf numFmtId="0" fontId="29" fillId="0" borderId="15" xfId="3" applyFont="1" applyFill="1" applyBorder="1" applyAlignment="1" applyProtection="1">
      <alignment horizontal="center" vertical="center"/>
      <protection locked="0"/>
    </xf>
    <xf numFmtId="0" fontId="29" fillId="0" borderId="6" xfId="3" applyFont="1" applyFill="1" applyBorder="1" applyAlignment="1" applyProtection="1">
      <alignment horizontal="center" vertical="center"/>
      <protection locked="0"/>
    </xf>
    <xf numFmtId="0" fontId="29" fillId="0" borderId="16" xfId="3" applyFont="1" applyFill="1" applyBorder="1" applyAlignment="1" applyProtection="1">
      <alignment horizontal="center" vertical="center"/>
      <protection locked="0"/>
    </xf>
    <xf numFmtId="0" fontId="4" fillId="0" borderId="3" xfId="3" quotePrefix="1" applyFill="1" applyBorder="1" applyAlignment="1" applyProtection="1">
      <alignment horizontal="right" vertical="center"/>
      <protection locked="0"/>
    </xf>
    <xf numFmtId="0" fontId="4" fillId="0" borderId="0" xfId="3" quotePrefix="1" applyFill="1" applyAlignment="1" applyProtection="1">
      <alignment horizontal="right" vertical="center"/>
      <protection locked="0"/>
    </xf>
    <xf numFmtId="0" fontId="4" fillId="0" borderId="10" xfId="3" applyFill="1" applyBorder="1" applyAlignment="1" applyProtection="1">
      <alignment horizontal="center" vertical="center"/>
      <protection locked="0"/>
    </xf>
    <xf numFmtId="0" fontId="4" fillId="0" borderId="101" xfId="3" applyFill="1" applyBorder="1" applyAlignment="1" applyProtection="1">
      <alignment horizontal="center" vertical="center"/>
      <protection locked="0"/>
    </xf>
    <xf numFmtId="0" fontId="4" fillId="0" borderId="13" xfId="3" applyFill="1" applyBorder="1" applyAlignment="1" applyProtection="1">
      <alignment horizontal="center" vertical="center"/>
      <protection locked="0"/>
    </xf>
    <xf numFmtId="0" fontId="4" fillId="0" borderId="105" xfId="3" applyFill="1" applyBorder="1" applyAlignment="1" applyProtection="1">
      <alignment horizontal="center" vertical="center"/>
      <protection locked="0"/>
    </xf>
    <xf numFmtId="0" fontId="4" fillId="0" borderId="15" xfId="3" applyFill="1" applyBorder="1" applyAlignment="1" applyProtection="1">
      <alignment horizontal="center" vertical="center"/>
      <protection locked="0"/>
    </xf>
    <xf numFmtId="0" fontId="4" fillId="0" borderId="102" xfId="3" applyFill="1" applyBorder="1" applyAlignment="1" applyProtection="1">
      <alignment horizontal="center" vertical="center"/>
      <protection locked="0"/>
    </xf>
    <xf numFmtId="0" fontId="4" fillId="0" borderId="61" xfId="3" applyFill="1" applyBorder="1" applyAlignment="1" applyProtection="1">
      <alignment horizontal="center" vertical="center"/>
      <protection locked="0"/>
    </xf>
    <xf numFmtId="0" fontId="4" fillId="0" borderId="57" xfId="3" applyFill="1" applyBorder="1" applyAlignment="1" applyProtection="1">
      <alignment horizontal="center" vertical="center"/>
      <protection locked="0"/>
    </xf>
    <xf numFmtId="0" fontId="4" fillId="0" borderId="97" xfId="3" applyFill="1" applyBorder="1" applyAlignment="1" applyProtection="1">
      <alignment horizontal="center" vertical="center"/>
      <protection locked="0"/>
    </xf>
    <xf numFmtId="0" fontId="4" fillId="0" borderId="61" xfId="3" applyFill="1" applyBorder="1" applyAlignment="1" applyProtection="1">
      <alignment horizontal="center" vertical="top" wrapText="1"/>
      <protection locked="0"/>
    </xf>
    <xf numFmtId="0" fontId="4" fillId="0" borderId="101" xfId="3" applyFill="1" applyBorder="1" applyAlignment="1" applyProtection="1">
      <alignment horizontal="center" vertical="top"/>
      <protection locked="0"/>
    </xf>
    <xf numFmtId="0" fontId="4" fillId="0" borderId="57" xfId="3" applyFill="1" applyBorder="1" applyAlignment="1" applyProtection="1">
      <alignment horizontal="center" vertical="top"/>
      <protection locked="0"/>
    </xf>
    <xf numFmtId="0" fontId="4" fillId="0" borderId="105" xfId="3" applyFill="1" applyBorder="1" applyAlignment="1" applyProtection="1">
      <alignment horizontal="center" vertical="top"/>
      <protection locked="0"/>
    </xf>
    <xf numFmtId="0" fontId="4" fillId="0" borderId="97" xfId="3" applyFill="1" applyBorder="1" applyAlignment="1" applyProtection="1">
      <alignment horizontal="center" vertical="top"/>
      <protection locked="0"/>
    </xf>
    <xf numFmtId="0" fontId="4" fillId="0" borderId="102" xfId="3" applyFill="1" applyBorder="1" applyAlignment="1" applyProtection="1">
      <alignment horizontal="center" vertical="top"/>
      <protection locked="0"/>
    </xf>
    <xf numFmtId="0" fontId="4" fillId="0" borderId="57" xfId="3" applyFill="1" applyBorder="1" applyAlignment="1" applyProtection="1">
      <alignment horizontal="center" vertical="center" shrinkToFit="1"/>
      <protection locked="0"/>
    </xf>
    <xf numFmtId="0" fontId="33" fillId="0" borderId="14" xfId="0" applyFont="1" applyBorder="1" applyAlignment="1" applyProtection="1">
      <alignment horizontal="center" vertical="center" shrinkToFit="1"/>
      <protection locked="0"/>
    </xf>
    <xf numFmtId="0" fontId="4" fillId="5" borderId="57" xfId="4" applyFill="1" applyBorder="1" applyAlignment="1">
      <alignment horizontal="center" vertical="top" shrinkToFit="1"/>
    </xf>
    <xf numFmtId="0" fontId="4" fillId="5" borderId="110" xfId="4" applyFill="1" applyBorder="1" applyAlignment="1">
      <alignment horizontal="center" vertical="top" shrinkToFit="1"/>
    </xf>
    <xf numFmtId="189" fontId="29" fillId="5" borderId="12" xfId="4" applyNumberFormat="1" applyFont="1" applyFill="1" applyBorder="1" applyAlignment="1">
      <alignment horizontal="center" vertical="top" shrinkToFit="1"/>
    </xf>
    <xf numFmtId="0" fontId="5" fillId="5" borderId="10" xfId="3" applyFont="1" applyFill="1" applyBorder="1" applyAlignment="1">
      <alignment horizontal="right" vertical="top"/>
    </xf>
    <xf numFmtId="0" fontId="5" fillId="5" borderId="11" xfId="3" applyFont="1" applyFill="1" applyBorder="1" applyAlignment="1">
      <alignment horizontal="right" vertical="top"/>
    </xf>
    <xf numFmtId="0" fontId="5" fillId="5" borderId="12" xfId="3" applyFont="1" applyFill="1" applyBorder="1" applyAlignment="1">
      <alignment horizontal="right" vertical="top"/>
    </xf>
    <xf numFmtId="0" fontId="38" fillId="0" borderId="175" xfId="3" applyFont="1" applyBorder="1" applyAlignment="1" applyProtection="1">
      <alignment horizontal="center" vertical="center" wrapText="1"/>
      <protection locked="0"/>
    </xf>
    <xf numFmtId="0" fontId="38" fillId="0" borderId="176" xfId="3" applyFont="1" applyBorder="1" applyAlignment="1" applyProtection="1">
      <alignment horizontal="center" vertical="center" wrapText="1"/>
      <protection locked="0"/>
    </xf>
    <xf numFmtId="0" fontId="38" fillId="0" borderId="177" xfId="3" applyFont="1" applyBorder="1" applyAlignment="1" applyProtection="1">
      <alignment horizontal="center" vertical="center" wrapText="1"/>
      <protection locked="0"/>
    </xf>
    <xf numFmtId="0" fontId="38" fillId="0" borderId="178" xfId="3" applyFont="1" applyBorder="1" applyAlignment="1" applyProtection="1">
      <alignment horizontal="center" vertical="center" wrapText="1"/>
      <protection locked="0"/>
    </xf>
    <xf numFmtId="0" fontId="38" fillId="0" borderId="0" xfId="3" applyFont="1" applyAlignment="1" applyProtection="1">
      <alignment horizontal="center" vertical="center" wrapText="1"/>
      <protection locked="0"/>
    </xf>
    <xf numFmtId="0" fontId="38" fillId="0" borderId="179" xfId="3" applyFont="1" applyBorder="1" applyAlignment="1" applyProtection="1">
      <alignment horizontal="center" vertical="center" wrapText="1"/>
      <protection locked="0"/>
    </xf>
    <xf numFmtId="0" fontId="38" fillId="0" borderId="180" xfId="3" applyFont="1" applyBorder="1" applyAlignment="1" applyProtection="1">
      <alignment horizontal="center" vertical="center" wrapText="1"/>
      <protection locked="0"/>
    </xf>
    <xf numFmtId="0" fontId="38" fillId="0" borderId="181" xfId="3" applyFont="1" applyBorder="1" applyAlignment="1" applyProtection="1">
      <alignment horizontal="center" vertical="center" wrapText="1"/>
      <protection locked="0"/>
    </xf>
    <xf numFmtId="0" fontId="38" fillId="0" borderId="182" xfId="3" applyFont="1" applyBorder="1" applyAlignment="1" applyProtection="1">
      <alignment horizontal="center" vertical="center" wrapText="1"/>
      <protection locked="0"/>
    </xf>
    <xf numFmtId="0" fontId="4" fillId="0" borderId="0" xfId="3" applyAlignment="1" applyProtection="1">
      <alignment horizontal="left" vertical="top"/>
      <protection locked="0"/>
    </xf>
    <xf numFmtId="0" fontId="4" fillId="2" borderId="58" xfId="3" applyFill="1" applyBorder="1" applyAlignment="1" applyProtection="1">
      <alignment vertical="center" shrinkToFit="1"/>
      <protection locked="0"/>
    </xf>
    <xf numFmtId="0" fontId="4" fillId="0" borderId="292" xfId="3" applyFill="1" applyBorder="1" applyAlignment="1" applyProtection="1">
      <alignment horizontal="center" vertical="center"/>
      <protection locked="0"/>
    </xf>
    <xf numFmtId="0" fontId="4" fillId="0" borderId="18" xfId="3" applyFill="1" applyBorder="1" applyAlignment="1" applyProtection="1">
      <alignment horizontal="center" vertical="center"/>
      <protection locked="0"/>
    </xf>
    <xf numFmtId="0" fontId="4" fillId="0" borderId="40" xfId="3" applyFill="1" applyBorder="1" applyAlignment="1" applyProtection="1">
      <alignment horizontal="center" vertical="center"/>
      <protection locked="0"/>
    </xf>
    <xf numFmtId="0" fontId="4" fillId="0" borderId="87" xfId="3" applyFill="1" applyBorder="1" applyAlignment="1" applyProtection="1">
      <alignment horizontal="left" vertical="center" shrinkToFit="1"/>
      <protection locked="0"/>
    </xf>
    <xf numFmtId="0" fontId="4" fillId="0" borderId="44" xfId="3" applyFill="1" applyBorder="1" applyAlignment="1" applyProtection="1">
      <alignment horizontal="left" vertical="center" shrinkToFit="1"/>
      <protection locked="0"/>
    </xf>
    <xf numFmtId="0" fontId="4" fillId="0" borderId="136" xfId="3" applyFill="1" applyBorder="1" applyAlignment="1" applyProtection="1">
      <alignment horizontal="left" vertical="center" shrinkToFit="1"/>
      <protection locked="0"/>
    </xf>
    <xf numFmtId="0" fontId="29" fillId="0" borderId="11" xfId="3" applyFont="1" applyBorder="1" applyAlignment="1" applyProtection="1">
      <alignment horizontal="left" vertical="center"/>
      <protection locked="0"/>
    </xf>
    <xf numFmtId="0" fontId="29" fillId="0" borderId="12" xfId="3" applyFont="1" applyBorder="1" applyAlignment="1" applyProtection="1">
      <alignment horizontal="left" vertical="center"/>
      <protection locked="0"/>
    </xf>
    <xf numFmtId="0" fontId="29" fillId="0" borderId="6" xfId="3" applyFont="1" applyBorder="1" applyAlignment="1" applyProtection="1">
      <alignment horizontal="left" vertical="center"/>
      <protection locked="0"/>
    </xf>
    <xf numFmtId="0" fontId="29" fillId="0" borderId="16" xfId="3" applyFont="1" applyBorder="1" applyAlignment="1" applyProtection="1">
      <alignment horizontal="left" vertical="center"/>
      <protection locked="0"/>
    </xf>
    <xf numFmtId="49" fontId="31" fillId="0" borderId="0" xfId="3" quotePrefix="1" applyNumberFormat="1" applyFont="1" applyAlignment="1" applyProtection="1">
      <alignment horizontal="center" vertical="center"/>
      <protection locked="0"/>
    </xf>
    <xf numFmtId="0" fontId="31" fillId="0" borderId="60" xfId="3" applyFont="1" applyBorder="1" applyAlignment="1" applyProtection="1">
      <alignment horizontal="center" vertical="center"/>
      <protection locked="0"/>
    </xf>
    <xf numFmtId="0" fontId="31" fillId="0" borderId="30" xfId="3" applyFont="1" applyBorder="1" applyAlignment="1" applyProtection="1">
      <alignment horizontal="center" vertical="center"/>
      <protection locked="0"/>
    </xf>
    <xf numFmtId="0" fontId="31" fillId="0" borderId="88" xfId="3" applyFont="1" applyBorder="1" applyAlignment="1" applyProtection="1">
      <alignment horizontal="center" vertical="center"/>
      <protection locked="0"/>
    </xf>
    <xf numFmtId="0" fontId="31" fillId="0" borderId="27" xfId="3" applyFont="1" applyBorder="1" applyAlignment="1" applyProtection="1">
      <alignment horizontal="center" vertical="center"/>
      <protection locked="0"/>
    </xf>
    <xf numFmtId="0" fontId="4" fillId="2" borderId="18" xfId="3" applyFill="1" applyBorder="1" applyAlignment="1" applyProtection="1">
      <alignment horizontal="center" vertical="center"/>
      <protection locked="0"/>
    </xf>
    <xf numFmtId="0" fontId="4" fillId="2" borderId="292" xfId="3" applyFill="1" applyBorder="1" applyAlignment="1" applyProtection="1">
      <alignment horizontal="center" vertical="center"/>
      <protection locked="0"/>
    </xf>
    <xf numFmtId="0" fontId="4" fillId="2" borderId="19" xfId="3" applyFill="1" applyBorder="1" applyAlignment="1" applyProtection="1">
      <alignment horizontal="center" vertical="center"/>
      <protection locked="0"/>
    </xf>
    <xf numFmtId="0" fontId="4" fillId="2" borderId="11" xfId="3" applyFill="1" applyBorder="1" applyAlignment="1" applyProtection="1">
      <alignment horizontal="left" vertical="center"/>
      <protection locked="0"/>
    </xf>
    <xf numFmtId="0" fontId="4" fillId="2" borderId="61" xfId="3" applyFill="1" applyBorder="1" applyAlignment="1" applyProtection="1">
      <alignment horizontal="left" vertical="center" shrinkToFit="1"/>
      <protection locked="0"/>
    </xf>
    <xf numFmtId="0" fontId="4" fillId="2" borderId="11" xfId="3" applyFill="1" applyBorder="1" applyAlignment="1" applyProtection="1">
      <alignment horizontal="left" vertical="center" shrinkToFit="1"/>
      <protection locked="0"/>
    </xf>
    <xf numFmtId="0" fontId="4" fillId="2" borderId="12" xfId="3" applyFill="1" applyBorder="1" applyAlignment="1" applyProtection="1">
      <alignment horizontal="left" vertical="center" shrinkToFit="1"/>
      <protection locked="0"/>
    </xf>
    <xf numFmtId="0" fontId="26" fillId="0" borderId="7" xfId="3" applyFont="1" applyBorder="1" applyAlignment="1" applyProtection="1">
      <alignment horizontal="right" vertical="center"/>
      <protection locked="0"/>
    </xf>
    <xf numFmtId="0" fontId="29" fillId="0" borderId="34" xfId="3" applyFont="1" applyBorder="1" applyAlignment="1" applyProtection="1">
      <alignment horizontal="left" wrapText="1"/>
      <protection locked="0"/>
    </xf>
    <xf numFmtId="0" fontId="29" fillId="0" borderId="11" xfId="3" applyFont="1" applyBorder="1" applyAlignment="1" applyProtection="1">
      <alignment horizontal="left" wrapText="1"/>
      <protection locked="0"/>
    </xf>
    <xf numFmtId="0" fontId="29" fillId="0" borderId="35" xfId="3" applyFont="1" applyBorder="1" applyAlignment="1" applyProtection="1">
      <alignment horizontal="left" wrapText="1"/>
      <protection locked="0"/>
    </xf>
    <xf numFmtId="0" fontId="29" fillId="0" borderId="72" xfId="3" applyFont="1" applyBorder="1" applyAlignment="1" applyProtection="1">
      <alignment horizontal="left" wrapText="1"/>
      <protection locked="0"/>
    </xf>
    <xf numFmtId="0" fontId="29" fillId="0" borderId="0" xfId="3" applyFont="1" applyAlignment="1" applyProtection="1">
      <alignment horizontal="left" wrapText="1"/>
      <protection locked="0"/>
    </xf>
    <xf numFmtId="0" fontId="29" fillId="0" borderId="5" xfId="3" applyFont="1" applyBorder="1" applyAlignment="1" applyProtection="1">
      <alignment horizontal="left" wrapText="1"/>
      <protection locked="0"/>
    </xf>
    <xf numFmtId="0" fontId="29" fillId="0" borderId="37" xfId="3" applyFont="1" applyBorder="1" applyAlignment="1" applyProtection="1">
      <alignment horizontal="left" wrapText="1"/>
      <protection locked="0"/>
    </xf>
    <xf numFmtId="0" fontId="29" fillId="0" borderId="6" xfId="3" applyFont="1" applyBorder="1" applyAlignment="1" applyProtection="1">
      <alignment horizontal="left" wrapText="1"/>
      <protection locked="0"/>
    </xf>
    <xf numFmtId="0" fontId="4" fillId="2" borderId="29" xfId="3" quotePrefix="1" applyFill="1" applyBorder="1" applyAlignment="1" applyProtection="1">
      <alignment horizontal="right" vertical="center" shrinkToFit="1"/>
      <protection locked="0"/>
    </xf>
    <xf numFmtId="0" fontId="4" fillId="2" borderId="11" xfId="3" quotePrefix="1" applyFill="1" applyBorder="1" applyAlignment="1" applyProtection="1">
      <alignment horizontal="right" vertical="center" shrinkToFit="1"/>
      <protection locked="0"/>
    </xf>
    <xf numFmtId="0" fontId="4" fillId="2" borderId="11" xfId="3" applyFill="1" applyBorder="1" applyAlignment="1" applyProtection="1">
      <alignment horizontal="left" vertical="top" wrapText="1" shrinkToFit="1"/>
      <protection locked="0"/>
    </xf>
    <xf numFmtId="0" fontId="4" fillId="2" borderId="0" xfId="3" applyFill="1" applyAlignment="1" applyProtection="1">
      <alignment horizontal="left" vertical="top" wrapText="1" shrinkToFit="1"/>
      <protection locked="0"/>
    </xf>
    <xf numFmtId="0" fontId="4" fillId="0" borderId="17" xfId="3" applyFill="1" applyBorder="1" applyAlignment="1" applyProtection="1">
      <alignment horizontal="center" vertical="center"/>
      <protection locked="0"/>
    </xf>
    <xf numFmtId="0" fontId="29" fillId="0" borderId="7" xfId="3" applyFont="1" applyBorder="1" applyAlignment="1" applyProtection="1">
      <alignment horizontal="left" vertical="center"/>
      <protection locked="0"/>
    </xf>
    <xf numFmtId="0" fontId="29" fillId="0" borderId="26" xfId="3" applyFont="1" applyBorder="1" applyAlignment="1" applyProtection="1">
      <alignment horizontal="left" vertical="center"/>
      <protection locked="0"/>
    </xf>
    <xf numFmtId="0" fontId="4" fillId="0" borderId="97" xfId="3" applyFill="1" applyBorder="1" applyAlignment="1" applyProtection="1">
      <alignment horizontal="center" vertical="center" shrinkToFit="1"/>
      <protection locked="0"/>
    </xf>
    <xf numFmtId="0" fontId="4" fillId="0" borderId="16" xfId="3" applyFill="1" applyBorder="1" applyAlignment="1" applyProtection="1">
      <alignment horizontal="center" vertical="center" shrinkToFit="1"/>
      <protection locked="0"/>
    </xf>
    <xf numFmtId="0" fontId="29" fillId="0" borderId="10" xfId="3" applyFont="1" applyBorder="1" applyAlignment="1" applyProtection="1">
      <alignment horizontal="center" vertical="center" wrapText="1"/>
      <protection locked="0"/>
    </xf>
    <xf numFmtId="0" fontId="29" fillId="0" borderId="11" xfId="3" applyFont="1" applyBorder="1" applyAlignment="1" applyProtection="1">
      <alignment horizontal="center" vertical="center" wrapText="1"/>
      <protection locked="0"/>
    </xf>
    <xf numFmtId="0" fontId="29" fillId="0" borderId="12" xfId="3" applyFont="1" applyBorder="1" applyAlignment="1" applyProtection="1">
      <alignment horizontal="center" vertical="center" wrapText="1"/>
      <protection locked="0"/>
    </xf>
    <xf numFmtId="0" fontId="29" fillId="0" borderId="13" xfId="3" applyFont="1" applyBorder="1" applyAlignment="1" applyProtection="1">
      <alignment horizontal="center" vertical="center" wrapText="1"/>
      <protection locked="0"/>
    </xf>
    <xf numFmtId="0" fontId="29" fillId="0" borderId="0" xfId="3" applyFont="1" applyAlignment="1" applyProtection="1">
      <alignment horizontal="center" vertical="center" wrapText="1"/>
      <protection locked="0"/>
    </xf>
    <xf numFmtId="0" fontId="29" fillId="0" borderId="14" xfId="3" applyFont="1" applyBorder="1" applyAlignment="1" applyProtection="1">
      <alignment horizontal="center" vertical="center" wrapText="1"/>
      <protection locked="0"/>
    </xf>
    <xf numFmtId="180" fontId="4" fillId="3" borderId="10" xfId="3" applyNumberFormat="1" applyFill="1" applyBorder="1" applyAlignment="1">
      <alignment horizontal="right" vertical="center"/>
    </xf>
    <xf numFmtId="180" fontId="4" fillId="3" borderId="11" xfId="3" applyNumberFormat="1" applyFill="1" applyBorder="1" applyAlignment="1">
      <alignment horizontal="right" vertical="center"/>
    </xf>
    <xf numFmtId="180" fontId="4" fillId="3" borderId="50" xfId="3" applyNumberFormat="1" applyFill="1" applyBorder="1" applyAlignment="1">
      <alignment horizontal="right" vertical="center"/>
    </xf>
    <xf numFmtId="180" fontId="4" fillId="3" borderId="7" xfId="3" applyNumberFormat="1" applyFill="1" applyBorder="1" applyAlignment="1">
      <alignment horizontal="right" vertical="center"/>
    </xf>
    <xf numFmtId="0" fontId="29" fillId="0" borderId="15" xfId="3" applyFont="1" applyBorder="1" applyAlignment="1" applyProtection="1">
      <alignment horizontal="center" vertical="center" wrapText="1"/>
      <protection locked="0"/>
    </xf>
    <xf numFmtId="0" fontId="29" fillId="0" borderId="6" xfId="3" applyFont="1" applyBorder="1" applyAlignment="1" applyProtection="1">
      <alignment horizontal="center" vertical="center" wrapText="1"/>
      <protection locked="0"/>
    </xf>
    <xf numFmtId="0" fontId="29" fillId="0" borderId="16" xfId="3" applyFont="1" applyBorder="1" applyAlignment="1" applyProtection="1">
      <alignment horizontal="center" vertical="center" wrapText="1"/>
      <protection locked="0"/>
    </xf>
    <xf numFmtId="0" fontId="4" fillId="0" borderId="10" xfId="3" applyFill="1" applyBorder="1" applyAlignment="1" applyProtection="1">
      <alignment horizontal="right" vertical="center"/>
      <protection locked="0"/>
    </xf>
    <xf numFmtId="0" fontId="4" fillId="0" borderId="11" xfId="3" applyFill="1" applyBorder="1" applyAlignment="1" applyProtection="1">
      <alignment horizontal="right" vertical="center"/>
      <protection locked="0"/>
    </xf>
    <xf numFmtId="0" fontId="4" fillId="0" borderId="15" xfId="3" applyFill="1" applyBorder="1" applyAlignment="1" applyProtection="1">
      <alignment horizontal="right" vertical="center"/>
      <protection locked="0"/>
    </xf>
    <xf numFmtId="0" fontId="4" fillId="0" borderId="6" xfId="3" applyFill="1" applyBorder="1" applyAlignment="1" applyProtection="1">
      <alignment horizontal="right" vertical="center"/>
      <protection locked="0"/>
    </xf>
    <xf numFmtId="0" fontId="4" fillId="0" borderId="0" xfId="3" applyAlignment="1" applyProtection="1">
      <alignment horizontal="center" vertical="center" wrapText="1"/>
      <protection locked="0"/>
    </xf>
    <xf numFmtId="0" fontId="4" fillId="0" borderId="6" xfId="3" applyBorder="1" applyAlignment="1" applyProtection="1">
      <alignment horizontal="center" vertical="center" wrapText="1"/>
      <protection locked="0"/>
    </xf>
    <xf numFmtId="0" fontId="4" fillId="2" borderId="97" xfId="3" applyFill="1" applyBorder="1" applyAlignment="1" applyProtection="1">
      <alignment horizontal="left" vertical="center" shrinkToFit="1"/>
      <protection locked="0"/>
    </xf>
    <xf numFmtId="0" fontId="4" fillId="2" borderId="6" xfId="3" applyFill="1" applyBorder="1" applyAlignment="1" applyProtection="1">
      <alignment horizontal="left" vertical="center" shrinkToFit="1"/>
      <protection locked="0"/>
    </xf>
    <xf numFmtId="0" fontId="4" fillId="2" borderId="16" xfId="3" applyFill="1" applyBorder="1" applyAlignment="1" applyProtection="1">
      <alignment horizontal="left" vertical="center" shrinkToFit="1"/>
      <protection locked="0"/>
    </xf>
    <xf numFmtId="0" fontId="4" fillId="0" borderId="11" xfId="3" applyFill="1" applyBorder="1" applyAlignment="1" applyProtection="1">
      <alignment horizontal="center" vertical="center"/>
      <protection locked="0"/>
    </xf>
    <xf numFmtId="0" fontId="4" fillId="0" borderId="0" xfId="3" applyFill="1" applyAlignment="1" applyProtection="1">
      <alignment horizontal="center" vertical="center"/>
      <protection locked="0"/>
    </xf>
    <xf numFmtId="0" fontId="4" fillId="0" borderId="6" xfId="3" applyFill="1" applyBorder="1" applyAlignment="1" applyProtection="1">
      <alignment horizontal="center" vertical="center"/>
      <protection locked="0"/>
    </xf>
    <xf numFmtId="0" fontId="4" fillId="0" borderId="61" xfId="3" applyFill="1" applyBorder="1" applyAlignment="1" applyProtection="1">
      <alignment horizontal="center" vertical="center" shrinkToFit="1"/>
      <protection locked="0"/>
    </xf>
    <xf numFmtId="0" fontId="4" fillId="0" borderId="12" xfId="3" applyFill="1" applyBorder="1" applyAlignment="1" applyProtection="1">
      <alignment horizontal="center" vertical="center" shrinkToFit="1"/>
      <protection locked="0"/>
    </xf>
    <xf numFmtId="0" fontId="4" fillId="0" borderId="84" xfId="0" applyFont="1" applyBorder="1" applyAlignment="1" applyProtection="1">
      <alignment horizontal="left" vertical="center" shrinkToFit="1"/>
      <protection locked="0"/>
    </xf>
    <xf numFmtId="0" fontId="4" fillId="0" borderId="48" xfId="0" applyFont="1" applyBorder="1" applyAlignment="1" applyProtection="1">
      <alignment horizontal="left" vertical="center" shrinkToFit="1"/>
      <protection locked="0"/>
    </xf>
    <xf numFmtId="0" fontId="4" fillId="0" borderId="134" xfId="0" applyFont="1" applyBorder="1" applyAlignment="1" applyProtection="1">
      <alignment horizontal="left" vertical="center" shrinkToFit="1"/>
      <protection locked="0"/>
    </xf>
    <xf numFmtId="0" fontId="4" fillId="0" borderId="6" xfId="3" applyFill="1" applyBorder="1" applyAlignment="1" applyProtection="1">
      <alignment horizontal="left" vertical="center"/>
      <protection locked="0"/>
    </xf>
    <xf numFmtId="0" fontId="40" fillId="0" borderId="10" xfId="3" applyFont="1" applyFill="1" applyBorder="1" applyAlignment="1" applyProtection="1">
      <alignment horizontal="center" vertical="center" wrapText="1"/>
      <protection locked="0"/>
    </xf>
    <xf numFmtId="0" fontId="40" fillId="0" borderId="11" xfId="3" applyFont="1" applyFill="1" applyBorder="1" applyAlignment="1" applyProtection="1">
      <alignment horizontal="center" vertical="center" wrapText="1"/>
      <protection locked="0"/>
    </xf>
    <xf numFmtId="0" fontId="40" fillId="0" borderId="12" xfId="3" applyFont="1" applyFill="1" applyBorder="1" applyAlignment="1" applyProtection="1">
      <alignment horizontal="center" vertical="center" wrapText="1"/>
      <protection locked="0"/>
    </xf>
    <xf numFmtId="0" fontId="40" fillId="0" borderId="13" xfId="3" applyFont="1" applyFill="1" applyBorder="1" applyAlignment="1" applyProtection="1">
      <alignment horizontal="center" vertical="center" wrapText="1"/>
      <protection locked="0"/>
    </xf>
    <xf numFmtId="0" fontId="40" fillId="0" borderId="0" xfId="3" applyFont="1" applyFill="1" applyAlignment="1" applyProtection="1">
      <alignment horizontal="center" vertical="center" wrapText="1"/>
      <protection locked="0"/>
    </xf>
    <xf numFmtId="0" fontId="40" fillId="0" borderId="14" xfId="3" applyFont="1" applyFill="1" applyBorder="1" applyAlignment="1" applyProtection="1">
      <alignment horizontal="center" vertical="center" wrapText="1"/>
      <protection locked="0"/>
    </xf>
    <xf numFmtId="0" fontId="40" fillId="0" borderId="15" xfId="3" applyFont="1" applyFill="1" applyBorder="1" applyAlignment="1" applyProtection="1">
      <alignment horizontal="center" vertical="center" wrapText="1"/>
      <protection locked="0"/>
    </xf>
    <xf numFmtId="0" fontId="40" fillId="0" borderId="6" xfId="3" applyFont="1" applyFill="1" applyBorder="1" applyAlignment="1" applyProtection="1">
      <alignment horizontal="center" vertical="center" wrapText="1"/>
      <protection locked="0"/>
    </xf>
    <xf numFmtId="0" fontId="40" fillId="0" borderId="16" xfId="3" applyFont="1" applyFill="1" applyBorder="1" applyAlignment="1" applyProtection="1">
      <alignment horizontal="center" vertical="center" wrapText="1"/>
      <protection locked="0"/>
    </xf>
    <xf numFmtId="0" fontId="4" fillId="0" borderId="17" xfId="3" applyFill="1" applyBorder="1" applyAlignment="1" applyProtection="1">
      <alignment horizontal="center" vertical="center" shrinkToFit="1"/>
      <protection locked="0"/>
    </xf>
    <xf numFmtId="0" fontId="4" fillId="0" borderId="18" xfId="3" applyFill="1" applyBorder="1" applyAlignment="1" applyProtection="1">
      <alignment horizontal="center" vertical="center" shrinkToFit="1"/>
      <protection locked="0"/>
    </xf>
    <xf numFmtId="0" fontId="4" fillId="0" borderId="19" xfId="3" applyFill="1" applyBorder="1" applyAlignment="1" applyProtection="1">
      <alignment horizontal="center" vertical="center" shrinkToFit="1"/>
      <protection locked="0"/>
    </xf>
    <xf numFmtId="0" fontId="4" fillId="0" borderId="10" xfId="3" applyBorder="1" applyAlignment="1" applyProtection="1">
      <alignment horizontal="center" vertical="center" wrapText="1"/>
      <protection locked="0"/>
    </xf>
    <xf numFmtId="0" fontId="4" fillId="0" borderId="11" xfId="3" applyBorder="1" applyAlignment="1" applyProtection="1">
      <alignment horizontal="center" vertical="center" wrapText="1"/>
      <protection locked="0"/>
    </xf>
    <xf numFmtId="0" fontId="4" fillId="0" borderId="12" xfId="3" applyBorder="1" applyAlignment="1" applyProtection="1">
      <alignment horizontal="center" vertical="center" wrapText="1"/>
      <protection locked="0"/>
    </xf>
    <xf numFmtId="0" fontId="4" fillId="0" borderId="13" xfId="3" applyBorder="1" applyAlignment="1" applyProtection="1">
      <alignment horizontal="center" vertical="center" wrapText="1"/>
      <protection locked="0"/>
    </xf>
    <xf numFmtId="0" fontId="4" fillId="0" borderId="14" xfId="3" applyBorder="1" applyAlignment="1" applyProtection="1">
      <alignment horizontal="center" vertical="center" wrapText="1"/>
      <protection locked="0"/>
    </xf>
    <xf numFmtId="0" fontId="4" fillId="0" borderId="15" xfId="3" applyBorder="1" applyAlignment="1" applyProtection="1">
      <alignment horizontal="center" vertical="center" wrapText="1"/>
      <protection locked="0"/>
    </xf>
    <xf numFmtId="0" fontId="4" fillId="0" borderId="16" xfId="3" applyBorder="1" applyAlignment="1" applyProtection="1">
      <alignment horizontal="center" vertical="center" wrapText="1"/>
      <protection locked="0"/>
    </xf>
    <xf numFmtId="0" fontId="4" fillId="0" borderId="12" xfId="3" applyFill="1" applyBorder="1" applyAlignment="1" applyProtection="1">
      <alignment horizontal="center" vertical="center"/>
      <protection locked="0"/>
    </xf>
    <xf numFmtId="0" fontId="4" fillId="0" borderId="14" xfId="3" applyFill="1" applyBorder="1" applyAlignment="1" applyProtection="1">
      <alignment horizontal="center" vertical="center"/>
      <protection locked="0"/>
    </xf>
    <xf numFmtId="0" fontId="4" fillId="0" borderId="16" xfId="3" applyFill="1" applyBorder="1" applyAlignment="1" applyProtection="1">
      <alignment horizontal="center" vertical="center"/>
      <protection locked="0"/>
    </xf>
    <xf numFmtId="0" fontId="4" fillId="0" borderId="19" xfId="3" applyFill="1" applyBorder="1" applyAlignment="1" applyProtection="1">
      <alignment horizontal="center" vertical="center"/>
      <protection locked="0"/>
    </xf>
    <xf numFmtId="180" fontId="4" fillId="5" borderId="57" xfId="4" applyNumberFormat="1" applyFill="1" applyBorder="1" applyAlignment="1">
      <alignment horizontal="center" vertical="top"/>
    </xf>
    <xf numFmtId="180" fontId="4" fillId="5" borderId="14" xfId="4" applyNumberFormat="1" applyFill="1" applyBorder="1" applyAlignment="1">
      <alignment horizontal="center" vertical="top"/>
    </xf>
    <xf numFmtId="180" fontId="4" fillId="5" borderId="110" xfId="4" applyNumberFormat="1" applyFill="1" applyBorder="1" applyAlignment="1">
      <alignment horizontal="center" vertical="top"/>
    </xf>
    <xf numFmtId="180" fontId="4" fillId="5" borderId="53" xfId="4" applyNumberFormat="1" applyFill="1" applyBorder="1" applyAlignment="1">
      <alignment horizontal="center" vertical="top"/>
    </xf>
    <xf numFmtId="0" fontId="4" fillId="5" borderId="13" xfId="3" applyFill="1" applyBorder="1" applyAlignment="1">
      <alignment horizontal="center" vertical="top" shrinkToFit="1"/>
    </xf>
    <xf numFmtId="0" fontId="4" fillId="5" borderId="0" xfId="3" applyFill="1" applyAlignment="1">
      <alignment horizontal="center" vertical="top" shrinkToFit="1"/>
    </xf>
    <xf numFmtId="0" fontId="4" fillId="5" borderId="14" xfId="3" applyFill="1" applyBorder="1" applyAlignment="1">
      <alignment horizontal="center" vertical="top" shrinkToFit="1"/>
    </xf>
    <xf numFmtId="0" fontId="4" fillId="5" borderId="52" xfId="3" applyFill="1" applyBorder="1" applyAlignment="1">
      <alignment horizontal="center" vertical="top" shrinkToFit="1"/>
    </xf>
    <xf numFmtId="0" fontId="4" fillId="5" borderId="20" xfId="3" applyFill="1" applyBorder="1" applyAlignment="1">
      <alignment horizontal="center" vertical="top" shrinkToFit="1"/>
    </xf>
    <xf numFmtId="0" fontId="4" fillId="5" borderId="53" xfId="3" applyFill="1" applyBorder="1" applyAlignment="1">
      <alignment horizontal="center" vertical="top" shrinkToFit="1"/>
    </xf>
    <xf numFmtId="180" fontId="4" fillId="6" borderId="57" xfId="4" applyNumberFormat="1" applyFill="1" applyBorder="1" applyAlignment="1">
      <alignment horizontal="center" vertical="top" shrinkToFit="1"/>
    </xf>
    <xf numFmtId="180" fontId="4" fillId="6" borderId="14" xfId="4" applyNumberFormat="1" applyFill="1" applyBorder="1" applyAlignment="1">
      <alignment horizontal="center" vertical="top" shrinkToFit="1"/>
    </xf>
    <xf numFmtId="185" fontId="4" fillId="6" borderId="43" xfId="3" applyNumberFormat="1" applyFill="1" applyBorder="1" applyAlignment="1">
      <alignment horizontal="center" vertical="center" shrinkToFit="1"/>
    </xf>
    <xf numFmtId="185" fontId="4" fillId="6" borderId="21" xfId="3" applyNumberFormat="1" applyFill="1" applyBorder="1" applyAlignment="1">
      <alignment horizontal="center" vertical="center" shrinkToFit="1"/>
    </xf>
    <xf numFmtId="185" fontId="4" fillId="6" borderId="42" xfId="3" applyNumberFormat="1" applyFill="1" applyBorder="1" applyAlignment="1">
      <alignment horizontal="center" vertical="center" shrinkToFit="1"/>
    </xf>
    <xf numFmtId="185" fontId="4" fillId="6" borderId="13" xfId="3" applyNumberFormat="1" applyFill="1" applyBorder="1" applyAlignment="1">
      <alignment horizontal="center" vertical="center" shrinkToFit="1"/>
    </xf>
    <xf numFmtId="185" fontId="4" fillId="6" borderId="0" xfId="3" applyNumberFormat="1" applyFill="1" applyAlignment="1">
      <alignment horizontal="center" vertical="center" shrinkToFit="1"/>
    </xf>
    <xf numFmtId="185" fontId="4" fillId="6" borderId="14" xfId="3" applyNumberFormat="1" applyFill="1" applyBorder="1" applyAlignment="1">
      <alignment horizontal="center" vertical="center" shrinkToFit="1"/>
    </xf>
    <xf numFmtId="189" fontId="29" fillId="6" borderId="115" xfId="4" applyNumberFormat="1" applyFont="1" applyFill="1" applyBorder="1" applyAlignment="1">
      <alignment horizontal="center" vertical="top" shrinkToFit="1"/>
    </xf>
    <xf numFmtId="189" fontId="29" fillId="6" borderId="42" xfId="4" applyNumberFormat="1" applyFont="1" applyFill="1" applyBorder="1" applyAlignment="1">
      <alignment horizontal="center" vertical="top" shrinkToFit="1"/>
    </xf>
    <xf numFmtId="0" fontId="4" fillId="0" borderId="0" xfId="3" applyFill="1" applyAlignment="1" applyProtection="1">
      <alignment horizontal="left" vertical="center" shrinkToFit="1"/>
      <protection locked="0"/>
    </xf>
    <xf numFmtId="180" fontId="5" fillId="5" borderId="61" xfId="3" applyNumberFormat="1" applyFont="1" applyFill="1" applyBorder="1" applyAlignment="1">
      <alignment horizontal="right" vertical="top"/>
    </xf>
    <xf numFmtId="0" fontId="33" fillId="5" borderId="12" xfId="0" applyFont="1" applyFill="1" applyBorder="1" applyAlignment="1">
      <alignment horizontal="right" vertical="top"/>
    </xf>
    <xf numFmtId="0" fontId="4" fillId="0" borderId="13" xfId="4" applyBorder="1" applyAlignment="1" applyProtection="1">
      <alignment vertical="top" shrinkToFit="1"/>
      <protection locked="0"/>
    </xf>
    <xf numFmtId="0" fontId="33" fillId="0" borderId="105" xfId="0" applyFont="1" applyBorder="1" applyAlignment="1" applyProtection="1">
      <alignment vertical="top" shrinkToFit="1"/>
      <protection locked="0"/>
    </xf>
    <xf numFmtId="0" fontId="4" fillId="0" borderId="57" xfId="4" applyBorder="1" applyAlignment="1" applyProtection="1">
      <alignment vertical="top" shrinkToFit="1"/>
      <protection locked="0"/>
    </xf>
    <xf numFmtId="193" fontId="4" fillId="3" borderId="144" xfId="3" applyNumberFormat="1" applyFill="1" applyBorder="1" applyAlignment="1">
      <alignment horizontal="center" vertical="center"/>
    </xf>
    <xf numFmtId="193" fontId="4" fillId="3" borderId="145" xfId="3" applyNumberFormat="1" applyFill="1" applyBorder="1" applyAlignment="1">
      <alignment horizontal="center" vertical="center"/>
    </xf>
    <xf numFmtId="180" fontId="4" fillId="3" borderId="145" xfId="3" applyNumberFormat="1" applyFill="1" applyBorder="1" applyAlignment="1">
      <alignment horizontal="right" vertical="center"/>
    </xf>
    <xf numFmtId="180" fontId="4" fillId="3" borderId="146" xfId="3" applyNumberFormat="1" applyFill="1" applyBorder="1" applyAlignment="1">
      <alignment horizontal="right" vertical="center"/>
    </xf>
    <xf numFmtId="0" fontId="4" fillId="0" borderId="118" xfId="3" applyBorder="1" applyAlignment="1" applyProtection="1">
      <alignment horizontal="left" vertical="center" shrinkToFit="1"/>
      <protection locked="0"/>
    </xf>
    <xf numFmtId="0" fontId="4" fillId="0" borderId="119" xfId="3" applyBorder="1" applyAlignment="1" applyProtection="1">
      <alignment horizontal="left" vertical="center" shrinkToFit="1"/>
      <protection locked="0"/>
    </xf>
    <xf numFmtId="0" fontId="4" fillId="0" borderId="58" xfId="3" applyBorder="1" applyAlignment="1" applyProtection="1">
      <alignment horizontal="left" vertical="center" shrinkToFit="1"/>
      <protection locked="0"/>
    </xf>
    <xf numFmtId="0" fontId="4" fillId="0" borderId="59" xfId="3" applyBorder="1" applyAlignment="1" applyProtection="1">
      <alignment horizontal="left" vertical="center" shrinkToFit="1"/>
      <protection locked="0"/>
    </xf>
    <xf numFmtId="0" fontId="5" fillId="5" borderId="101" xfId="3" applyFont="1" applyFill="1" applyBorder="1" applyAlignment="1">
      <alignment horizontal="right" vertical="top"/>
    </xf>
    <xf numFmtId="0" fontId="4" fillId="5" borderId="44" xfId="3" applyFill="1" applyBorder="1" applyAlignment="1">
      <alignment vertical="center" shrinkToFit="1"/>
    </xf>
    <xf numFmtId="0" fontId="4" fillId="5" borderId="47" xfId="3" applyFill="1" applyBorder="1" applyAlignment="1">
      <alignment vertical="center" shrinkToFit="1"/>
    </xf>
    <xf numFmtId="0" fontId="29" fillId="0" borderId="38" xfId="3" applyFont="1" applyBorder="1" applyAlignment="1" applyProtection="1">
      <alignment horizontal="center" vertical="center"/>
      <protection locked="0"/>
    </xf>
    <xf numFmtId="0" fontId="29" fillId="0" borderId="2" xfId="3" applyFont="1" applyBorder="1" applyAlignment="1" applyProtection="1">
      <alignment horizontal="center" vertical="center"/>
      <protection locked="0"/>
    </xf>
    <xf numFmtId="0" fontId="29" fillId="0" borderId="76" xfId="3" applyFont="1" applyBorder="1" applyAlignment="1" applyProtection="1">
      <alignment horizontal="center" vertical="center"/>
      <protection locked="0"/>
    </xf>
    <xf numFmtId="0" fontId="29" fillId="0" borderId="8" xfId="3" applyFont="1" applyBorder="1" applyAlignment="1" applyProtection="1">
      <alignment horizontal="center" vertical="center"/>
      <protection locked="0"/>
    </xf>
    <xf numFmtId="0" fontId="29" fillId="0" borderId="7" xfId="3" applyFont="1" applyBorder="1" applyAlignment="1" applyProtection="1">
      <alignment horizontal="center" vertical="center"/>
      <protection locked="0"/>
    </xf>
    <xf numFmtId="0" fontId="29" fillId="0" borderId="26" xfId="3" applyFont="1" applyBorder="1" applyAlignment="1" applyProtection="1">
      <alignment horizontal="center" vertical="center"/>
      <protection locked="0"/>
    </xf>
    <xf numFmtId="185" fontId="4" fillId="3" borderId="75" xfId="3" applyNumberFormat="1" applyFill="1" applyBorder="1" applyAlignment="1">
      <alignment horizontal="right" vertical="center"/>
    </xf>
    <xf numFmtId="185" fontId="4" fillId="3" borderId="2" xfId="3" applyNumberFormat="1" applyFill="1" applyBorder="1" applyAlignment="1">
      <alignment horizontal="right" vertical="center"/>
    </xf>
    <xf numFmtId="185" fontId="4" fillId="3" borderId="50" xfId="3" applyNumberFormat="1" applyFill="1" applyBorder="1" applyAlignment="1">
      <alignment horizontal="right" vertical="center"/>
    </xf>
    <xf numFmtId="185" fontId="4" fillId="3" borderId="7" xfId="3" applyNumberFormat="1" applyFill="1" applyBorder="1" applyAlignment="1">
      <alignment horizontal="right" vertical="center"/>
    </xf>
    <xf numFmtId="0" fontId="29" fillId="0" borderId="2" xfId="3" applyFont="1" applyBorder="1" applyAlignment="1" applyProtection="1">
      <alignment horizontal="left" vertical="center"/>
      <protection locked="0"/>
    </xf>
    <xf numFmtId="0" fontId="29" fillId="0" borderId="73" xfId="3" applyFont="1" applyBorder="1" applyAlignment="1" applyProtection="1">
      <alignment horizontal="left" vertical="center"/>
      <protection locked="0"/>
    </xf>
    <xf numFmtId="0" fontId="29" fillId="0" borderId="9" xfId="3" applyFont="1" applyBorder="1" applyAlignment="1" applyProtection="1">
      <alignment horizontal="left" vertical="center"/>
      <protection locked="0"/>
    </xf>
    <xf numFmtId="0" fontId="6" fillId="0" borderId="2" xfId="3" applyFont="1" applyBorder="1" applyAlignment="1" applyProtection="1">
      <alignment horizontal="center" vertical="center" wrapText="1"/>
      <protection locked="0"/>
    </xf>
    <xf numFmtId="0" fontId="6" fillId="0" borderId="6" xfId="3" applyFont="1" applyBorder="1" applyAlignment="1" applyProtection="1">
      <alignment horizontal="center" vertical="center" wrapText="1"/>
      <protection locked="0"/>
    </xf>
    <xf numFmtId="190" fontId="4" fillId="5" borderId="13" xfId="4" applyNumberFormat="1" applyFill="1" applyBorder="1" applyAlignment="1">
      <alignment horizontal="center" vertical="top" shrinkToFit="1"/>
    </xf>
    <xf numFmtId="190" fontId="4" fillId="5" borderId="0" xfId="4" applyNumberFormat="1" applyFill="1" applyAlignment="1">
      <alignment horizontal="center" vertical="top" shrinkToFit="1"/>
    </xf>
    <xf numFmtId="190" fontId="4" fillId="5" borderId="105" xfId="4" applyNumberFormat="1" applyFill="1" applyBorder="1" applyAlignment="1">
      <alignment horizontal="center" vertical="top" shrinkToFit="1"/>
    </xf>
    <xf numFmtId="190" fontId="4" fillId="5" borderId="52" xfId="4" applyNumberFormat="1" applyFill="1" applyBorder="1" applyAlignment="1">
      <alignment horizontal="center" vertical="top" shrinkToFit="1"/>
    </xf>
    <xf numFmtId="190" fontId="4" fillId="5" borderId="20" xfId="4" applyNumberFormat="1" applyFill="1" applyBorder="1" applyAlignment="1">
      <alignment horizontal="center" vertical="top" shrinkToFit="1"/>
    </xf>
    <xf numFmtId="190" fontId="4" fillId="5" borderId="160" xfId="4" applyNumberFormat="1" applyFill="1" applyBorder="1" applyAlignment="1">
      <alignment horizontal="center" vertical="top" shrinkToFit="1"/>
    </xf>
    <xf numFmtId="0" fontId="4" fillId="5" borderId="95" xfId="3" applyFill="1" applyBorder="1" applyAlignment="1">
      <alignment horizontal="center" vertical="top" shrinkToFit="1"/>
    </xf>
    <xf numFmtId="0" fontId="4" fillId="5" borderId="109" xfId="3" applyFill="1" applyBorder="1" applyAlignment="1">
      <alignment horizontal="center" vertical="top" shrinkToFit="1"/>
    </xf>
    <xf numFmtId="0" fontId="4" fillId="5" borderId="58" xfId="3" applyFill="1" applyBorder="1" applyAlignment="1">
      <alignment vertical="center" shrinkToFit="1"/>
    </xf>
    <xf numFmtId="0" fontId="4" fillId="5" borderId="59" xfId="3" applyFill="1" applyBorder="1" applyAlignment="1">
      <alignment vertical="center" shrinkToFit="1"/>
    </xf>
    <xf numFmtId="186" fontId="4" fillId="5" borderId="110" xfId="3" applyNumberFormat="1" applyFill="1" applyBorder="1" applyAlignment="1">
      <alignment horizontal="center" vertical="center" shrinkToFit="1"/>
    </xf>
    <xf numFmtId="186" fontId="4" fillId="5" borderId="53" xfId="3" applyNumberFormat="1" applyFill="1" applyBorder="1" applyAlignment="1">
      <alignment horizontal="center" vertical="center" shrinkToFit="1"/>
    </xf>
    <xf numFmtId="0" fontId="4" fillId="0" borderId="81" xfId="3" applyBorder="1" applyAlignment="1" applyProtection="1">
      <alignment horizontal="center" vertical="center"/>
      <protection locked="0"/>
    </xf>
    <xf numFmtId="0" fontId="4" fillId="0" borderId="28" xfId="3" applyBorder="1" applyAlignment="1" applyProtection="1">
      <alignment horizontal="center" vertical="center"/>
      <protection locked="0"/>
    </xf>
    <xf numFmtId="0" fontId="4" fillId="0" borderId="82" xfId="3" applyBorder="1" applyAlignment="1" applyProtection="1">
      <alignment horizontal="center" vertical="center"/>
      <protection locked="0"/>
    </xf>
    <xf numFmtId="0" fontId="4" fillId="0" borderId="81" xfId="3" applyBorder="1" applyAlignment="1" applyProtection="1">
      <alignment horizontal="center" vertical="center" shrinkToFit="1"/>
      <protection locked="0"/>
    </xf>
    <xf numFmtId="0" fontId="4" fillId="0" borderId="28" xfId="3" applyBorder="1" applyAlignment="1" applyProtection="1">
      <alignment horizontal="center" vertical="center" shrinkToFit="1"/>
      <protection locked="0"/>
    </xf>
    <xf numFmtId="0" fontId="4" fillId="0" borderId="82" xfId="3" applyBorder="1" applyAlignment="1" applyProtection="1">
      <alignment horizontal="center" vertical="center" shrinkToFit="1"/>
      <protection locked="0"/>
    </xf>
    <xf numFmtId="0" fontId="4" fillId="5" borderId="111" xfId="3" applyFill="1" applyBorder="1" applyAlignment="1">
      <alignment horizontal="center" vertical="center"/>
    </xf>
    <xf numFmtId="0" fontId="33" fillId="5" borderId="112" xfId="0" applyFont="1" applyFill="1" applyBorder="1" applyAlignment="1">
      <alignment horizontal="center" vertical="center"/>
    </xf>
    <xf numFmtId="0" fontId="33" fillId="5" borderId="113" xfId="0" applyFont="1" applyFill="1" applyBorder="1" applyAlignment="1">
      <alignment horizontal="center" vertical="center"/>
    </xf>
    <xf numFmtId="180" fontId="4" fillId="5" borderId="57" xfId="3" applyNumberFormat="1" applyFill="1" applyBorder="1" applyAlignment="1">
      <alignment horizontal="center" vertical="center" shrinkToFit="1"/>
    </xf>
    <xf numFmtId="180" fontId="4" fillId="5" borderId="14" xfId="3" applyNumberFormat="1" applyFill="1" applyBorder="1" applyAlignment="1">
      <alignment horizontal="center" vertical="center" shrinkToFit="1"/>
    </xf>
    <xf numFmtId="180" fontId="4" fillId="0" borderId="115" xfId="3" applyNumberFormat="1" applyFill="1" applyBorder="1" applyAlignment="1" applyProtection="1">
      <alignment horizontal="center" shrinkToFit="1"/>
      <protection locked="0"/>
    </xf>
    <xf numFmtId="180" fontId="4" fillId="0" borderId="42" xfId="3" applyNumberFormat="1" applyFill="1" applyBorder="1" applyAlignment="1" applyProtection="1">
      <alignment horizontal="center" shrinkToFit="1"/>
      <protection locked="0"/>
    </xf>
    <xf numFmtId="190" fontId="4" fillId="6" borderId="43" xfId="4" applyNumberFormat="1" applyFill="1" applyBorder="1" applyAlignment="1">
      <alignment horizontal="center" vertical="center" shrinkToFit="1"/>
    </xf>
    <xf numFmtId="190" fontId="4" fillId="6" borderId="21" xfId="4" applyNumberFormat="1" applyFill="1" applyBorder="1" applyAlignment="1">
      <alignment horizontal="center" vertical="center" shrinkToFit="1"/>
    </xf>
    <xf numFmtId="190" fontId="4" fillId="6" borderId="114" xfId="4" applyNumberFormat="1" applyFill="1" applyBorder="1" applyAlignment="1">
      <alignment horizontal="center" vertical="center" shrinkToFit="1"/>
    </xf>
    <xf numFmtId="190" fontId="4" fillId="6" borderId="13" xfId="4" applyNumberFormat="1" applyFill="1" applyBorder="1" applyAlignment="1">
      <alignment horizontal="center" vertical="center" shrinkToFit="1"/>
    </xf>
    <xf numFmtId="190" fontId="4" fillId="6" borderId="0" xfId="4" applyNumberFormat="1" applyFill="1" applyAlignment="1">
      <alignment horizontal="center" vertical="center" shrinkToFit="1"/>
    </xf>
    <xf numFmtId="190" fontId="4" fillId="6" borderId="105" xfId="4" applyNumberFormat="1" applyFill="1" applyBorder="1" applyAlignment="1">
      <alignment horizontal="center" vertical="center" shrinkToFit="1"/>
    </xf>
    <xf numFmtId="0" fontId="4" fillId="0" borderId="116" xfId="3" applyFill="1" applyBorder="1" applyAlignment="1" applyProtection="1">
      <alignment horizontal="center" vertical="center" shrinkToFit="1"/>
      <protection locked="0"/>
    </xf>
    <xf numFmtId="0" fontId="4" fillId="0" borderId="95" xfId="3" applyFill="1" applyBorder="1" applyAlignment="1" applyProtection="1">
      <alignment horizontal="center" vertical="center" shrinkToFit="1"/>
      <protection locked="0"/>
    </xf>
    <xf numFmtId="186" fontId="4" fillId="0" borderId="97" xfId="3" applyNumberFormat="1" applyFill="1" applyBorder="1" applyAlignment="1" applyProtection="1">
      <alignment horizontal="center" vertical="center" shrinkToFit="1"/>
      <protection locked="0"/>
    </xf>
    <xf numFmtId="186" fontId="4" fillId="0" borderId="16" xfId="3" applyNumberFormat="1" applyFill="1" applyBorder="1" applyAlignment="1" applyProtection="1">
      <alignment horizontal="center" vertical="center" shrinkToFit="1"/>
      <protection locked="0"/>
    </xf>
    <xf numFmtId="0" fontId="4" fillId="0" borderId="10" xfId="3" applyFill="1" applyBorder="1" applyAlignment="1" applyProtection="1">
      <alignment vertical="center" wrapText="1"/>
      <protection locked="0"/>
    </xf>
    <xf numFmtId="0" fontId="4" fillId="0" borderId="11" xfId="3" applyFill="1" applyBorder="1" applyAlignment="1" applyProtection="1">
      <alignment vertical="center" wrapText="1"/>
      <protection locked="0"/>
    </xf>
    <xf numFmtId="0" fontId="4" fillId="0" borderId="12" xfId="3" applyFill="1" applyBorder="1" applyAlignment="1" applyProtection="1">
      <alignment vertical="center" wrapText="1"/>
      <protection locked="0"/>
    </xf>
    <xf numFmtId="4" fontId="4" fillId="0" borderId="10" xfId="3" applyNumberFormat="1" applyFill="1" applyBorder="1" applyAlignment="1" applyProtection="1">
      <alignment horizontal="right" vertical="center" shrinkToFit="1"/>
      <protection locked="0"/>
    </xf>
    <xf numFmtId="4" fontId="4" fillId="0" borderId="11" xfId="3" applyNumberFormat="1" applyFill="1" applyBorder="1" applyAlignment="1" applyProtection="1">
      <alignment horizontal="right" vertical="center" shrinkToFit="1"/>
      <protection locked="0"/>
    </xf>
    <xf numFmtId="4" fontId="4" fillId="0" borderId="12" xfId="3" applyNumberFormat="1" applyFill="1" applyBorder="1" applyAlignment="1" applyProtection="1">
      <alignment horizontal="right" vertical="center" shrinkToFit="1"/>
      <protection locked="0"/>
    </xf>
    <xf numFmtId="189" fontId="29" fillId="0" borderId="10" xfId="4" applyNumberFormat="1" applyFont="1" applyBorder="1" applyAlignment="1" applyProtection="1">
      <alignment horizontal="center" vertical="top" shrinkToFit="1"/>
      <protection locked="0"/>
    </xf>
    <xf numFmtId="189" fontId="29" fillId="0" borderId="101" xfId="4" applyNumberFormat="1" applyFont="1" applyBorder="1" applyAlignment="1" applyProtection="1">
      <alignment horizontal="center" vertical="top" shrinkToFit="1"/>
      <protection locked="0"/>
    </xf>
    <xf numFmtId="189" fontId="29" fillId="0" borderId="61" xfId="4" applyNumberFormat="1" applyFont="1" applyBorder="1" applyAlignment="1" applyProtection="1">
      <alignment horizontal="center" vertical="top" shrinkToFit="1"/>
      <protection locked="0"/>
    </xf>
    <xf numFmtId="189" fontId="29" fillId="0" borderId="11" xfId="4" applyNumberFormat="1" applyFont="1" applyBorder="1" applyAlignment="1" applyProtection="1">
      <alignment horizontal="center" vertical="top" shrinkToFit="1"/>
      <protection locked="0"/>
    </xf>
    <xf numFmtId="0" fontId="4" fillId="0" borderId="95" xfId="4" applyBorder="1" applyAlignment="1" applyProtection="1">
      <alignment horizontal="center" vertical="top" shrinkToFit="1"/>
      <protection locked="0"/>
    </xf>
    <xf numFmtId="0" fontId="4" fillId="0" borderId="57" xfId="4" applyBorder="1" applyAlignment="1" applyProtection="1">
      <alignment horizontal="center" vertical="top" shrinkToFit="1"/>
      <protection locked="0"/>
    </xf>
    <xf numFmtId="3" fontId="4" fillId="0" borderId="17" xfId="3" applyNumberFormat="1" applyBorder="1" applyAlignment="1" applyProtection="1">
      <alignment horizontal="right" vertical="center"/>
      <protection locked="0"/>
    </xf>
    <xf numFmtId="3" fontId="4" fillId="0" borderId="18" xfId="3" applyNumberFormat="1" applyBorder="1" applyAlignment="1" applyProtection="1">
      <alignment horizontal="right" vertical="center"/>
      <protection locked="0"/>
    </xf>
    <xf numFmtId="0" fontId="4" fillId="0" borderId="54" xfId="4" applyBorder="1" applyAlignment="1" applyProtection="1">
      <alignment horizontal="center" vertical="top" shrinkToFit="1"/>
      <protection locked="0"/>
    </xf>
    <xf numFmtId="189" fontId="29" fillId="6" borderId="61" xfId="4" applyNumberFormat="1" applyFont="1" applyFill="1" applyBorder="1" applyAlignment="1">
      <alignment horizontal="center" vertical="top" shrinkToFit="1"/>
    </xf>
    <xf numFmtId="189" fontId="29" fillId="6" borderId="12" xfId="4" applyNumberFormat="1" applyFont="1" applyFill="1" applyBorder="1" applyAlignment="1">
      <alignment horizontal="center" vertical="top" shrinkToFit="1"/>
    </xf>
    <xf numFmtId="185" fontId="4" fillId="6" borderId="10" xfId="3" applyNumberFormat="1" applyFill="1" applyBorder="1" applyAlignment="1">
      <alignment horizontal="center" vertical="center" shrinkToFit="1"/>
    </xf>
    <xf numFmtId="185" fontId="4" fillId="6" borderId="11" xfId="3" applyNumberFormat="1" applyFill="1" applyBorder="1" applyAlignment="1">
      <alignment horizontal="center" vertical="center" shrinkToFit="1"/>
    </xf>
    <xf numFmtId="185" fontId="4" fillId="6" borderId="12" xfId="3" applyNumberFormat="1" applyFill="1" applyBorder="1" applyAlignment="1">
      <alignment horizontal="center" vertical="center" shrinkToFit="1"/>
    </xf>
    <xf numFmtId="190" fontId="4" fillId="6" borderId="10" xfId="4" applyNumberFormat="1" applyFill="1" applyBorder="1" applyAlignment="1">
      <alignment horizontal="center" vertical="center" shrinkToFit="1"/>
    </xf>
    <xf numFmtId="190" fontId="4" fillId="6" borderId="11" xfId="4" applyNumberFormat="1" applyFill="1" applyBorder="1" applyAlignment="1">
      <alignment horizontal="center" vertical="center" shrinkToFit="1"/>
    </xf>
    <xf numFmtId="190" fontId="4" fillId="6" borderId="101" xfId="4" applyNumberFormat="1" applyFill="1" applyBorder="1" applyAlignment="1">
      <alignment horizontal="center" vertical="center" shrinkToFit="1"/>
    </xf>
    <xf numFmtId="0" fontId="4" fillId="0" borderId="92" xfId="3" applyFill="1" applyBorder="1" applyAlignment="1" applyProtection="1">
      <alignment horizontal="center" vertical="center" shrinkToFit="1"/>
      <protection locked="0"/>
    </xf>
    <xf numFmtId="0" fontId="4" fillId="0" borderId="17" xfId="3" applyBorder="1" applyAlignment="1" applyProtection="1">
      <alignment horizontal="center" vertical="center"/>
      <protection locked="0"/>
    </xf>
    <xf numFmtId="0" fontId="4" fillId="0" borderId="18" xfId="3" applyBorder="1" applyAlignment="1" applyProtection="1">
      <alignment horizontal="center" vertical="center"/>
      <protection locked="0"/>
    </xf>
    <xf numFmtId="0" fontId="4" fillId="0" borderId="19" xfId="3" applyBorder="1" applyAlignment="1" applyProtection="1">
      <alignment horizontal="center" vertical="center"/>
      <protection locked="0"/>
    </xf>
    <xf numFmtId="0" fontId="4" fillId="0" borderId="44" xfId="3" applyBorder="1" applyAlignment="1" applyProtection="1">
      <alignment horizontal="left" vertical="center" shrinkToFit="1"/>
      <protection locked="0"/>
    </xf>
    <xf numFmtId="0" fontId="4" fillId="0" borderId="47" xfId="3" applyBorder="1" applyAlignment="1" applyProtection="1">
      <alignment horizontal="left" vertical="center" shrinkToFit="1"/>
      <protection locked="0"/>
    </xf>
    <xf numFmtId="0" fontId="4" fillId="0" borderId="13" xfId="4" applyBorder="1" applyAlignment="1" applyProtection="1">
      <alignment horizontal="center" vertical="top" shrinkToFit="1"/>
      <protection locked="0"/>
    </xf>
    <xf numFmtId="0" fontId="4" fillId="0" borderId="105" xfId="4" applyBorder="1" applyAlignment="1" applyProtection="1">
      <alignment horizontal="center" vertical="top" shrinkToFit="1"/>
      <protection locked="0"/>
    </xf>
    <xf numFmtId="180" fontId="4" fillId="0" borderId="61" xfId="3" applyNumberFormat="1" applyFill="1" applyBorder="1" applyAlignment="1" applyProtection="1">
      <alignment horizontal="center" shrinkToFit="1"/>
      <protection locked="0"/>
    </xf>
    <xf numFmtId="180" fontId="4" fillId="0" borderId="12" xfId="3" applyNumberFormat="1" applyFill="1" applyBorder="1" applyAlignment="1" applyProtection="1">
      <alignment horizontal="center" shrinkToFit="1"/>
      <protection locked="0"/>
    </xf>
    <xf numFmtId="3" fontId="4" fillId="0" borderId="0" xfId="3" applyNumberFormat="1" applyAlignment="1" applyProtection="1">
      <alignment horizontal="right" vertical="center"/>
      <protection locked="0"/>
    </xf>
    <xf numFmtId="0" fontId="4" fillId="0" borderId="0" xfId="3" applyAlignment="1" applyProtection="1">
      <alignment horizontal="center" vertical="center"/>
      <protection locked="0"/>
    </xf>
    <xf numFmtId="0" fontId="4" fillId="5" borderId="43" xfId="3" applyFill="1" applyBorder="1" applyAlignment="1">
      <alignment horizontal="center" vertical="center"/>
    </xf>
    <xf numFmtId="0" fontId="4" fillId="5" borderId="21" xfId="3" applyFill="1" applyBorder="1" applyAlignment="1">
      <alignment horizontal="center" vertical="center"/>
    </xf>
    <xf numFmtId="0" fontId="4" fillId="5" borderId="42" xfId="3" applyFill="1" applyBorder="1" applyAlignment="1">
      <alignment horizontal="center" vertical="center"/>
    </xf>
    <xf numFmtId="0" fontId="4" fillId="5" borderId="52" xfId="3" applyFill="1" applyBorder="1" applyAlignment="1">
      <alignment horizontal="center" vertical="center"/>
    </xf>
    <xf numFmtId="0" fontId="4" fillId="5" borderId="20" xfId="3" applyFill="1" applyBorder="1" applyAlignment="1">
      <alignment horizontal="center" vertical="center"/>
    </xf>
    <xf numFmtId="0" fontId="4" fillId="5" borderId="53" xfId="3" applyFill="1" applyBorder="1" applyAlignment="1">
      <alignment horizontal="center" vertical="center"/>
    </xf>
    <xf numFmtId="0" fontId="29" fillId="2" borderId="0" xfId="3" applyFont="1" applyFill="1" applyAlignment="1" applyProtection="1">
      <alignment horizontal="right" vertical="center"/>
      <protection locked="0"/>
    </xf>
    <xf numFmtId="186" fontId="4" fillId="6" borderId="97" xfId="3" applyNumberFormat="1" applyFill="1" applyBorder="1" applyAlignment="1">
      <alignment horizontal="center" vertical="center" shrinkToFit="1"/>
    </xf>
    <xf numFmtId="186" fontId="4" fillId="6" borderId="16" xfId="3" applyNumberFormat="1" applyFill="1" applyBorder="1" applyAlignment="1">
      <alignment horizontal="center" vertical="center" shrinkToFit="1"/>
    </xf>
    <xf numFmtId="0" fontId="29" fillId="2" borderId="0" xfId="3" applyFont="1" applyFill="1" applyAlignment="1" applyProtection="1">
      <alignment horizontal="right" vertical="top"/>
      <protection locked="0"/>
    </xf>
    <xf numFmtId="180" fontId="4" fillId="6" borderId="95" xfId="4" applyNumberFormat="1" applyFill="1" applyBorder="1" applyAlignment="1">
      <alignment horizontal="center" vertical="top" shrinkToFit="1"/>
    </xf>
    <xf numFmtId="0" fontId="29" fillId="0" borderId="0" xfId="3" applyFont="1" applyAlignment="1" applyProtection="1">
      <alignment horizontal="left" vertical="top" wrapText="1"/>
      <protection locked="0"/>
    </xf>
    <xf numFmtId="0" fontId="29" fillId="0" borderId="0" xfId="3" applyFont="1" applyAlignment="1" applyProtection="1">
      <alignment horizontal="left" vertical="top"/>
      <protection locked="0"/>
    </xf>
    <xf numFmtId="0" fontId="29" fillId="0" borderId="0" xfId="3" applyFont="1" applyAlignment="1" applyProtection="1">
      <alignment horizontal="left" vertical="center"/>
      <protection locked="0"/>
    </xf>
    <xf numFmtId="180" fontId="4" fillId="6" borderId="116" xfId="3" applyNumberFormat="1" applyFill="1" applyBorder="1" applyAlignment="1">
      <alignment horizontal="center" vertical="center" shrinkToFit="1"/>
    </xf>
    <xf numFmtId="180" fontId="4" fillId="6" borderId="95" xfId="3" applyNumberFormat="1" applyFill="1" applyBorder="1" applyAlignment="1">
      <alignment horizontal="center" vertical="center" shrinkToFit="1"/>
    </xf>
    <xf numFmtId="189" fontId="29" fillId="6" borderId="114" xfId="4" applyNumberFormat="1" applyFont="1" applyFill="1" applyBorder="1" applyAlignment="1">
      <alignment horizontal="center" vertical="top" shrinkToFit="1"/>
    </xf>
    <xf numFmtId="0" fontId="29" fillId="2" borderId="0" xfId="3" applyFont="1" applyFill="1" applyAlignment="1" applyProtection="1">
      <alignment horizontal="left" vertical="top" wrapText="1"/>
      <protection locked="0"/>
    </xf>
    <xf numFmtId="0" fontId="29" fillId="0" borderId="0" xfId="3" applyFont="1" applyAlignment="1" applyProtection="1">
      <alignment horizontal="left" vertical="center" shrinkToFit="1"/>
      <protection locked="0"/>
    </xf>
    <xf numFmtId="0" fontId="4" fillId="0" borderId="103" xfId="3" applyFill="1" applyBorder="1" applyAlignment="1" applyProtection="1">
      <alignment horizontal="center" vertical="center" shrinkToFit="1"/>
      <protection locked="0"/>
    </xf>
    <xf numFmtId="0" fontId="4" fillId="0" borderId="48" xfId="3" applyBorder="1" applyAlignment="1" applyProtection="1">
      <alignment horizontal="left" vertical="center" shrinkToFit="1"/>
      <protection locked="0"/>
    </xf>
    <xf numFmtId="0" fontId="4" fillId="0" borderId="68" xfId="3" applyBorder="1" applyAlignment="1" applyProtection="1">
      <alignment horizontal="left" vertical="center" shrinkToFit="1"/>
      <protection locked="0"/>
    </xf>
    <xf numFmtId="0" fontId="4" fillId="0" borderId="43" xfId="3" applyFill="1" applyBorder="1" applyAlignment="1" applyProtection="1">
      <alignment horizontal="center" vertical="center"/>
      <protection locked="0"/>
    </xf>
    <xf numFmtId="0" fontId="4" fillId="0" borderId="21" xfId="3" applyFill="1" applyBorder="1" applyAlignment="1" applyProtection="1">
      <alignment horizontal="center" vertical="center"/>
      <protection locked="0"/>
    </xf>
    <xf numFmtId="0" fontId="4" fillId="0" borderId="42" xfId="3" applyFill="1" applyBorder="1" applyAlignment="1" applyProtection="1">
      <alignment horizontal="center" vertical="center"/>
      <protection locked="0"/>
    </xf>
    <xf numFmtId="4" fontId="4" fillId="6" borderId="43" xfId="3" applyNumberFormat="1" applyFill="1" applyBorder="1" applyAlignment="1">
      <alignment horizontal="center" vertical="center" shrinkToFit="1"/>
    </xf>
    <xf numFmtId="4" fontId="4" fillId="6" borderId="21" xfId="3" applyNumberFormat="1" applyFill="1" applyBorder="1" applyAlignment="1">
      <alignment horizontal="center" vertical="center" shrinkToFit="1"/>
    </xf>
    <xf numFmtId="4" fontId="4" fillId="6" borderId="42" xfId="3" applyNumberFormat="1" applyFill="1" applyBorder="1" applyAlignment="1">
      <alignment horizontal="center" vertical="center" shrinkToFit="1"/>
    </xf>
    <xf numFmtId="4" fontId="4" fillId="6" borderId="13" xfId="3" applyNumberFormat="1" applyFill="1" applyBorder="1" applyAlignment="1">
      <alignment horizontal="center" vertical="center" shrinkToFit="1"/>
    </xf>
    <xf numFmtId="4" fontId="4" fillId="6" borderId="0" xfId="3" applyNumberFormat="1" applyFill="1" applyAlignment="1">
      <alignment horizontal="center" vertical="center" shrinkToFit="1"/>
    </xf>
    <xf numFmtId="4" fontId="4" fillId="6" borderId="14" xfId="3" applyNumberFormat="1" applyFill="1" applyBorder="1" applyAlignment="1">
      <alignment horizontal="center" vertical="center" shrinkToFit="1"/>
    </xf>
    <xf numFmtId="180" fontId="4" fillId="6" borderId="43" xfId="4" applyNumberFormat="1" applyFill="1" applyBorder="1" applyAlignment="1">
      <alignment horizontal="center" vertical="center" shrinkToFit="1"/>
    </xf>
    <xf numFmtId="180" fontId="4" fillId="6" borderId="21" xfId="4" applyNumberFormat="1" applyFill="1" applyBorder="1" applyAlignment="1">
      <alignment horizontal="center" vertical="center" shrinkToFit="1"/>
    </xf>
    <xf numFmtId="180" fontId="4" fillId="6" borderId="114" xfId="4" applyNumberFormat="1" applyFill="1" applyBorder="1" applyAlignment="1">
      <alignment horizontal="center" vertical="center" shrinkToFit="1"/>
    </xf>
    <xf numFmtId="180" fontId="4" fillId="6" borderId="15" xfId="4" applyNumberFormat="1" applyFill="1" applyBorder="1" applyAlignment="1">
      <alignment horizontal="center" vertical="center" shrinkToFit="1"/>
    </xf>
    <xf numFmtId="180" fontId="4" fillId="6" borderId="6" xfId="4" applyNumberFormat="1" applyFill="1" applyBorder="1" applyAlignment="1">
      <alignment horizontal="center" vertical="center" shrinkToFit="1"/>
    </xf>
    <xf numFmtId="180" fontId="4" fillId="6" borderId="102" xfId="4" applyNumberFormat="1" applyFill="1" applyBorder="1" applyAlignment="1">
      <alignment horizontal="center" vertical="center" shrinkToFit="1"/>
    </xf>
    <xf numFmtId="0" fontId="4" fillId="0" borderId="43" xfId="3" applyFill="1" applyBorder="1" applyAlignment="1">
      <alignment horizontal="center" vertical="center" wrapText="1"/>
    </xf>
    <xf numFmtId="0" fontId="4" fillId="0" borderId="21" xfId="3" applyFill="1" applyBorder="1" applyAlignment="1">
      <alignment horizontal="center" vertical="center" wrapText="1"/>
    </xf>
    <xf numFmtId="0" fontId="4" fillId="0" borderId="42" xfId="3" applyFill="1" applyBorder="1" applyAlignment="1">
      <alignment horizontal="center" vertical="center" wrapText="1"/>
    </xf>
    <xf numFmtId="0" fontId="4" fillId="0" borderId="15" xfId="3" applyFill="1" applyBorder="1" applyAlignment="1">
      <alignment horizontal="center" vertical="center" wrapText="1"/>
    </xf>
    <xf numFmtId="0" fontId="4" fillId="0" borderId="6" xfId="3" applyFill="1" applyBorder="1" applyAlignment="1">
      <alignment horizontal="center" vertical="center" wrapText="1"/>
    </xf>
    <xf numFmtId="0" fontId="4" fillId="0" borderId="16" xfId="3" applyFill="1" applyBorder="1" applyAlignment="1">
      <alignment horizontal="center" vertical="center" wrapText="1"/>
    </xf>
    <xf numFmtId="180" fontId="4" fillId="6" borderId="43" xfId="3" applyNumberFormat="1" applyFill="1" applyBorder="1" applyAlignment="1">
      <alignment horizontal="center" vertical="center" shrinkToFit="1"/>
    </xf>
    <xf numFmtId="180" fontId="4" fillId="6" borderId="21" xfId="3" applyNumberFormat="1" applyFill="1" applyBorder="1" applyAlignment="1">
      <alignment horizontal="center" vertical="center" shrinkToFit="1"/>
    </xf>
    <xf numFmtId="180" fontId="4" fillId="6" borderId="42" xfId="3" applyNumberFormat="1" applyFill="1" applyBorder="1" applyAlignment="1">
      <alignment horizontal="center" vertical="center" shrinkToFit="1"/>
    </xf>
    <xf numFmtId="180" fontId="4" fillId="6" borderId="13" xfId="3" applyNumberFormat="1" applyFill="1" applyBorder="1" applyAlignment="1">
      <alignment horizontal="center" vertical="center" shrinkToFit="1"/>
    </xf>
    <xf numFmtId="180" fontId="4" fillId="6" borderId="0" xfId="3" applyNumberFormat="1" applyFill="1" applyAlignment="1">
      <alignment horizontal="center" vertical="center" shrinkToFit="1"/>
    </xf>
    <xf numFmtId="180" fontId="4" fillId="6" borderId="14" xfId="3" applyNumberFormat="1" applyFill="1" applyBorder="1" applyAlignment="1">
      <alignment horizontal="center" vertical="center" shrinkToFit="1"/>
    </xf>
    <xf numFmtId="180" fontId="4" fillId="6" borderId="13" xfId="4" applyNumberFormat="1" applyFill="1" applyBorder="1" applyAlignment="1">
      <alignment horizontal="center" vertical="center" shrinkToFit="1"/>
    </xf>
    <xf numFmtId="180" fontId="4" fillId="6" borderId="0" xfId="4" applyNumberFormat="1" applyFill="1" applyAlignment="1">
      <alignment horizontal="center" vertical="center" shrinkToFit="1"/>
    </xf>
    <xf numFmtId="180" fontId="4" fillId="6" borderId="105" xfId="4" applyNumberFormat="1" applyFill="1" applyBorder="1" applyAlignment="1">
      <alignment horizontal="center" vertical="center" shrinkToFit="1"/>
    </xf>
    <xf numFmtId="180" fontId="4" fillId="6" borderId="96" xfId="4" applyNumberFormat="1" applyFill="1" applyBorder="1" applyAlignment="1">
      <alignment horizontal="center" vertical="top" shrinkToFit="1"/>
    </xf>
    <xf numFmtId="180" fontId="4" fillId="6" borderId="54" xfId="4" applyNumberFormat="1" applyFill="1" applyBorder="1" applyAlignment="1">
      <alignment horizontal="center" vertical="top" shrinkToFit="1"/>
    </xf>
    <xf numFmtId="189" fontId="29" fillId="6" borderId="43" xfId="4" applyNumberFormat="1" applyFont="1" applyFill="1" applyBorder="1" applyAlignment="1">
      <alignment horizontal="center" vertical="top" shrinkToFit="1"/>
    </xf>
    <xf numFmtId="189" fontId="29" fillId="6" borderId="21" xfId="4" applyNumberFormat="1" applyFont="1" applyFill="1" applyBorder="1" applyAlignment="1">
      <alignment horizontal="center" vertical="top" shrinkToFit="1"/>
    </xf>
    <xf numFmtId="180" fontId="4" fillId="6" borderId="115" xfId="3" applyNumberFormat="1" applyFill="1" applyBorder="1" applyAlignment="1">
      <alignment horizontal="center" shrinkToFit="1"/>
    </xf>
    <xf numFmtId="180" fontId="4" fillId="6" borderId="42" xfId="3" applyNumberFormat="1" applyFill="1" applyBorder="1" applyAlignment="1">
      <alignment horizontal="center" shrinkToFit="1"/>
    </xf>
    <xf numFmtId="0" fontId="29" fillId="0" borderId="0" xfId="3" applyFont="1" applyAlignment="1" applyProtection="1">
      <alignment horizontal="center" vertical="center"/>
      <protection locked="0"/>
    </xf>
    <xf numFmtId="0" fontId="29" fillId="0" borderId="6" xfId="3" applyFont="1" applyBorder="1" applyAlignment="1" applyProtection="1">
      <alignment horizontal="center" vertical="center"/>
      <protection locked="0"/>
    </xf>
    <xf numFmtId="0" fontId="29" fillId="0" borderId="2" xfId="3" applyFont="1" applyBorder="1" applyAlignment="1" applyProtection="1">
      <alignment horizontal="center" vertical="center" wrapText="1"/>
      <protection locked="0"/>
    </xf>
    <xf numFmtId="0" fontId="4" fillId="0" borderId="0" xfId="3" applyFill="1" applyAlignment="1" applyProtection="1">
      <alignment vertical="center" shrinkToFit="1"/>
      <protection locked="0"/>
    </xf>
    <xf numFmtId="0" fontId="33" fillId="0" borderId="16" xfId="0" applyFont="1" applyBorder="1" applyAlignment="1" applyProtection="1">
      <alignment horizontal="center" vertical="center" shrinkToFit="1"/>
      <protection locked="0"/>
    </xf>
    <xf numFmtId="186" fontId="4" fillId="0" borderId="110" xfId="3" applyNumberFormat="1" applyFill="1" applyBorder="1" applyAlignment="1" applyProtection="1">
      <alignment horizontal="center" vertical="center" shrinkToFit="1"/>
      <protection locked="0"/>
    </xf>
    <xf numFmtId="0" fontId="33" fillId="0" borderId="53" xfId="0" applyFont="1" applyBorder="1" applyAlignment="1" applyProtection="1">
      <alignment horizontal="center" vertical="center" shrinkToFit="1"/>
      <protection locked="0"/>
    </xf>
    <xf numFmtId="0" fontId="6" fillId="0" borderId="10" xfId="3" applyFont="1" applyBorder="1" applyAlignment="1" applyProtection="1">
      <alignment horizontal="center" vertical="center" wrapText="1"/>
      <protection locked="0"/>
    </xf>
    <xf numFmtId="0" fontId="6" fillId="0" borderId="11" xfId="3" applyFont="1" applyBorder="1" applyAlignment="1" applyProtection="1">
      <alignment horizontal="center" vertical="center" wrapText="1"/>
      <protection locked="0"/>
    </xf>
    <xf numFmtId="0" fontId="6" fillId="0" borderId="12" xfId="3" applyFont="1" applyBorder="1" applyAlignment="1" applyProtection="1">
      <alignment horizontal="center" vertical="center" wrapText="1"/>
      <protection locked="0"/>
    </xf>
    <xf numFmtId="0" fontId="6" fillId="0" borderId="13" xfId="3" applyFont="1" applyBorder="1" applyAlignment="1" applyProtection="1">
      <alignment horizontal="center" vertical="center" wrapText="1"/>
      <protection locked="0"/>
    </xf>
    <xf numFmtId="0" fontId="6" fillId="0" borderId="0" xfId="3" applyFont="1" applyAlignment="1" applyProtection="1">
      <alignment horizontal="center" vertical="center" wrapText="1"/>
      <protection locked="0"/>
    </xf>
    <xf numFmtId="0" fontId="6" fillId="0" borderId="14" xfId="3" applyFont="1" applyBorder="1" applyAlignment="1" applyProtection="1">
      <alignment horizontal="center" vertical="center" wrapText="1"/>
      <protection locked="0"/>
    </xf>
    <xf numFmtId="0" fontId="29" fillId="2" borderId="10" xfId="3" applyFont="1" applyFill="1" applyBorder="1" applyAlignment="1" applyProtection="1">
      <alignment horizontal="center" vertical="center" shrinkToFit="1"/>
      <protection locked="0"/>
    </xf>
    <xf numFmtId="0" fontId="29" fillId="2" borderId="11" xfId="3" applyFont="1" applyFill="1" applyBorder="1" applyAlignment="1" applyProtection="1">
      <alignment horizontal="center" vertical="center" shrinkToFit="1"/>
      <protection locked="0"/>
    </xf>
    <xf numFmtId="0" fontId="29" fillId="2" borderId="12" xfId="3" applyFont="1" applyFill="1" applyBorder="1" applyAlignment="1" applyProtection="1">
      <alignment horizontal="center" vertical="center" shrinkToFit="1"/>
      <protection locked="0"/>
    </xf>
    <xf numFmtId="0" fontId="29" fillId="2" borderId="13" xfId="3" applyFont="1" applyFill="1" applyBorder="1" applyAlignment="1" applyProtection="1">
      <alignment horizontal="center" vertical="center" shrinkToFit="1"/>
      <protection locked="0"/>
    </xf>
    <xf numFmtId="0" fontId="29" fillId="2" borderId="0" xfId="3" applyFont="1" applyFill="1" applyAlignment="1" applyProtection="1">
      <alignment horizontal="center" vertical="center" shrinkToFit="1"/>
      <protection locked="0"/>
    </xf>
    <xf numFmtId="0" fontId="29" fillId="2" borderId="14" xfId="3" applyFont="1" applyFill="1" applyBorder="1" applyAlignment="1" applyProtection="1">
      <alignment horizontal="center" vertical="center" shrinkToFit="1"/>
      <protection locked="0"/>
    </xf>
    <xf numFmtId="0" fontId="29" fillId="2" borderId="15" xfId="3" applyFont="1" applyFill="1" applyBorder="1" applyAlignment="1" applyProtection="1">
      <alignment horizontal="center" vertical="center" shrinkToFit="1"/>
      <protection locked="0"/>
    </xf>
    <xf numFmtId="0" fontId="29" fillId="2" borderId="6" xfId="3" applyFont="1" applyFill="1" applyBorder="1" applyAlignment="1" applyProtection="1">
      <alignment horizontal="center" vertical="center" shrinkToFit="1"/>
      <protection locked="0"/>
    </xf>
    <xf numFmtId="0" fontId="29" fillId="2" borderId="16" xfId="3" applyFont="1" applyFill="1" applyBorder="1" applyAlignment="1" applyProtection="1">
      <alignment horizontal="center" vertical="center" shrinkToFit="1"/>
      <protection locked="0"/>
    </xf>
    <xf numFmtId="0" fontId="29" fillId="2" borderId="10" xfId="3" applyFont="1" applyFill="1" applyBorder="1" applyAlignment="1" applyProtection="1">
      <alignment horizontal="center" vertical="center"/>
      <protection locked="0"/>
    </xf>
    <xf numFmtId="0" fontId="29" fillId="2" borderId="11" xfId="3"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protection locked="0"/>
    </xf>
    <xf numFmtId="0" fontId="29" fillId="2" borderId="13" xfId="3" applyFont="1" applyFill="1" applyBorder="1" applyAlignment="1" applyProtection="1">
      <alignment horizontal="center" vertical="center"/>
      <protection locked="0"/>
    </xf>
    <xf numFmtId="0" fontId="29" fillId="2" borderId="0" xfId="3" applyFont="1" applyFill="1" applyAlignment="1" applyProtection="1">
      <alignment horizontal="center" vertical="center"/>
      <protection locked="0"/>
    </xf>
    <xf numFmtId="0" fontId="29" fillId="2" borderId="14" xfId="3" applyFont="1" applyFill="1" applyBorder="1" applyAlignment="1" applyProtection="1">
      <alignment horizontal="center" vertical="center"/>
      <protection locked="0"/>
    </xf>
    <xf numFmtId="0" fontId="29" fillId="2" borderId="15" xfId="3" applyFont="1" applyFill="1" applyBorder="1" applyAlignment="1" applyProtection="1">
      <alignment horizontal="center" vertical="center"/>
      <protection locked="0"/>
    </xf>
    <xf numFmtId="0" fontId="29" fillId="2" borderId="6" xfId="3" applyFont="1" applyFill="1" applyBorder="1" applyAlignment="1" applyProtection="1">
      <alignment horizontal="center" vertical="center"/>
      <protection locked="0"/>
    </xf>
    <xf numFmtId="0" fontId="29" fillId="2" borderId="16" xfId="3" applyFont="1" applyFill="1" applyBorder="1" applyAlignment="1" applyProtection="1">
      <alignment horizontal="center" vertical="center"/>
      <protection locked="0"/>
    </xf>
    <xf numFmtId="0" fontId="4" fillId="2" borderId="0" xfId="3" applyFill="1" applyProtection="1">
      <alignment vertical="center"/>
      <protection locked="0"/>
    </xf>
    <xf numFmtId="186" fontId="4" fillId="6" borderId="110" xfId="3" applyNumberFormat="1" applyFill="1" applyBorder="1" applyAlignment="1">
      <alignment horizontal="center" vertical="center" shrinkToFit="1"/>
    </xf>
    <xf numFmtId="0" fontId="33" fillId="6" borderId="53" xfId="0" applyFont="1" applyFill="1" applyBorder="1" applyAlignment="1">
      <alignment horizontal="center" vertical="center" shrinkToFit="1"/>
    </xf>
    <xf numFmtId="0" fontId="29" fillId="0" borderId="34" xfId="3" applyFont="1" applyFill="1" applyBorder="1" applyAlignment="1" applyProtection="1">
      <alignment horizontal="left" wrapText="1"/>
      <protection locked="0"/>
    </xf>
    <xf numFmtId="0" fontId="29" fillId="0" borderId="11" xfId="3" applyFont="1" applyFill="1" applyBorder="1" applyAlignment="1" applyProtection="1">
      <alignment horizontal="left" wrapText="1"/>
      <protection locked="0"/>
    </xf>
    <xf numFmtId="0" fontId="29" fillId="0" borderId="72" xfId="3" applyFont="1" applyFill="1" applyBorder="1" applyAlignment="1" applyProtection="1">
      <alignment horizontal="left" wrapText="1"/>
      <protection locked="0"/>
    </xf>
    <xf numFmtId="0" fontId="29" fillId="0" borderId="0" xfId="3" applyFont="1" applyFill="1" applyAlignment="1" applyProtection="1">
      <alignment horizontal="left" wrapText="1"/>
      <protection locked="0"/>
    </xf>
    <xf numFmtId="0" fontId="29" fillId="0" borderId="37" xfId="3" applyFont="1" applyFill="1" applyBorder="1" applyAlignment="1" applyProtection="1">
      <alignment horizontal="left" wrapText="1"/>
      <protection locked="0"/>
    </xf>
    <xf numFmtId="0" fontId="29" fillId="0" borderId="6" xfId="3" applyFont="1" applyFill="1" applyBorder="1" applyAlignment="1" applyProtection="1">
      <alignment horizontal="left" wrapText="1"/>
      <protection locked="0"/>
    </xf>
    <xf numFmtId="0" fontId="4" fillId="0" borderId="29" xfId="3" quotePrefix="1" applyFill="1" applyBorder="1" applyAlignment="1" applyProtection="1">
      <alignment horizontal="right" vertical="center" shrinkToFit="1"/>
      <protection locked="0"/>
    </xf>
    <xf numFmtId="0" fontId="4" fillId="0" borderId="11" xfId="3" quotePrefix="1" applyFill="1" applyBorder="1" applyAlignment="1" applyProtection="1">
      <alignment horizontal="right" vertical="center" shrinkToFit="1"/>
      <protection locked="0"/>
    </xf>
    <xf numFmtId="0" fontId="4" fillId="0" borderId="11" xfId="3" applyFill="1" applyBorder="1" applyAlignment="1" applyProtection="1">
      <alignment horizontal="left" vertical="top" wrapText="1" shrinkToFit="1"/>
      <protection locked="0"/>
    </xf>
    <xf numFmtId="0" fontId="4" fillId="0" borderId="0" xfId="3" applyFill="1" applyAlignment="1" applyProtection="1">
      <alignment horizontal="left" vertical="top" wrapText="1" shrinkToFit="1"/>
      <protection locked="0"/>
    </xf>
    <xf numFmtId="0" fontId="29" fillId="2" borderId="0" xfId="3" applyFont="1" applyFill="1" applyAlignment="1" applyProtection="1">
      <alignment horizontal="left" vertical="top" wrapText="1" shrinkToFit="1"/>
      <protection locked="0"/>
    </xf>
    <xf numFmtId="0" fontId="31" fillId="0" borderId="89" xfId="3" applyFont="1" applyBorder="1" applyAlignment="1" applyProtection="1">
      <alignment horizontal="center" vertical="center"/>
      <protection locked="0"/>
    </xf>
    <xf numFmtId="0" fontId="4" fillId="0" borderId="6" xfId="3" applyBorder="1" applyAlignment="1" applyProtection="1">
      <alignment horizontal="center" vertical="center"/>
      <protection locked="0"/>
    </xf>
    <xf numFmtId="0" fontId="4" fillId="5" borderId="111" xfId="3" quotePrefix="1" applyFill="1" applyBorder="1" applyAlignment="1">
      <alignment horizontal="center" vertical="center"/>
    </xf>
    <xf numFmtId="0" fontId="29" fillId="2" borderId="11" xfId="3" applyFont="1" applyFill="1" applyBorder="1" applyAlignment="1" applyProtection="1">
      <alignment horizontal="left" vertical="center"/>
      <protection locked="0"/>
    </xf>
    <xf numFmtId="0" fontId="4" fillId="0" borderId="0" xfId="3" applyFill="1" applyAlignment="1" applyProtection="1">
      <alignment horizontal="right" vertical="center"/>
      <protection locked="0"/>
    </xf>
    <xf numFmtId="0" fontId="45" fillId="0" borderId="0" xfId="18" applyFont="1" applyFill="1" applyAlignment="1" applyProtection="1">
      <alignment horizontal="center" vertical="center"/>
      <protection locked="0"/>
    </xf>
    <xf numFmtId="0" fontId="4" fillId="0" borderId="56" xfId="3" applyBorder="1" applyAlignment="1" applyProtection="1">
      <alignment horizontal="left" vertical="center" shrinkToFit="1"/>
      <protection locked="0"/>
    </xf>
    <xf numFmtId="0" fontId="4" fillId="0" borderId="65" xfId="3" applyBorder="1" applyAlignment="1" applyProtection="1">
      <alignment horizontal="left" vertical="center" shrinkToFit="1"/>
      <protection locked="0"/>
    </xf>
    <xf numFmtId="0" fontId="4" fillId="0" borderId="11" xfId="3" applyBorder="1" applyAlignment="1" applyProtection="1">
      <alignment horizontal="left" vertical="center" shrinkToFit="1"/>
      <protection locked="0"/>
    </xf>
    <xf numFmtId="0" fontId="4" fillId="0" borderId="12" xfId="3" applyBorder="1" applyAlignment="1" applyProtection="1">
      <alignment horizontal="left" vertical="center" shrinkToFit="1"/>
      <protection locked="0"/>
    </xf>
    <xf numFmtId="0" fontId="4" fillId="0" borderId="10" xfId="3" applyFill="1" applyBorder="1" applyAlignment="1" applyProtection="1">
      <alignment horizontal="left" vertical="center" wrapText="1"/>
      <protection locked="0"/>
    </xf>
    <xf numFmtId="0" fontId="4" fillId="0" borderId="11" xfId="3" applyFill="1" applyBorder="1" applyAlignment="1" applyProtection="1">
      <alignment horizontal="left" vertical="center" wrapText="1"/>
      <protection locked="0"/>
    </xf>
    <xf numFmtId="0" fontId="4" fillId="0" borderId="12" xfId="3" applyFill="1" applyBorder="1" applyAlignment="1" applyProtection="1">
      <alignment horizontal="left" vertical="center" wrapText="1"/>
      <protection locked="0"/>
    </xf>
    <xf numFmtId="0" fontId="4" fillId="0" borderId="13" xfId="3" applyFill="1" applyBorder="1" applyAlignment="1" applyProtection="1">
      <alignment horizontal="left" vertical="center" wrapText="1"/>
      <protection locked="0"/>
    </xf>
    <xf numFmtId="0" fontId="4" fillId="0" borderId="0" xfId="3" applyFill="1" applyAlignment="1" applyProtection="1">
      <alignment horizontal="left" vertical="center" wrapText="1"/>
      <protection locked="0"/>
    </xf>
    <xf numFmtId="0" fontId="4" fillId="0" borderId="14" xfId="3" applyFill="1" applyBorder="1" applyAlignment="1" applyProtection="1">
      <alignment horizontal="left" vertical="center" wrapText="1"/>
      <protection locked="0"/>
    </xf>
    <xf numFmtId="0" fontId="4" fillId="2" borderId="0" xfId="3" applyFill="1" applyAlignment="1" applyProtection="1">
      <alignment vertical="center" shrinkToFit="1"/>
      <protection locked="0"/>
    </xf>
    <xf numFmtId="0" fontId="4" fillId="0" borderId="6" xfId="3" applyBorder="1" applyAlignment="1" applyProtection="1">
      <alignment horizontal="left" vertical="center" shrinkToFit="1"/>
      <protection locked="0"/>
    </xf>
    <xf numFmtId="0" fontId="4" fillId="0" borderId="16" xfId="3" applyBorder="1" applyAlignment="1" applyProtection="1">
      <alignment horizontal="left" vertical="center" shrinkToFit="1"/>
      <protection locked="0"/>
    </xf>
    <xf numFmtId="0" fontId="4" fillId="0" borderId="48" xfId="3" applyBorder="1" applyAlignment="1" applyProtection="1">
      <alignment horizontal="center" vertical="center" shrinkToFit="1"/>
      <protection locked="0"/>
    </xf>
    <xf numFmtId="0" fontId="4" fillId="0" borderId="68" xfId="3" applyBorder="1" applyAlignment="1" applyProtection="1">
      <alignment horizontal="center" vertical="center" shrinkToFit="1"/>
      <protection locked="0"/>
    </xf>
    <xf numFmtId="0" fontId="4" fillId="0" borderId="0" xfId="3" applyAlignment="1" applyProtection="1">
      <alignment horizontal="left" vertical="center" shrinkToFit="1"/>
      <protection locked="0"/>
    </xf>
    <xf numFmtId="0" fontId="4" fillId="0" borderId="14" xfId="3" applyBorder="1" applyAlignment="1" applyProtection="1">
      <alignment horizontal="left" vertical="center" shrinkToFit="1"/>
      <protection locked="0"/>
    </xf>
    <xf numFmtId="0" fontId="6" fillId="0" borderId="50" xfId="3" applyFont="1" applyBorder="1" applyAlignment="1" applyProtection="1">
      <alignment horizontal="center" vertical="center" wrapText="1"/>
      <protection locked="0"/>
    </xf>
    <xf numFmtId="0" fontId="6" fillId="0" borderId="7" xfId="3" applyFont="1" applyBorder="1" applyAlignment="1" applyProtection="1">
      <alignment horizontal="center" vertical="center" wrapText="1"/>
      <protection locked="0"/>
    </xf>
    <xf numFmtId="0" fontId="6" fillId="0" borderId="26" xfId="3" applyFont="1" applyBorder="1" applyAlignment="1" applyProtection="1">
      <alignment horizontal="center" vertical="center" wrapText="1"/>
      <protection locked="0"/>
    </xf>
    <xf numFmtId="0" fontId="4" fillId="0" borderId="43" xfId="3" applyFill="1" applyBorder="1" applyAlignment="1" applyProtection="1">
      <alignment horizontal="left" vertical="center" wrapText="1"/>
      <protection locked="0"/>
    </xf>
    <xf numFmtId="0" fontId="4" fillId="0" borderId="21" xfId="3" applyFill="1" applyBorder="1" applyAlignment="1" applyProtection="1">
      <alignment horizontal="left" vertical="center" wrapText="1"/>
      <protection locked="0"/>
    </xf>
    <xf numFmtId="0" fontId="4" fillId="0" borderId="42" xfId="3" applyFill="1" applyBorder="1" applyAlignment="1" applyProtection="1">
      <alignment horizontal="left" vertical="center" wrapText="1"/>
      <protection locked="0"/>
    </xf>
    <xf numFmtId="0" fontId="4" fillId="5" borderId="11" xfId="3" applyFill="1" applyBorder="1" applyAlignment="1">
      <alignment vertical="center" shrinkToFit="1"/>
    </xf>
    <xf numFmtId="0" fontId="4" fillId="5" borderId="12" xfId="3" applyFill="1" applyBorder="1" applyAlignment="1">
      <alignment vertical="center" shrinkToFit="1"/>
    </xf>
    <xf numFmtId="0" fontId="4" fillId="2" borderId="3" xfId="3" applyFill="1" applyBorder="1" applyAlignment="1" applyProtection="1">
      <alignment horizontal="right" vertical="center"/>
      <protection locked="0"/>
    </xf>
    <xf numFmtId="0" fontId="4" fillId="2" borderId="14" xfId="3" applyFill="1" applyBorder="1" applyAlignment="1" applyProtection="1">
      <alignment horizontal="right" vertical="center"/>
      <protection locked="0"/>
    </xf>
    <xf numFmtId="0" fontId="33" fillId="0" borderId="42" xfId="0" applyFont="1" applyBorder="1" applyAlignment="1" applyProtection="1">
      <alignment horizontal="center" shrinkToFit="1"/>
      <protection locked="0"/>
    </xf>
    <xf numFmtId="180" fontId="4" fillId="3" borderId="287" xfId="3" applyNumberFormat="1" applyFill="1" applyBorder="1" applyAlignment="1">
      <alignment horizontal="right" vertical="center"/>
    </xf>
    <xf numFmtId="0" fontId="61" fillId="0" borderId="3" xfId="3" quotePrefix="1" applyFont="1" applyBorder="1" applyAlignment="1" applyProtection="1">
      <alignment horizontal="right" vertical="center"/>
      <protection locked="0"/>
    </xf>
    <xf numFmtId="0" fontId="61" fillId="0" borderId="0" xfId="3" quotePrefix="1" applyFont="1" applyAlignment="1" applyProtection="1">
      <alignment horizontal="right" vertical="center"/>
      <protection locked="0"/>
    </xf>
    <xf numFmtId="0" fontId="61" fillId="2" borderId="3" xfId="3" quotePrefix="1" applyFont="1" applyFill="1" applyBorder="1" applyAlignment="1" applyProtection="1">
      <alignment horizontal="right" vertical="center"/>
      <protection locked="0"/>
    </xf>
    <xf numFmtId="0" fontId="61" fillId="2" borderId="0" xfId="3" quotePrefix="1" applyFont="1" applyFill="1" applyAlignment="1" applyProtection="1">
      <alignment horizontal="right" vertical="center"/>
      <protection locked="0"/>
    </xf>
    <xf numFmtId="0" fontId="61" fillId="0" borderId="39" xfId="0" applyFont="1" applyBorder="1" applyAlignment="1" applyProtection="1">
      <alignment horizontal="center" vertical="center" wrapText="1" shrinkToFit="1"/>
      <protection locked="0"/>
    </xf>
    <xf numFmtId="0" fontId="61" fillId="0" borderId="39" xfId="0" applyFont="1" applyBorder="1" applyAlignment="1" applyProtection="1">
      <alignment horizontal="center" vertical="center" shrinkToFit="1"/>
      <protection locked="0"/>
    </xf>
    <xf numFmtId="0" fontId="61" fillId="0" borderId="39" xfId="3" applyFont="1" applyFill="1" applyBorder="1" applyAlignment="1" applyProtection="1">
      <alignment horizontal="center" vertical="center" wrapText="1" shrinkToFit="1"/>
      <protection locked="0"/>
    </xf>
    <xf numFmtId="0" fontId="61" fillId="0" borderId="39" xfId="3" applyFont="1" applyFill="1" applyBorder="1" applyAlignment="1" applyProtection="1">
      <alignment horizontal="center" vertical="center" shrinkToFit="1"/>
      <protection locked="0"/>
    </xf>
    <xf numFmtId="0" fontId="61" fillId="0" borderId="6" xfId="3" applyFont="1" applyFill="1" applyBorder="1" applyAlignment="1" applyProtection="1">
      <alignment horizontal="left" vertical="center"/>
      <protection locked="0"/>
    </xf>
    <xf numFmtId="0" fontId="53" fillId="0" borderId="0" xfId="3" applyFont="1" applyFill="1" applyAlignment="1" applyProtection="1">
      <alignment horizontal="left" vertical="top" wrapText="1" shrinkToFit="1"/>
      <protection locked="0"/>
    </xf>
    <xf numFmtId="0" fontId="61" fillId="0" borderId="233" xfId="3" applyFont="1" applyFill="1" applyBorder="1" applyAlignment="1" applyProtection="1">
      <alignment horizontal="right" vertical="center"/>
      <protection locked="0"/>
    </xf>
    <xf numFmtId="0" fontId="61" fillId="0" borderId="90" xfId="3" applyFont="1" applyFill="1" applyBorder="1" applyAlignment="1" applyProtection="1">
      <alignment horizontal="right" vertical="center"/>
      <protection locked="0"/>
    </xf>
    <xf numFmtId="49" fontId="61" fillId="0" borderId="240" xfId="3" applyNumberFormat="1" applyFont="1" applyFill="1" applyBorder="1" applyAlignment="1" applyProtection="1">
      <alignment horizontal="center" vertical="center" shrinkToFit="1"/>
      <protection locked="0"/>
    </xf>
    <xf numFmtId="49" fontId="61" fillId="0" borderId="92" xfId="3" applyNumberFormat="1" applyFont="1" applyFill="1" applyBorder="1" applyAlignment="1" applyProtection="1">
      <alignment horizontal="center" vertical="center" shrinkToFit="1"/>
      <protection locked="0"/>
    </xf>
    <xf numFmtId="49" fontId="52" fillId="0" borderId="241" xfId="0" applyNumberFormat="1" applyFont="1" applyBorder="1" applyAlignment="1" applyProtection="1">
      <alignment horizontal="center" vertical="center" shrinkToFit="1"/>
      <protection locked="0"/>
    </xf>
    <xf numFmtId="49" fontId="52" fillId="0" borderId="235" xfId="0" applyNumberFormat="1" applyFont="1" applyBorder="1" applyAlignment="1" applyProtection="1">
      <alignment horizontal="center" vertical="center" shrinkToFit="1"/>
      <protection locked="0"/>
    </xf>
    <xf numFmtId="180" fontId="61" fillId="0" borderId="90" xfId="3" applyNumberFormat="1" applyFont="1" applyFill="1" applyBorder="1" applyAlignment="1" applyProtection="1">
      <alignment horizontal="right" vertical="center"/>
      <protection locked="0"/>
    </xf>
    <xf numFmtId="180" fontId="61" fillId="0" borderId="91" xfId="3" applyNumberFormat="1" applyFont="1" applyFill="1" applyBorder="1" applyAlignment="1" applyProtection="1">
      <alignment horizontal="right" vertical="center"/>
      <protection locked="0"/>
    </xf>
    <xf numFmtId="182" fontId="61" fillId="0" borderId="90" xfId="3" applyNumberFormat="1" applyFont="1" applyFill="1" applyBorder="1" applyAlignment="1" applyProtection="1">
      <alignment horizontal="right" vertical="center"/>
      <protection locked="0"/>
    </xf>
    <xf numFmtId="0" fontId="61" fillId="0" borderId="222" xfId="3" applyFont="1" applyFill="1" applyBorder="1" applyAlignment="1" applyProtection="1">
      <alignment horizontal="right" vertical="center"/>
      <protection locked="0"/>
    </xf>
    <xf numFmtId="182" fontId="61" fillId="0" borderId="222" xfId="3" applyNumberFormat="1" applyFont="1" applyFill="1" applyBorder="1" applyAlignment="1" applyProtection="1">
      <alignment horizontal="right" vertical="center"/>
      <protection locked="0"/>
    </xf>
    <xf numFmtId="182" fontId="61" fillId="0" borderId="223" xfId="3" applyNumberFormat="1" applyFont="1" applyFill="1" applyBorder="1" applyAlignment="1" applyProtection="1">
      <alignment horizontal="right" vertical="center"/>
      <protection locked="0"/>
    </xf>
    <xf numFmtId="49" fontId="61" fillId="0" borderId="149" xfId="3" applyNumberFormat="1" applyFont="1" applyFill="1" applyBorder="1" applyAlignment="1" applyProtection="1">
      <alignment horizontal="center" vertical="center"/>
      <protection locked="0"/>
    </xf>
    <xf numFmtId="49" fontId="61" fillId="0" borderId="222" xfId="3" applyNumberFormat="1" applyFont="1" applyFill="1" applyBorder="1" applyAlignment="1" applyProtection="1">
      <alignment horizontal="center" vertical="center"/>
      <protection locked="0"/>
    </xf>
    <xf numFmtId="180" fontId="61" fillId="0" borderId="94" xfId="3" applyNumberFormat="1" applyFont="1" applyFill="1" applyBorder="1" applyAlignment="1" applyProtection="1">
      <alignment horizontal="right" vertical="center"/>
      <protection locked="0"/>
    </xf>
    <xf numFmtId="180" fontId="61" fillId="0" borderId="222" xfId="3" applyNumberFormat="1" applyFont="1" applyFill="1" applyBorder="1" applyAlignment="1" applyProtection="1">
      <alignment horizontal="right" vertical="center"/>
      <protection locked="0"/>
    </xf>
    <xf numFmtId="0" fontId="61" fillId="2" borderId="0" xfId="3" applyFont="1" applyFill="1" applyAlignment="1" applyProtection="1">
      <alignment horizontal="left" vertical="center"/>
      <protection locked="0"/>
    </xf>
    <xf numFmtId="0" fontId="53" fillId="0" borderId="11" xfId="3" applyFont="1" applyFill="1" applyBorder="1" applyAlignment="1" applyProtection="1">
      <alignment horizontal="left" vertical="top" wrapText="1" shrinkToFit="1"/>
      <protection locked="0"/>
    </xf>
    <xf numFmtId="180" fontId="61" fillId="6" borderId="125" xfId="3" applyNumberFormat="1" applyFont="1" applyFill="1" applyBorder="1" applyAlignment="1">
      <alignment horizontal="right" vertical="center"/>
    </xf>
    <xf numFmtId="180" fontId="61" fillId="6" borderId="157" xfId="3" applyNumberFormat="1" applyFont="1" applyFill="1" applyBorder="1" applyAlignment="1">
      <alignment horizontal="right" vertical="center"/>
    </xf>
    <xf numFmtId="180" fontId="61" fillId="0" borderId="223" xfId="3" applyNumberFormat="1" applyFont="1" applyFill="1" applyBorder="1" applyAlignment="1" applyProtection="1">
      <alignment horizontal="right" vertical="center"/>
      <protection locked="0"/>
    </xf>
    <xf numFmtId="182" fontId="61" fillId="0" borderId="91" xfId="3" applyNumberFormat="1" applyFont="1" applyFill="1" applyBorder="1" applyAlignment="1" applyProtection="1">
      <alignment horizontal="right" vertical="center"/>
      <protection locked="0"/>
    </xf>
    <xf numFmtId="180" fontId="61" fillId="0" borderId="239" xfId="3" applyNumberFormat="1" applyFont="1" applyFill="1" applyBorder="1" applyAlignment="1" applyProtection="1">
      <alignment horizontal="right" vertical="center"/>
      <protection locked="0"/>
    </xf>
    <xf numFmtId="180" fontId="61" fillId="6" borderId="46" xfId="3" applyNumberFormat="1" applyFont="1" applyFill="1" applyBorder="1" applyAlignment="1">
      <alignment horizontal="right" vertical="center"/>
    </xf>
    <xf numFmtId="180" fontId="61" fillId="6" borderId="136" xfId="3" applyNumberFormat="1" applyFont="1" applyFill="1" applyBorder="1" applyAlignment="1">
      <alignment horizontal="right" vertical="center"/>
    </xf>
    <xf numFmtId="180" fontId="61" fillId="6" borderId="127" xfId="3" applyNumberFormat="1" applyFont="1" applyFill="1" applyBorder="1" applyAlignment="1">
      <alignment horizontal="right" vertical="center"/>
    </xf>
    <xf numFmtId="180" fontId="61" fillId="6" borderId="158" xfId="3" applyNumberFormat="1" applyFont="1" applyFill="1" applyBorder="1" applyAlignment="1">
      <alignment horizontal="right" vertical="center"/>
    </xf>
    <xf numFmtId="49" fontId="61" fillId="0" borderId="238" xfId="3" applyNumberFormat="1" applyFont="1" applyFill="1" applyBorder="1" applyAlignment="1" applyProtection="1">
      <alignment horizontal="center" vertical="center"/>
      <protection locked="0"/>
    </xf>
    <xf numFmtId="0" fontId="61" fillId="0" borderId="232" xfId="3" applyFont="1" applyFill="1" applyBorder="1" applyAlignment="1" applyProtection="1">
      <alignment horizontal="center" vertical="center"/>
      <protection locked="0"/>
    </xf>
    <xf numFmtId="0" fontId="61" fillId="0" borderId="230" xfId="3" applyFont="1" applyFill="1" applyBorder="1" applyAlignment="1" applyProtection="1">
      <alignment horizontal="center" vertical="center"/>
      <protection locked="0"/>
    </xf>
    <xf numFmtId="181" fontId="61" fillId="0" borderId="10" xfId="3" applyNumberFormat="1" applyFont="1" applyFill="1" applyBorder="1" applyAlignment="1" applyProtection="1">
      <alignment horizontal="center" vertical="center"/>
      <protection locked="0"/>
    </xf>
    <xf numFmtId="181" fontId="61" fillId="0" borderId="11" xfId="3" applyNumberFormat="1" applyFont="1" applyFill="1" applyBorder="1" applyAlignment="1" applyProtection="1">
      <alignment horizontal="center" vertical="center"/>
      <protection locked="0"/>
    </xf>
    <xf numFmtId="181" fontId="61" fillId="0" borderId="12" xfId="3" applyNumberFormat="1" applyFont="1" applyFill="1" applyBorder="1" applyAlignment="1" applyProtection="1">
      <alignment horizontal="center" vertical="center"/>
      <protection locked="0"/>
    </xf>
    <xf numFmtId="181" fontId="61" fillId="0" borderId="15" xfId="3" applyNumberFormat="1" applyFont="1" applyFill="1" applyBorder="1" applyAlignment="1" applyProtection="1">
      <alignment horizontal="center" vertical="center"/>
      <protection locked="0"/>
    </xf>
    <xf numFmtId="181" fontId="61" fillId="0" borderId="6" xfId="3" applyNumberFormat="1" applyFont="1" applyFill="1" applyBorder="1" applyAlignment="1" applyProtection="1">
      <alignment horizontal="center" vertical="center"/>
      <protection locked="0"/>
    </xf>
    <xf numFmtId="181" fontId="61" fillId="0" borderId="16" xfId="3" applyNumberFormat="1" applyFont="1" applyFill="1" applyBorder="1" applyAlignment="1" applyProtection="1">
      <alignment horizontal="center" vertical="center"/>
      <protection locked="0"/>
    </xf>
    <xf numFmtId="181" fontId="61" fillId="0" borderId="46" xfId="3" applyNumberFormat="1" applyFont="1" applyFill="1" applyBorder="1" applyAlignment="1" applyProtection="1">
      <alignment horizontal="center" vertical="center"/>
      <protection locked="0"/>
    </xf>
    <xf numFmtId="181" fontId="61" fillId="0" borderId="44" xfId="3" applyNumberFormat="1" applyFont="1" applyFill="1" applyBorder="1" applyAlignment="1" applyProtection="1">
      <alignment horizontal="center" vertical="center"/>
      <protection locked="0"/>
    </xf>
    <xf numFmtId="181" fontId="61" fillId="0" borderId="47" xfId="3" applyNumberFormat="1" applyFont="1" applyFill="1" applyBorder="1" applyAlignment="1" applyProtection="1">
      <alignment horizontal="center" vertical="center"/>
      <protection locked="0"/>
    </xf>
    <xf numFmtId="0" fontId="52" fillId="0" borderId="15" xfId="0" applyFont="1" applyBorder="1" applyAlignment="1" applyProtection="1">
      <alignment horizontal="center" vertical="center"/>
      <protection locked="0"/>
    </xf>
    <xf numFmtId="0" fontId="52" fillId="0" borderId="6" xfId="0" applyFont="1" applyBorder="1" applyAlignment="1" applyProtection="1">
      <alignment horizontal="center" vertical="center"/>
      <protection locked="0"/>
    </xf>
    <xf numFmtId="0" fontId="52" fillId="0" borderId="16" xfId="0" applyFont="1" applyBorder="1" applyAlignment="1" applyProtection="1">
      <alignment horizontal="center" vertical="center"/>
      <protection locked="0"/>
    </xf>
    <xf numFmtId="49" fontId="61" fillId="0" borderId="221" xfId="3" applyNumberFormat="1" applyFont="1" applyFill="1" applyBorder="1" applyAlignment="1" applyProtection="1">
      <alignment horizontal="center" vertical="center"/>
      <protection locked="0"/>
    </xf>
    <xf numFmtId="0" fontId="61" fillId="0" borderId="3" xfId="3" applyFont="1" applyFill="1" applyBorder="1" applyAlignment="1" applyProtection="1">
      <alignment horizontal="right" vertical="top"/>
      <protection locked="0"/>
    </xf>
    <xf numFmtId="0" fontId="61" fillId="0" borderId="0" xfId="3" applyFont="1" applyFill="1" applyAlignment="1" applyProtection="1">
      <alignment horizontal="right" vertical="top"/>
      <protection locked="0"/>
    </xf>
    <xf numFmtId="0" fontId="63" fillId="0" borderId="3" xfId="3" applyFont="1" applyFill="1" applyBorder="1" applyAlignment="1" applyProtection="1">
      <alignment horizontal="center" vertical="center"/>
      <protection locked="0"/>
    </xf>
    <xf numFmtId="0" fontId="63" fillId="0" borderId="0" xfId="3" applyFont="1" applyFill="1" applyAlignment="1" applyProtection="1">
      <alignment horizontal="center" vertical="center"/>
      <protection locked="0"/>
    </xf>
    <xf numFmtId="0" fontId="63" fillId="0" borderId="0" xfId="3" applyFont="1" applyFill="1" applyProtection="1">
      <alignment vertical="center"/>
      <protection locked="0"/>
    </xf>
    <xf numFmtId="0" fontId="61" fillId="0" borderId="3" xfId="3" applyFont="1" applyFill="1" applyBorder="1" applyAlignment="1" applyProtection="1">
      <alignment horizontal="right" vertical="center"/>
      <protection locked="0"/>
    </xf>
    <xf numFmtId="49" fontId="47" fillId="0" borderId="0" xfId="3" quotePrefix="1" applyNumberFormat="1" applyFont="1" applyFill="1" applyAlignment="1" applyProtection="1">
      <alignment horizontal="center" vertical="center"/>
      <protection locked="0"/>
    </xf>
    <xf numFmtId="0" fontId="47" fillId="0" borderId="60" xfId="3" applyFont="1" applyFill="1" applyBorder="1" applyAlignment="1" applyProtection="1">
      <alignment horizontal="center" vertical="center"/>
      <protection locked="0"/>
    </xf>
    <xf numFmtId="0" fontId="47" fillId="0" borderId="30" xfId="3" applyFont="1" applyFill="1" applyBorder="1" applyAlignment="1" applyProtection="1">
      <alignment horizontal="center" vertical="center"/>
      <protection locked="0"/>
    </xf>
    <xf numFmtId="0" fontId="47" fillId="0" borderId="89" xfId="3" applyFont="1" applyFill="1" applyBorder="1" applyAlignment="1" applyProtection="1">
      <alignment horizontal="center" vertical="center"/>
      <protection locked="0"/>
    </xf>
    <xf numFmtId="0" fontId="47" fillId="0" borderId="88" xfId="3" applyFont="1" applyFill="1" applyBorder="1" applyAlignment="1" applyProtection="1">
      <alignment horizontal="center" vertical="center"/>
      <protection locked="0"/>
    </xf>
    <xf numFmtId="0" fontId="47" fillId="0" borderId="27" xfId="3" applyFont="1" applyFill="1" applyBorder="1" applyAlignment="1" applyProtection="1">
      <alignment horizontal="center" vertical="center"/>
      <protection locked="0"/>
    </xf>
    <xf numFmtId="0" fontId="61" fillId="0" borderId="237" xfId="3" applyFont="1" applyFill="1" applyBorder="1" applyAlignment="1" applyProtection="1">
      <alignment horizontal="center" vertical="center"/>
      <protection locked="0"/>
    </xf>
    <xf numFmtId="180" fontId="61" fillId="6" borderId="69" xfId="3" applyNumberFormat="1" applyFont="1" applyFill="1" applyBorder="1" applyAlignment="1">
      <alignment horizontal="right" vertical="center"/>
    </xf>
    <xf numFmtId="180" fontId="61" fillId="6" borderId="68" xfId="3" applyNumberFormat="1" applyFont="1" applyFill="1" applyBorder="1" applyAlignment="1">
      <alignment horizontal="right" vertical="center"/>
    </xf>
    <xf numFmtId="0" fontId="61" fillId="0" borderId="231" xfId="3" applyFont="1" applyFill="1" applyBorder="1" applyAlignment="1" applyProtection="1">
      <alignment horizontal="center" vertical="center"/>
      <protection locked="0"/>
    </xf>
    <xf numFmtId="180" fontId="61" fillId="6" borderId="47" xfId="3" applyNumberFormat="1" applyFont="1" applyFill="1" applyBorder="1" applyAlignment="1">
      <alignment horizontal="right" vertical="center"/>
    </xf>
    <xf numFmtId="0" fontId="61" fillId="0" borderId="49" xfId="3" applyFont="1" applyFill="1" applyBorder="1" applyAlignment="1" applyProtection="1">
      <alignment horizontal="center" vertical="center"/>
      <protection locked="0"/>
    </xf>
    <xf numFmtId="181" fontId="61" fillId="0" borderId="69" xfId="3" applyNumberFormat="1" applyFont="1" applyFill="1" applyBorder="1" applyAlignment="1" applyProtection="1">
      <alignment horizontal="center" vertical="center" shrinkToFit="1"/>
      <protection locked="0"/>
    </xf>
    <xf numFmtId="181" fontId="61" fillId="0" borderId="48" xfId="3" applyNumberFormat="1" applyFont="1" applyFill="1" applyBorder="1" applyAlignment="1" applyProtection="1">
      <alignment horizontal="center" vertical="center" shrinkToFit="1"/>
      <protection locked="0"/>
    </xf>
    <xf numFmtId="181" fontId="61" fillId="0" borderId="68" xfId="3" applyNumberFormat="1" applyFont="1" applyFill="1" applyBorder="1" applyAlignment="1" applyProtection="1">
      <alignment horizontal="center" vertical="center" shrinkToFit="1"/>
      <protection locked="0"/>
    </xf>
    <xf numFmtId="182" fontId="61" fillId="0" borderId="48" xfId="3" applyNumberFormat="1" applyFont="1" applyFill="1" applyBorder="1" applyAlignment="1">
      <alignment horizontal="right" vertical="center"/>
    </xf>
    <xf numFmtId="49" fontId="61" fillId="0" borderId="220" xfId="3" applyNumberFormat="1" applyFont="1" applyFill="1" applyBorder="1" applyAlignment="1" applyProtection="1">
      <alignment horizontal="center" vertical="center"/>
      <protection locked="0"/>
    </xf>
    <xf numFmtId="49" fontId="61" fillId="0" borderId="92" xfId="3" applyNumberFormat="1" applyFont="1" applyFill="1" applyBorder="1" applyAlignment="1" applyProtection="1">
      <alignment horizontal="center" vertical="center"/>
      <protection locked="0"/>
    </xf>
    <xf numFmtId="49" fontId="61" fillId="0" borderId="234" xfId="3" applyNumberFormat="1" applyFont="1" applyFill="1" applyBorder="1" applyAlignment="1" applyProtection="1">
      <alignment horizontal="center" vertical="center"/>
      <protection locked="0"/>
    </xf>
    <xf numFmtId="49" fontId="61" fillId="0" borderId="235" xfId="3" applyNumberFormat="1" applyFont="1" applyFill="1" applyBorder="1" applyAlignment="1" applyProtection="1">
      <alignment horizontal="center" vertical="center"/>
      <protection locked="0"/>
    </xf>
    <xf numFmtId="185" fontId="61" fillId="6" borderId="48" xfId="3" applyNumberFormat="1" applyFont="1" applyFill="1" applyBorder="1" applyAlignment="1">
      <alignment horizontal="right" vertical="center"/>
    </xf>
    <xf numFmtId="182" fontId="68" fillId="6" borderId="22" xfId="3" applyNumberFormat="1" applyFont="1" applyFill="1" applyBorder="1">
      <alignment vertical="center"/>
    </xf>
    <xf numFmtId="182" fontId="68" fillId="6" borderId="10" xfId="3" applyNumberFormat="1" applyFont="1" applyFill="1" applyBorder="1">
      <alignment vertical="center"/>
    </xf>
    <xf numFmtId="182" fontId="61" fillId="6" borderId="159" xfId="3" applyNumberFormat="1" applyFont="1" applyFill="1" applyBorder="1" applyAlignment="1">
      <alignment horizontal="right" vertical="center"/>
    </xf>
    <xf numFmtId="182" fontId="61" fillId="6" borderId="62" xfId="3" applyNumberFormat="1" applyFont="1" applyFill="1" applyBorder="1" applyAlignment="1">
      <alignment horizontal="right" vertical="center"/>
    </xf>
    <xf numFmtId="182" fontId="61" fillId="6" borderId="92" xfId="3" applyNumberFormat="1" applyFont="1" applyFill="1" applyBorder="1" applyAlignment="1">
      <alignment horizontal="right" vertical="center"/>
    </xf>
    <xf numFmtId="182" fontId="61" fillId="6" borderId="235" xfId="3" applyNumberFormat="1" applyFont="1" applyFill="1" applyBorder="1" applyAlignment="1">
      <alignment horizontal="right" vertical="center"/>
    </xf>
    <xf numFmtId="182" fontId="61" fillId="6" borderId="93" xfId="3" applyNumberFormat="1" applyFont="1" applyFill="1" applyBorder="1" applyAlignment="1">
      <alignment horizontal="right" vertical="center"/>
    </xf>
    <xf numFmtId="182" fontId="61" fillId="6" borderId="236" xfId="3" applyNumberFormat="1" applyFont="1" applyFill="1" applyBorder="1" applyAlignment="1">
      <alignment horizontal="right" vertical="center"/>
    </xf>
    <xf numFmtId="182" fontId="61" fillId="6" borderId="85" xfId="3" applyNumberFormat="1" applyFont="1" applyFill="1" applyBorder="1" applyAlignment="1">
      <alignment horizontal="right" vertical="center"/>
    </xf>
    <xf numFmtId="182" fontId="61" fillId="6" borderId="69" xfId="3" applyNumberFormat="1" applyFont="1" applyFill="1" applyBorder="1" applyAlignment="1">
      <alignment horizontal="right" vertical="center"/>
    </xf>
    <xf numFmtId="182" fontId="61" fillId="6" borderId="48" xfId="3" applyNumberFormat="1" applyFont="1" applyFill="1" applyBorder="1" applyAlignment="1">
      <alignment horizontal="right" vertical="center"/>
    </xf>
    <xf numFmtId="182" fontId="61" fillId="6" borderId="46" xfId="3" applyNumberFormat="1" applyFont="1" applyFill="1" applyBorder="1" applyAlignment="1">
      <alignment horizontal="right" vertical="center"/>
    </xf>
    <xf numFmtId="182" fontId="61" fillId="0" borderId="44" xfId="3" applyNumberFormat="1" applyFont="1" applyFill="1" applyBorder="1" applyAlignment="1">
      <alignment horizontal="right" vertical="center"/>
    </xf>
    <xf numFmtId="180" fontId="61" fillId="6" borderId="242" xfId="3" applyNumberFormat="1" applyFont="1" applyFill="1" applyBorder="1" applyAlignment="1">
      <alignment horizontal="right" vertical="center"/>
    </xf>
    <xf numFmtId="180" fontId="61" fillId="6" borderId="228" xfId="3" applyNumberFormat="1" applyFont="1" applyFill="1" applyBorder="1" applyAlignment="1">
      <alignment horizontal="right" vertical="center"/>
    </xf>
    <xf numFmtId="180" fontId="61" fillId="6" borderId="229" xfId="3" applyNumberFormat="1" applyFont="1" applyFill="1" applyBorder="1" applyAlignment="1">
      <alignment horizontal="right" vertical="center"/>
    </xf>
    <xf numFmtId="180" fontId="61" fillId="6" borderId="141" xfId="3" applyNumberFormat="1" applyFont="1" applyFill="1" applyBorder="1" applyAlignment="1">
      <alignment horizontal="right" vertical="center"/>
    </xf>
    <xf numFmtId="180" fontId="61" fillId="6" borderId="111" xfId="3" applyNumberFormat="1" applyFont="1" applyFill="1" applyBorder="1" applyAlignment="1">
      <alignment horizontal="right" vertical="center"/>
    </xf>
    <xf numFmtId="182" fontId="61" fillId="6" borderId="86" xfId="3" applyNumberFormat="1" applyFont="1" applyFill="1" applyBorder="1" applyAlignment="1">
      <alignment horizontal="right" vertical="center"/>
    </xf>
    <xf numFmtId="0" fontId="61" fillId="0" borderId="120" xfId="3" applyFont="1" applyFill="1" applyBorder="1" applyAlignment="1" applyProtection="1">
      <alignment horizontal="right" vertical="center"/>
      <protection locked="0"/>
    </xf>
    <xf numFmtId="0" fontId="61" fillId="0" borderId="108" xfId="3" applyFont="1" applyFill="1" applyBorder="1" applyAlignment="1" applyProtection="1">
      <alignment horizontal="right" vertical="center"/>
      <protection locked="0"/>
    </xf>
    <xf numFmtId="182" fontId="61" fillId="0" borderId="108" xfId="3" applyNumberFormat="1" applyFont="1" applyFill="1" applyBorder="1" applyAlignment="1" applyProtection="1">
      <alignment horizontal="left" vertical="center" shrinkToFit="1"/>
      <protection locked="0"/>
    </xf>
    <xf numFmtId="0" fontId="61" fillId="0" borderId="10" xfId="3" applyFont="1" applyFill="1" applyBorder="1" applyAlignment="1" applyProtection="1">
      <alignment horizontal="center" vertical="center" wrapText="1"/>
      <protection locked="0"/>
    </xf>
    <xf numFmtId="0" fontId="61" fillId="0" borderId="11" xfId="3" applyFont="1" applyFill="1" applyBorder="1" applyAlignment="1" applyProtection="1">
      <alignment horizontal="center" vertical="center" wrapText="1"/>
      <protection locked="0"/>
    </xf>
    <xf numFmtId="0" fontId="61" fillId="0" borderId="12" xfId="3" applyFont="1" applyFill="1" applyBorder="1" applyAlignment="1" applyProtection="1">
      <alignment horizontal="center" vertical="center" wrapText="1"/>
      <protection locked="0"/>
    </xf>
    <xf numFmtId="0" fontId="61" fillId="0" borderId="13" xfId="3" applyFont="1" applyFill="1" applyBorder="1" applyAlignment="1" applyProtection="1">
      <alignment horizontal="center" vertical="center" wrapText="1"/>
      <protection locked="0"/>
    </xf>
    <xf numFmtId="0" fontId="61" fillId="0" borderId="0" xfId="3" applyFont="1" applyFill="1" applyAlignment="1" applyProtection="1">
      <alignment horizontal="center" vertical="center" wrapText="1"/>
      <protection locked="0"/>
    </xf>
    <xf numFmtId="0" fontId="61" fillId="0" borderId="14" xfId="3" applyFont="1" applyFill="1" applyBorder="1" applyAlignment="1" applyProtection="1">
      <alignment horizontal="center" vertical="center" wrapText="1"/>
      <protection locked="0"/>
    </xf>
    <xf numFmtId="0" fontId="61" fillId="0" borderId="52" xfId="3" applyFont="1" applyFill="1" applyBorder="1" applyAlignment="1" applyProtection="1">
      <alignment horizontal="center" vertical="center" wrapText="1"/>
      <protection locked="0"/>
    </xf>
    <xf numFmtId="0" fontId="61" fillId="0" borderId="20" xfId="3" applyFont="1" applyFill="1" applyBorder="1" applyAlignment="1" applyProtection="1">
      <alignment horizontal="center" vertical="center" wrapText="1"/>
      <protection locked="0"/>
    </xf>
    <xf numFmtId="0" fontId="61" fillId="0" borderId="53" xfId="3" applyFont="1" applyFill="1" applyBorder="1" applyAlignment="1" applyProtection="1">
      <alignment horizontal="center" vertical="center" wrapText="1"/>
      <protection locked="0"/>
    </xf>
    <xf numFmtId="181" fontId="61" fillId="0" borderId="111" xfId="3" applyNumberFormat="1" applyFont="1" applyFill="1" applyBorder="1" applyAlignment="1" applyProtection="1">
      <alignment horizontal="center" vertical="center" shrinkToFit="1"/>
      <protection locked="0"/>
    </xf>
    <xf numFmtId="181" fontId="61" fillId="0" borderId="112" xfId="3" applyNumberFormat="1" applyFont="1" applyFill="1" applyBorder="1" applyAlignment="1" applyProtection="1">
      <alignment horizontal="center" vertical="center" shrinkToFit="1"/>
      <protection locked="0"/>
    </xf>
    <xf numFmtId="181" fontId="61" fillId="0" borderId="113" xfId="3" applyNumberFormat="1" applyFont="1" applyFill="1" applyBorder="1" applyAlignment="1" applyProtection="1">
      <alignment horizontal="center" vertical="center" shrinkToFit="1"/>
      <protection locked="0"/>
    </xf>
    <xf numFmtId="180" fontId="61" fillId="6" borderId="227" xfId="3" applyNumberFormat="1" applyFont="1" applyFill="1" applyBorder="1" applyAlignment="1">
      <alignment horizontal="right" vertical="center"/>
    </xf>
    <xf numFmtId="181" fontId="61" fillId="0" borderId="62" xfId="3" applyNumberFormat="1" applyFont="1" applyFill="1" applyBorder="1" applyAlignment="1" applyProtection="1">
      <alignment horizontal="center" vertical="center"/>
      <protection locked="0"/>
    </xf>
    <xf numFmtId="181" fontId="61" fillId="0" borderId="45" xfId="3" applyNumberFormat="1" applyFont="1" applyFill="1" applyBorder="1" applyAlignment="1" applyProtection="1">
      <alignment horizontal="center" vertical="center"/>
      <protection locked="0"/>
    </xf>
    <xf numFmtId="181" fontId="61" fillId="0" borderId="63" xfId="3" applyNumberFormat="1" applyFont="1" applyFill="1" applyBorder="1" applyAlignment="1" applyProtection="1">
      <alignment horizontal="center" vertical="center"/>
      <protection locked="0"/>
    </xf>
    <xf numFmtId="180" fontId="61" fillId="6" borderId="92" xfId="3" applyNumberFormat="1" applyFont="1" applyFill="1" applyBorder="1" applyAlignment="1">
      <alignment horizontal="center" vertical="center"/>
    </xf>
    <xf numFmtId="180" fontId="61" fillId="6" borderId="235" xfId="3" applyNumberFormat="1" applyFont="1" applyFill="1" applyBorder="1" applyAlignment="1">
      <alignment horizontal="center" vertical="center"/>
    </xf>
    <xf numFmtId="180" fontId="61" fillId="6" borderId="159" xfId="3" applyNumberFormat="1" applyFont="1" applyFill="1" applyBorder="1">
      <alignment vertical="center"/>
    </xf>
    <xf numFmtId="180" fontId="68" fillId="6" borderId="22" xfId="3" applyNumberFormat="1" applyFont="1" applyFill="1" applyBorder="1">
      <alignment vertical="center"/>
    </xf>
    <xf numFmtId="180" fontId="61" fillId="6" borderId="93" xfId="3" applyNumberFormat="1" applyFont="1" applyFill="1" applyBorder="1" applyAlignment="1">
      <alignment horizontal="center" vertical="center"/>
    </xf>
    <xf numFmtId="180" fontId="61" fillId="6" borderId="236" xfId="3" applyNumberFormat="1" applyFont="1" applyFill="1" applyBorder="1" applyAlignment="1">
      <alignment horizontal="center" vertical="center"/>
    </xf>
    <xf numFmtId="0" fontId="53" fillId="0" borderId="3" xfId="3" applyFont="1" applyFill="1" applyBorder="1" applyAlignment="1" applyProtection="1">
      <alignment horizontal="right" vertical="center"/>
      <protection locked="0"/>
    </xf>
    <xf numFmtId="0" fontId="53" fillId="0" borderId="0" xfId="3" applyFont="1" applyFill="1" applyAlignment="1" applyProtection="1">
      <alignment horizontal="right" vertical="center"/>
      <protection locked="0"/>
    </xf>
    <xf numFmtId="180" fontId="61" fillId="6" borderId="134" xfId="3" applyNumberFormat="1" applyFont="1" applyFill="1" applyBorder="1" applyAlignment="1">
      <alignment horizontal="right" vertical="center"/>
    </xf>
    <xf numFmtId="0" fontId="61" fillId="0" borderId="29" xfId="3" quotePrefix="1" applyFont="1" applyBorder="1" applyAlignment="1" applyProtection="1">
      <alignment horizontal="right" vertical="center"/>
      <protection locked="0"/>
    </xf>
    <xf numFmtId="0" fontId="61" fillId="0" borderId="11" xfId="3" quotePrefix="1" applyFont="1" applyBorder="1" applyAlignment="1" applyProtection="1">
      <alignment horizontal="right" vertical="center"/>
      <protection locked="0"/>
    </xf>
    <xf numFmtId="0" fontId="61" fillId="0" borderId="11" xfId="3" applyFont="1" applyBorder="1" applyAlignment="1" applyProtection="1">
      <alignment horizontal="left" vertical="center" wrapText="1" shrinkToFit="1"/>
      <protection locked="0"/>
    </xf>
    <xf numFmtId="0" fontId="61" fillId="0" borderId="0" xfId="3" applyFont="1" applyAlignment="1" applyProtection="1">
      <alignment horizontal="left" vertical="center" wrapText="1" shrinkToFit="1"/>
      <protection locked="0"/>
    </xf>
    <xf numFmtId="0" fontId="53" fillId="0" borderId="24" xfId="3" applyFont="1" applyFill="1" applyBorder="1" applyAlignment="1" applyProtection="1">
      <alignment horizontal="left" vertical="center"/>
      <protection locked="0"/>
    </xf>
    <xf numFmtId="0" fontId="53" fillId="0" borderId="11" xfId="3" applyFont="1" applyBorder="1" applyAlignment="1" applyProtection="1">
      <alignment horizontal="left" vertical="top" wrapText="1"/>
      <protection locked="0"/>
    </xf>
    <xf numFmtId="191" fontId="61" fillId="2" borderId="48" xfId="3" applyNumberFormat="1" applyFont="1" applyFill="1" applyBorder="1" applyAlignment="1" applyProtection="1">
      <alignment horizontal="right" vertical="center" shrinkToFit="1"/>
      <protection locked="0"/>
    </xf>
    <xf numFmtId="191" fontId="61" fillId="2" borderId="6" xfId="3" applyNumberFormat="1" applyFont="1" applyFill="1" applyBorder="1" applyAlignment="1" applyProtection="1">
      <alignment horizontal="left" vertical="center" shrinkToFit="1"/>
      <protection locked="0"/>
    </xf>
    <xf numFmtId="191" fontId="61" fillId="2" borderId="16" xfId="3" applyNumberFormat="1" applyFont="1" applyFill="1" applyBorder="1" applyAlignment="1" applyProtection="1">
      <alignment horizontal="left" vertical="center" shrinkToFit="1"/>
      <protection locked="0"/>
    </xf>
    <xf numFmtId="191" fontId="61" fillId="2" borderId="13" xfId="3" applyNumberFormat="1" applyFont="1" applyFill="1" applyBorder="1" applyAlignment="1" applyProtection="1">
      <alignment horizontal="right" vertical="center" shrinkToFit="1"/>
      <protection locked="0"/>
    </xf>
    <xf numFmtId="191" fontId="61" fillId="2" borderId="0" xfId="3" applyNumberFormat="1" applyFont="1" applyFill="1" applyAlignment="1" applyProtection="1">
      <alignment horizontal="right" vertical="center" shrinkToFit="1"/>
      <protection locked="0"/>
    </xf>
    <xf numFmtId="191" fontId="61" fillId="2" borderId="0" xfId="3" applyNumberFormat="1" applyFont="1" applyFill="1" applyAlignment="1" applyProtection="1">
      <alignment horizontal="left" vertical="center" shrinkToFit="1"/>
      <protection locked="0"/>
    </xf>
    <xf numFmtId="191" fontId="61" fillId="2" borderId="14" xfId="3" applyNumberFormat="1" applyFont="1" applyFill="1" applyBorder="1" applyAlignment="1" applyProtection="1">
      <alignment horizontal="left" vertical="center" shrinkToFit="1"/>
      <protection locked="0"/>
    </xf>
    <xf numFmtId="191" fontId="61" fillId="2" borderId="69" xfId="3" applyNumberFormat="1" applyFont="1" applyFill="1" applyBorder="1" applyAlignment="1" applyProtection="1">
      <alignment horizontal="right" vertical="center" shrinkToFit="1"/>
      <protection locked="0"/>
    </xf>
    <xf numFmtId="191" fontId="61" fillId="2" borderId="48" xfId="3" applyNumberFormat="1" applyFont="1" applyFill="1" applyBorder="1" applyAlignment="1" applyProtection="1">
      <alignment horizontal="left" vertical="center" shrinkToFit="1"/>
      <protection locked="0"/>
    </xf>
    <xf numFmtId="191" fontId="61" fillId="2" borderId="68" xfId="3" applyNumberFormat="1" applyFont="1" applyFill="1" applyBorder="1" applyAlignment="1" applyProtection="1">
      <alignment horizontal="left" vertical="center" shrinkToFit="1"/>
      <protection locked="0"/>
    </xf>
    <xf numFmtId="191" fontId="61" fillId="2" borderId="120" xfId="3" applyNumberFormat="1" applyFont="1" applyFill="1" applyBorder="1" applyAlignment="1" applyProtection="1">
      <alignment horizontal="right" vertical="center" shrinkToFit="1"/>
      <protection locked="0"/>
    </xf>
    <xf numFmtId="191" fontId="61" fillId="2" borderId="108" xfId="3" applyNumberFormat="1" applyFont="1" applyFill="1" applyBorder="1" applyAlignment="1" applyProtection="1">
      <alignment horizontal="right" vertical="center" shrinkToFit="1"/>
      <protection locked="0"/>
    </xf>
    <xf numFmtId="191" fontId="61" fillId="2" borderId="6" xfId="3" applyNumberFormat="1" applyFont="1" applyFill="1" applyBorder="1" applyAlignment="1" applyProtection="1">
      <alignment horizontal="right" vertical="center" shrinkToFit="1"/>
      <protection locked="0"/>
    </xf>
    <xf numFmtId="191" fontId="61" fillId="2" borderId="108" xfId="3" applyNumberFormat="1" applyFont="1" applyFill="1" applyBorder="1" applyAlignment="1" applyProtection="1">
      <alignment horizontal="left" vertical="center" shrinkToFit="1"/>
      <protection locked="0"/>
    </xf>
    <xf numFmtId="191" fontId="61" fillId="2" borderId="121" xfId="3" applyNumberFormat="1" applyFont="1" applyFill="1" applyBorder="1" applyAlignment="1" applyProtection="1">
      <alignment horizontal="left" vertical="center" shrinkToFit="1"/>
      <protection locked="0"/>
    </xf>
    <xf numFmtId="191" fontId="61" fillId="2" borderId="46" xfId="3" applyNumberFormat="1" applyFont="1" applyFill="1" applyBorder="1" applyAlignment="1" applyProtection="1">
      <alignment horizontal="right" vertical="center" shrinkToFit="1"/>
      <protection locked="0"/>
    </xf>
    <xf numFmtId="191" fontId="61" fillId="2" borderId="44" xfId="3" applyNumberFormat="1" applyFont="1" applyFill="1" applyBorder="1" applyAlignment="1" applyProtection="1">
      <alignment horizontal="right" vertical="center" shrinkToFit="1"/>
      <protection locked="0"/>
    </xf>
    <xf numFmtId="191" fontId="61" fillId="2" borderId="44" xfId="3" applyNumberFormat="1" applyFont="1" applyFill="1" applyBorder="1" applyAlignment="1" applyProtection="1">
      <alignment horizontal="left" vertical="center" shrinkToFit="1"/>
      <protection locked="0"/>
    </xf>
    <xf numFmtId="191" fontId="61" fillId="2" borderId="47" xfId="3" applyNumberFormat="1" applyFont="1" applyFill="1" applyBorder="1" applyAlignment="1" applyProtection="1">
      <alignment horizontal="left" vertical="center" shrinkToFit="1"/>
      <protection locked="0"/>
    </xf>
    <xf numFmtId="192" fontId="61" fillId="0" borderId="90" xfId="3" applyNumberFormat="1" applyFont="1" applyBorder="1" applyAlignment="1" applyProtection="1">
      <alignment horizontal="right" vertical="center" shrinkToFit="1"/>
      <protection locked="0"/>
    </xf>
    <xf numFmtId="192" fontId="61" fillId="0" borderId="91" xfId="3" applyNumberFormat="1" applyFont="1" applyBorder="1" applyAlignment="1" applyProtection="1">
      <alignment horizontal="right" vertical="center" shrinkToFit="1"/>
      <protection locked="0"/>
    </xf>
    <xf numFmtId="192" fontId="61" fillId="0" borderId="69" xfId="3" applyNumberFormat="1" applyFont="1" applyBorder="1" applyAlignment="1" applyProtection="1">
      <alignment horizontal="center" vertical="center" shrinkToFit="1"/>
      <protection locked="0"/>
    </xf>
    <xf numFmtId="192" fontId="61" fillId="0" borderId="48" xfId="3" applyNumberFormat="1" applyFont="1" applyBorder="1" applyAlignment="1" applyProtection="1">
      <alignment horizontal="center" vertical="center" shrinkToFit="1"/>
      <protection locked="0"/>
    </xf>
    <xf numFmtId="192" fontId="61" fillId="0" borderId="68" xfId="3" applyNumberFormat="1" applyFont="1" applyBorder="1" applyAlignment="1" applyProtection="1">
      <alignment horizontal="center" vertical="center" shrinkToFit="1"/>
      <protection locked="0"/>
    </xf>
    <xf numFmtId="192" fontId="61" fillId="0" borderId="127" xfId="3" applyNumberFormat="1" applyFont="1" applyBorder="1" applyAlignment="1" applyProtection="1">
      <alignment horizontal="center" vertical="center" shrinkToFit="1"/>
      <protection locked="0"/>
    </xf>
    <xf numFmtId="0" fontId="52" fillId="0" borderId="158" xfId="0" applyFont="1" applyBorder="1" applyProtection="1">
      <alignment vertical="center"/>
      <protection locked="0"/>
    </xf>
    <xf numFmtId="192" fontId="61" fillId="0" borderId="239" xfId="3" applyNumberFormat="1" applyFont="1" applyBorder="1" applyAlignment="1" applyProtection="1">
      <alignment horizontal="right" vertical="center" shrinkToFit="1"/>
      <protection locked="0"/>
    </xf>
    <xf numFmtId="0" fontId="61" fillId="0" borderId="260" xfId="3" applyFont="1" applyFill="1" applyBorder="1" applyAlignment="1" applyProtection="1">
      <alignment horizontal="center" vertical="center" shrinkToFit="1"/>
      <protection locked="0"/>
    </xf>
    <xf numFmtId="0" fontId="61" fillId="0" borderId="261" xfId="3" applyFont="1" applyFill="1" applyBorder="1" applyAlignment="1" applyProtection="1">
      <alignment horizontal="center" vertical="center" shrinkToFit="1"/>
      <protection locked="0"/>
    </xf>
    <xf numFmtId="0" fontId="61" fillId="0" borderId="262" xfId="3" applyFont="1" applyFill="1" applyBorder="1" applyAlignment="1" applyProtection="1">
      <alignment horizontal="center" vertical="center" shrinkToFit="1"/>
      <protection locked="0"/>
    </xf>
    <xf numFmtId="0" fontId="61" fillId="0" borderId="263" xfId="3" applyFont="1" applyFill="1" applyBorder="1" applyAlignment="1" applyProtection="1">
      <alignment horizontal="center" vertical="center" shrinkToFit="1"/>
      <protection locked="0"/>
    </xf>
    <xf numFmtId="0" fontId="61" fillId="0" borderId="264" xfId="3" applyFont="1" applyFill="1" applyBorder="1" applyAlignment="1" applyProtection="1">
      <alignment horizontal="center" vertical="center" shrinkToFit="1"/>
      <protection locked="0"/>
    </xf>
    <xf numFmtId="0" fontId="61" fillId="0" borderId="265" xfId="3" applyFont="1" applyFill="1" applyBorder="1" applyAlignment="1" applyProtection="1">
      <alignment horizontal="center" vertical="center" shrinkToFit="1"/>
      <protection locked="0"/>
    </xf>
    <xf numFmtId="0" fontId="61" fillId="0" borderId="266" xfId="3" applyFont="1" applyFill="1" applyBorder="1" applyAlignment="1" applyProtection="1">
      <alignment horizontal="center" vertical="center" shrinkToFit="1"/>
      <protection locked="0"/>
    </xf>
    <xf numFmtId="0" fontId="61" fillId="0" borderId="267" xfId="3" applyFont="1" applyFill="1" applyBorder="1" applyAlignment="1" applyProtection="1">
      <alignment horizontal="center" vertical="center" shrinkToFit="1"/>
      <protection locked="0"/>
    </xf>
    <xf numFmtId="0" fontId="61" fillId="0" borderId="268" xfId="3" applyFont="1" applyFill="1" applyBorder="1" applyAlignment="1" applyProtection="1">
      <alignment horizontal="center" vertical="center" shrinkToFit="1"/>
      <protection locked="0"/>
    </xf>
    <xf numFmtId="191" fontId="61" fillId="2" borderId="99" xfId="3" applyNumberFormat="1" applyFont="1" applyFill="1" applyBorder="1" applyAlignment="1" applyProtection="1">
      <alignment horizontal="left" vertical="center" shrinkToFit="1"/>
      <protection locked="0"/>
    </xf>
    <xf numFmtId="191" fontId="61" fillId="2" borderId="112" xfId="3" applyNumberFormat="1" applyFont="1" applyFill="1" applyBorder="1" applyAlignment="1" applyProtection="1">
      <alignment horizontal="right" vertical="center" shrinkToFit="1"/>
      <protection locked="0"/>
    </xf>
    <xf numFmtId="192" fontId="61" fillId="0" borderId="241" xfId="3" applyNumberFormat="1" applyFont="1" applyBorder="1" applyAlignment="1" applyProtection="1">
      <alignment horizontal="right" vertical="center" shrinkToFit="1"/>
      <protection locked="0"/>
    </xf>
    <xf numFmtId="192" fontId="61" fillId="0" borderId="235" xfId="3" applyNumberFormat="1" applyFont="1" applyBorder="1" applyAlignment="1" applyProtection="1">
      <alignment horizontal="right" vertical="center" shrinkToFit="1"/>
      <protection locked="0"/>
    </xf>
    <xf numFmtId="192" fontId="61" fillId="0" borderId="159" xfId="3" applyNumberFormat="1" applyFont="1" applyBorder="1" applyAlignment="1" applyProtection="1">
      <alignment horizontal="center" vertical="center" shrinkToFit="1"/>
      <protection locked="0"/>
    </xf>
    <xf numFmtId="0" fontId="52" fillId="0" borderId="247" xfId="0" applyFont="1" applyBorder="1" applyProtection="1">
      <alignment vertical="center"/>
      <protection locked="0"/>
    </xf>
    <xf numFmtId="192" fontId="61" fillId="0" borderId="236" xfId="3" applyNumberFormat="1" applyFont="1" applyBorder="1" applyAlignment="1" applyProtection="1">
      <alignment horizontal="right" vertical="center" shrinkToFit="1"/>
      <protection locked="0"/>
    </xf>
    <xf numFmtId="20" fontId="61" fillId="2" borderId="69" xfId="3" applyNumberFormat="1" applyFont="1" applyFill="1" applyBorder="1" applyAlignment="1" applyProtection="1">
      <alignment vertical="center" shrinkToFit="1"/>
      <protection locked="0"/>
    </xf>
    <xf numFmtId="0" fontId="61" fillId="2" borderId="48" xfId="3" applyFont="1" applyFill="1" applyBorder="1" applyAlignment="1" applyProtection="1">
      <alignment vertical="center" shrinkToFit="1"/>
      <protection locked="0"/>
    </xf>
    <xf numFmtId="20" fontId="53" fillId="2" borderId="48" xfId="3" applyNumberFormat="1" applyFont="1" applyFill="1" applyBorder="1" applyAlignment="1" applyProtection="1">
      <alignment horizontal="right" vertical="center" shrinkToFit="1"/>
      <protection locked="0"/>
    </xf>
    <xf numFmtId="0" fontId="53" fillId="2" borderId="134" xfId="3" applyFont="1" applyFill="1" applyBorder="1" applyAlignment="1" applyProtection="1">
      <alignment horizontal="right" vertical="center" shrinkToFit="1"/>
      <protection locked="0"/>
    </xf>
    <xf numFmtId="20" fontId="61" fillId="2" borderId="62" xfId="3" applyNumberFormat="1" applyFont="1" applyFill="1" applyBorder="1" applyAlignment="1" applyProtection="1">
      <alignment vertical="center" shrinkToFit="1"/>
      <protection locked="0"/>
    </xf>
    <xf numFmtId="0" fontId="61" fillId="2" borderId="45" xfId="3" applyFont="1" applyFill="1" applyBorder="1" applyAlignment="1" applyProtection="1">
      <alignment vertical="center" shrinkToFit="1"/>
      <protection locked="0"/>
    </xf>
    <xf numFmtId="20" fontId="61" fillId="2" borderId="45" xfId="3" applyNumberFormat="1" applyFont="1" applyFill="1" applyBorder="1" applyAlignment="1" applyProtection="1">
      <alignment horizontal="center" vertical="center" shrinkToFit="1"/>
      <protection locked="0"/>
    </xf>
    <xf numFmtId="20" fontId="61" fillId="2" borderId="135" xfId="3" applyNumberFormat="1" applyFont="1" applyFill="1" applyBorder="1" applyAlignment="1" applyProtection="1">
      <alignment horizontal="center" vertical="center" shrinkToFit="1"/>
      <protection locked="0"/>
    </xf>
    <xf numFmtId="20" fontId="61" fillId="2" borderId="6" xfId="3" applyNumberFormat="1" applyFont="1" applyFill="1" applyBorder="1" applyAlignment="1" applyProtection="1">
      <alignment horizontal="center" vertical="center" shrinkToFit="1"/>
      <protection locked="0"/>
    </xf>
    <xf numFmtId="20" fontId="61" fillId="2" borderId="25" xfId="3" applyNumberFormat="1" applyFont="1" applyFill="1" applyBorder="1" applyAlignment="1" applyProtection="1">
      <alignment horizontal="center" vertical="center" shrinkToFit="1"/>
      <protection locked="0"/>
    </xf>
    <xf numFmtId="192" fontId="61" fillId="0" borderId="62" xfId="3" applyNumberFormat="1" applyFont="1" applyBorder="1" applyAlignment="1" applyProtection="1">
      <alignment horizontal="center" vertical="center" shrinkToFit="1"/>
      <protection locked="0"/>
    </xf>
    <xf numFmtId="192" fontId="61" fillId="0" borderId="45" xfId="3" applyNumberFormat="1" applyFont="1" applyBorder="1" applyAlignment="1" applyProtection="1">
      <alignment horizontal="center" vertical="center" shrinkToFit="1"/>
      <protection locked="0"/>
    </xf>
    <xf numFmtId="192" fontId="61" fillId="0" borderId="63" xfId="3" applyNumberFormat="1" applyFont="1" applyBorder="1" applyAlignment="1" applyProtection="1">
      <alignment horizontal="center" vertical="center" shrinkToFit="1"/>
      <protection locked="0"/>
    </xf>
    <xf numFmtId="192" fontId="61" fillId="0" borderId="126" xfId="3" applyNumberFormat="1" applyFont="1" applyBorder="1" applyAlignment="1" applyProtection="1">
      <alignment horizontal="center" vertical="center" shrinkToFit="1"/>
      <protection locked="0"/>
    </xf>
    <xf numFmtId="0" fontId="52" fillId="0" borderId="246" xfId="0" applyFont="1" applyBorder="1" applyProtection="1">
      <alignment vertical="center"/>
      <protection locked="0"/>
    </xf>
    <xf numFmtId="20" fontId="61" fillId="2" borderId="62" xfId="3" applyNumberFormat="1" applyFont="1" applyFill="1" applyBorder="1" applyAlignment="1" applyProtection="1">
      <alignment horizontal="center" vertical="center" shrinkToFit="1"/>
      <protection locked="0"/>
    </xf>
    <xf numFmtId="20" fontId="61" fillId="2" borderId="44" xfId="3" applyNumberFormat="1" applyFont="1" applyFill="1" applyBorder="1" applyAlignment="1" applyProtection="1">
      <alignment horizontal="center" vertical="center" shrinkToFit="1"/>
      <protection locked="0"/>
    </xf>
    <xf numFmtId="20" fontId="61" fillId="2" borderId="136" xfId="3" applyNumberFormat="1" applyFont="1" applyFill="1" applyBorder="1" applyAlignment="1" applyProtection="1">
      <alignment horizontal="center" vertical="center" shrinkToFit="1"/>
      <protection locked="0"/>
    </xf>
    <xf numFmtId="20" fontId="61" fillId="2" borderId="0" xfId="3" applyNumberFormat="1" applyFont="1" applyFill="1" applyAlignment="1" applyProtection="1">
      <alignment vertical="center" shrinkToFit="1"/>
      <protection locked="0"/>
    </xf>
    <xf numFmtId="0" fontId="61" fillId="2" borderId="24" xfId="3" applyFont="1" applyFill="1" applyBorder="1" applyAlignment="1" applyProtection="1">
      <alignment vertical="center" shrinkToFit="1"/>
      <protection locked="0"/>
    </xf>
    <xf numFmtId="192" fontId="61" fillId="0" borderId="244" xfId="3" applyNumberFormat="1" applyFont="1" applyBorder="1" applyAlignment="1" applyProtection="1">
      <alignment horizontal="right" vertical="center" shrinkToFit="1"/>
      <protection locked="0"/>
    </xf>
    <xf numFmtId="192" fontId="61" fillId="0" borderId="245" xfId="3" applyNumberFormat="1" applyFont="1" applyBorder="1" applyAlignment="1" applyProtection="1">
      <alignment horizontal="right" vertical="center" shrinkToFit="1"/>
      <protection locked="0"/>
    </xf>
    <xf numFmtId="192" fontId="61" fillId="0" borderId="243" xfId="3" applyNumberFormat="1" applyFont="1" applyBorder="1" applyAlignment="1" applyProtection="1">
      <alignment horizontal="right" vertical="center" shrinkToFit="1"/>
      <protection locked="0"/>
    </xf>
    <xf numFmtId="192" fontId="61" fillId="0" borderId="46" xfId="3" applyNumberFormat="1" applyFont="1" applyBorder="1" applyAlignment="1" applyProtection="1">
      <alignment horizontal="center" vertical="center" shrinkToFit="1"/>
      <protection locked="0"/>
    </xf>
    <xf numFmtId="192" fontId="61" fillId="0" borderId="44" xfId="3" applyNumberFormat="1" applyFont="1" applyBorder="1" applyAlignment="1" applyProtection="1">
      <alignment horizontal="center" vertical="center" shrinkToFit="1"/>
      <protection locked="0"/>
    </xf>
    <xf numFmtId="192" fontId="61" fillId="0" borderId="47" xfId="3" applyNumberFormat="1" applyFont="1" applyBorder="1" applyAlignment="1" applyProtection="1">
      <alignment horizontal="center" vertical="center" shrinkToFit="1"/>
      <protection locked="0"/>
    </xf>
    <xf numFmtId="20" fontId="61" fillId="2" borderId="67" xfId="3" applyNumberFormat="1" applyFont="1" applyFill="1" applyBorder="1" applyAlignment="1" applyProtection="1">
      <alignment vertical="center" shrinkToFit="1"/>
      <protection locked="0"/>
    </xf>
    <xf numFmtId="20" fontId="61" fillId="2" borderId="58" xfId="3" applyNumberFormat="1" applyFont="1" applyFill="1" applyBorder="1" applyAlignment="1" applyProtection="1">
      <alignment vertical="center" shrinkToFit="1"/>
      <protection locked="0"/>
    </xf>
    <xf numFmtId="0" fontId="61" fillId="2" borderId="137" xfId="3" applyFont="1" applyFill="1" applyBorder="1" applyAlignment="1" applyProtection="1">
      <alignment vertical="center" shrinkToFit="1"/>
      <protection locked="0"/>
    </xf>
    <xf numFmtId="192" fontId="61" fillId="0" borderId="238" xfId="3" applyNumberFormat="1" applyFont="1" applyBorder="1" applyAlignment="1" applyProtection="1">
      <alignment horizontal="right" vertical="center" shrinkToFit="1"/>
      <protection locked="0"/>
    </xf>
    <xf numFmtId="192" fontId="61" fillId="0" borderId="222" xfId="3" applyNumberFormat="1" applyFont="1" applyBorder="1" applyAlignment="1" applyProtection="1">
      <alignment horizontal="right" vertical="center" shrinkToFit="1"/>
      <protection locked="0"/>
    </xf>
    <xf numFmtId="192" fontId="61" fillId="0" borderId="67" xfId="3" applyNumberFormat="1" applyFont="1" applyBorder="1" applyAlignment="1" applyProtection="1">
      <alignment horizontal="center" vertical="center" shrinkToFit="1"/>
      <protection locked="0"/>
    </xf>
    <xf numFmtId="192" fontId="61" fillId="0" borderId="58" xfId="3" applyNumberFormat="1" applyFont="1" applyBorder="1" applyAlignment="1" applyProtection="1">
      <alignment horizontal="center" vertical="center" shrinkToFit="1"/>
      <protection locked="0"/>
    </xf>
    <xf numFmtId="192" fontId="61" fillId="0" borderId="59" xfId="3" applyNumberFormat="1" applyFont="1" applyBorder="1" applyAlignment="1" applyProtection="1">
      <alignment horizontal="center" vertical="center" shrinkToFit="1"/>
      <protection locked="0"/>
    </xf>
    <xf numFmtId="20" fontId="61" fillId="2" borderId="46" xfId="3" applyNumberFormat="1" applyFont="1" applyFill="1" applyBorder="1" applyAlignment="1" applyProtection="1">
      <alignment vertical="center" shrinkToFit="1"/>
      <protection locked="0"/>
    </xf>
    <xf numFmtId="0" fontId="61" fillId="2" borderId="44" xfId="3" applyFont="1" applyFill="1" applyBorder="1" applyAlignment="1" applyProtection="1">
      <alignment vertical="center" shrinkToFit="1"/>
      <protection locked="0"/>
    </xf>
    <xf numFmtId="20" fontId="61" fillId="2" borderId="11" xfId="3" applyNumberFormat="1" applyFont="1" applyFill="1" applyBorder="1" applyAlignment="1" applyProtection="1">
      <alignment vertical="center" shrinkToFit="1"/>
      <protection locked="0"/>
    </xf>
    <xf numFmtId="0" fontId="61" fillId="2" borderId="32" xfId="3" applyFont="1" applyFill="1" applyBorder="1" applyAlignment="1" applyProtection="1">
      <alignment vertical="center" shrinkToFit="1"/>
      <protection locked="0"/>
    </xf>
    <xf numFmtId="192" fontId="61" fillId="0" borderId="223" xfId="3" applyNumberFormat="1" applyFont="1" applyBorder="1" applyAlignment="1" applyProtection="1">
      <alignment horizontal="right" vertical="center" shrinkToFit="1"/>
      <protection locked="0"/>
    </xf>
    <xf numFmtId="20" fontId="61" fillId="2" borderId="58" xfId="3" applyNumberFormat="1" applyFont="1" applyFill="1" applyBorder="1" applyAlignment="1" applyProtection="1">
      <alignment horizontal="right" vertical="center" shrinkToFit="1"/>
      <protection locked="0"/>
    </xf>
    <xf numFmtId="20" fontId="61" fillId="2" borderId="137" xfId="3" applyNumberFormat="1" applyFont="1" applyFill="1" applyBorder="1" applyAlignment="1" applyProtection="1">
      <alignment horizontal="right" vertical="center" shrinkToFit="1"/>
      <protection locked="0"/>
    </xf>
    <xf numFmtId="20" fontId="61" fillId="2" borderId="67" xfId="3" applyNumberFormat="1" applyFont="1" applyFill="1" applyBorder="1" applyAlignment="1" applyProtection="1">
      <alignment horizontal="right" vertical="center" shrinkToFit="1"/>
      <protection locked="0"/>
    </xf>
    <xf numFmtId="0" fontId="53" fillId="2" borderId="10" xfId="3" applyFont="1" applyFill="1" applyBorder="1" applyAlignment="1" applyProtection="1">
      <alignment horizontal="center" vertical="center" wrapText="1"/>
      <protection locked="0"/>
    </xf>
    <xf numFmtId="0" fontId="53" fillId="2" borderId="11" xfId="3" applyFont="1" applyFill="1" applyBorder="1" applyAlignment="1" applyProtection="1">
      <alignment horizontal="center" vertical="center" wrapText="1"/>
      <protection locked="0"/>
    </xf>
    <xf numFmtId="0" fontId="53" fillId="2" borderId="32" xfId="3" applyFont="1" applyFill="1" applyBorder="1" applyAlignment="1" applyProtection="1">
      <alignment horizontal="center" vertical="center" wrapText="1"/>
      <protection locked="0"/>
    </xf>
    <xf numFmtId="0" fontId="53" fillId="2" borderId="13" xfId="3" applyFont="1" applyFill="1" applyBorder="1" applyAlignment="1" applyProtection="1">
      <alignment horizontal="center" vertical="center" wrapText="1"/>
      <protection locked="0"/>
    </xf>
    <xf numFmtId="0" fontId="53" fillId="2" borderId="0" xfId="3" applyFont="1" applyFill="1" applyAlignment="1" applyProtection="1">
      <alignment horizontal="center" vertical="center" wrapText="1"/>
      <protection locked="0"/>
    </xf>
    <xf numFmtId="0" fontId="53" fillId="2" borderId="24" xfId="3" applyFont="1" applyFill="1" applyBorder="1" applyAlignment="1" applyProtection="1">
      <alignment horizontal="center" vertical="center" wrapText="1"/>
      <protection locked="0"/>
    </xf>
    <xf numFmtId="0" fontId="53" fillId="2" borderId="15" xfId="3" applyFont="1" applyFill="1" applyBorder="1" applyAlignment="1" applyProtection="1">
      <alignment horizontal="center" vertical="center" wrapText="1"/>
      <protection locked="0"/>
    </xf>
    <xf numFmtId="0" fontId="53" fillId="2" borderId="6" xfId="3" applyFont="1" applyFill="1" applyBorder="1" applyAlignment="1" applyProtection="1">
      <alignment horizontal="center" vertical="center" wrapText="1"/>
      <protection locked="0"/>
    </xf>
    <xf numFmtId="0" fontId="53" fillId="2" borderId="25" xfId="3" applyFont="1" applyFill="1" applyBorder="1" applyAlignment="1" applyProtection="1">
      <alignment horizontal="center" vertical="center" wrapText="1"/>
      <protection locked="0"/>
    </xf>
    <xf numFmtId="0" fontId="53" fillId="0" borderId="237" xfId="3" applyFont="1" applyBorder="1" applyAlignment="1" applyProtection="1">
      <alignment horizontal="center" vertical="center"/>
      <protection locked="0"/>
    </xf>
    <xf numFmtId="0" fontId="53" fillId="0" borderId="232" xfId="3" applyFont="1" applyBorder="1" applyAlignment="1" applyProtection="1">
      <alignment horizontal="center" vertical="center"/>
      <protection locked="0"/>
    </xf>
    <xf numFmtId="0" fontId="53" fillId="0" borderId="230" xfId="3" applyFont="1" applyBorder="1" applyAlignment="1" applyProtection="1">
      <alignment horizontal="center" vertical="center"/>
      <protection locked="0"/>
    </xf>
    <xf numFmtId="0" fontId="53" fillId="0" borderId="17" xfId="3" applyFont="1" applyBorder="1" applyAlignment="1" applyProtection="1">
      <alignment horizontal="center" vertical="center"/>
      <protection locked="0"/>
    </xf>
    <xf numFmtId="0" fontId="53" fillId="0" borderId="18" xfId="3" applyFont="1" applyBorder="1" applyAlignment="1" applyProtection="1">
      <alignment horizontal="center" vertical="center"/>
      <protection locked="0"/>
    </xf>
    <xf numFmtId="0" fontId="53" fillId="2" borderId="34" xfId="3" applyFont="1" applyFill="1" applyBorder="1" applyAlignment="1" applyProtection="1">
      <alignment horizontal="center" vertical="center"/>
      <protection locked="0"/>
    </xf>
    <xf numFmtId="0" fontId="53" fillId="2" borderId="11" xfId="3" applyFont="1" applyFill="1" applyBorder="1" applyAlignment="1" applyProtection="1">
      <alignment horizontal="center" vertical="center"/>
      <protection locked="0"/>
    </xf>
    <xf numFmtId="0" fontId="52" fillId="0" borderId="12" xfId="0" applyFont="1" applyBorder="1" applyProtection="1">
      <alignment vertical="center"/>
      <protection locked="0"/>
    </xf>
    <xf numFmtId="0" fontId="53" fillId="2" borderId="49" xfId="3" applyFont="1" applyFill="1" applyBorder="1" applyAlignment="1" applyProtection="1">
      <alignment horizontal="center" vertical="center"/>
      <protection locked="0"/>
    </xf>
    <xf numFmtId="0" fontId="53" fillId="2" borderId="18" xfId="3" applyFont="1" applyFill="1" applyBorder="1" applyAlignment="1" applyProtection="1">
      <alignment horizontal="center" vertical="center"/>
      <protection locked="0"/>
    </xf>
    <xf numFmtId="0" fontId="53" fillId="2" borderId="19" xfId="3" applyFont="1" applyFill="1" applyBorder="1" applyAlignment="1" applyProtection="1">
      <alignment horizontal="center" vertical="center"/>
      <protection locked="0"/>
    </xf>
    <xf numFmtId="0" fontId="53" fillId="0" borderId="49" xfId="3" applyFont="1" applyBorder="1" applyAlignment="1" applyProtection="1">
      <alignment horizontal="center" vertical="center"/>
      <protection locked="0"/>
    </xf>
    <xf numFmtId="0" fontId="53" fillId="0" borderId="18" xfId="0" applyFont="1" applyBorder="1" applyAlignment="1" applyProtection="1">
      <alignment horizontal="center" vertical="center"/>
      <protection locked="0"/>
    </xf>
    <xf numFmtId="0" fontId="53" fillId="0" borderId="39" xfId="0" applyFont="1" applyBorder="1" applyAlignment="1" applyProtection="1">
      <alignment horizontal="center" vertical="center" wrapText="1"/>
      <protection locked="0"/>
    </xf>
    <xf numFmtId="0" fontId="52" fillId="0" borderId="39" xfId="0" applyFont="1" applyBorder="1" applyProtection="1">
      <alignment vertical="center"/>
      <protection locked="0"/>
    </xf>
    <xf numFmtId="0" fontId="52" fillId="0" borderId="39" xfId="0" applyFont="1" applyBorder="1" applyAlignment="1" applyProtection="1">
      <alignment horizontal="center" vertical="center" wrapText="1"/>
      <protection locked="0"/>
    </xf>
    <xf numFmtId="0" fontId="53" fillId="0" borderId="19" xfId="0" applyFont="1" applyBorder="1" applyAlignment="1" applyProtection="1">
      <alignment horizontal="center" vertical="center"/>
      <protection locked="0"/>
    </xf>
    <xf numFmtId="0" fontId="53" fillId="0" borderId="19" xfId="3" applyFont="1" applyBorder="1" applyAlignment="1" applyProtection="1">
      <alignment horizontal="center" vertical="center"/>
      <protection locked="0"/>
    </xf>
    <xf numFmtId="0" fontId="53" fillId="2" borderId="10" xfId="3" applyFont="1" applyFill="1" applyBorder="1" applyAlignment="1" applyProtection="1">
      <alignment horizontal="center" vertical="center"/>
      <protection locked="0"/>
    </xf>
    <xf numFmtId="0" fontId="53" fillId="2" borderId="12" xfId="3" applyFont="1" applyFill="1" applyBorder="1" applyAlignment="1" applyProtection="1">
      <alignment horizontal="center" vertical="center"/>
      <protection locked="0"/>
    </xf>
    <xf numFmtId="0" fontId="53" fillId="2" borderId="13" xfId="3" applyFont="1" applyFill="1" applyBorder="1" applyAlignment="1" applyProtection="1">
      <alignment horizontal="center" vertical="center"/>
      <protection locked="0"/>
    </xf>
    <xf numFmtId="0" fontId="53" fillId="2" borderId="0" xfId="3" applyFont="1" applyFill="1" applyAlignment="1" applyProtection="1">
      <alignment horizontal="center" vertical="center"/>
      <protection locked="0"/>
    </xf>
    <xf numFmtId="0" fontId="53" fillId="2" borderId="14" xfId="3" applyFont="1" applyFill="1" applyBorder="1" applyAlignment="1" applyProtection="1">
      <alignment horizontal="center" vertical="center"/>
      <protection locked="0"/>
    </xf>
    <xf numFmtId="0" fontId="53" fillId="2" borderId="15" xfId="3" applyFont="1" applyFill="1" applyBorder="1" applyAlignment="1" applyProtection="1">
      <alignment horizontal="center" vertical="center"/>
      <protection locked="0"/>
    </xf>
    <xf numFmtId="0" fontId="53" fillId="2" borderId="6" xfId="3" applyFont="1" applyFill="1" applyBorder="1" applyAlignment="1" applyProtection="1">
      <alignment horizontal="center" vertical="center"/>
      <protection locked="0"/>
    </xf>
    <xf numFmtId="0" fontId="53" fillId="2" borderId="16" xfId="3" applyFont="1" applyFill="1" applyBorder="1" applyAlignment="1" applyProtection="1">
      <alignment horizontal="center" vertical="center"/>
      <protection locked="0"/>
    </xf>
    <xf numFmtId="191" fontId="61" fillId="2" borderId="15" xfId="3" applyNumberFormat="1" applyFont="1" applyFill="1" applyBorder="1" applyAlignment="1" applyProtection="1">
      <alignment horizontal="right" vertical="center" shrinkToFit="1"/>
      <protection locked="0"/>
    </xf>
    <xf numFmtId="0" fontId="53" fillId="2" borderId="39" xfId="3" applyFont="1" applyFill="1" applyBorder="1" applyAlignment="1" applyProtection="1">
      <alignment horizontal="center" vertical="center" wrapText="1"/>
      <protection locked="0"/>
    </xf>
    <xf numFmtId="0" fontId="53" fillId="2" borderId="69" xfId="3" applyFont="1" applyFill="1" applyBorder="1" applyAlignment="1" applyProtection="1">
      <alignment horizontal="center" vertical="center"/>
      <protection locked="0"/>
    </xf>
    <xf numFmtId="0" fontId="53" fillId="2" borderId="48" xfId="3" applyFont="1" applyFill="1" applyBorder="1" applyAlignment="1" applyProtection="1">
      <alignment horizontal="center" vertical="center"/>
      <protection locked="0"/>
    </xf>
    <xf numFmtId="0" fontId="53" fillId="2" borderId="68" xfId="3" applyFont="1" applyFill="1" applyBorder="1" applyAlignment="1" applyProtection="1">
      <alignment horizontal="center" vertical="center"/>
      <protection locked="0"/>
    </xf>
    <xf numFmtId="191" fontId="61" fillId="2" borderId="111" xfId="3" applyNumberFormat="1" applyFont="1" applyFill="1" applyBorder="1" applyAlignment="1" applyProtection="1">
      <alignment horizontal="right" vertical="center" shrinkToFit="1"/>
      <protection locked="0"/>
    </xf>
    <xf numFmtId="191" fontId="61" fillId="2" borderId="112" xfId="3" applyNumberFormat="1" applyFont="1" applyFill="1" applyBorder="1" applyAlignment="1" applyProtection="1">
      <alignment horizontal="left" vertical="center" shrinkToFit="1"/>
      <protection locked="0"/>
    </xf>
    <xf numFmtId="191" fontId="61" fillId="2" borderId="113" xfId="3" applyNumberFormat="1" applyFont="1" applyFill="1" applyBorder="1" applyAlignment="1" applyProtection="1">
      <alignment horizontal="left" vertical="center" shrinkToFit="1"/>
      <protection locked="0"/>
    </xf>
    <xf numFmtId="191" fontId="61" fillId="2" borderId="99" xfId="3" applyNumberFormat="1" applyFont="1" applyFill="1" applyBorder="1" applyAlignment="1" applyProtection="1">
      <alignment horizontal="right" vertical="center" shrinkToFit="1"/>
      <protection locked="0"/>
    </xf>
    <xf numFmtId="191" fontId="61" fillId="2" borderId="106" xfId="3" applyNumberFormat="1" applyFont="1" applyFill="1" applyBorder="1" applyAlignment="1" applyProtection="1">
      <alignment horizontal="left" vertical="center" shrinkToFit="1"/>
      <protection locked="0"/>
    </xf>
    <xf numFmtId="191" fontId="61" fillId="2" borderId="100" xfId="3" applyNumberFormat="1" applyFont="1" applyFill="1" applyBorder="1" applyAlignment="1" applyProtection="1">
      <alignment horizontal="right" vertical="center" shrinkToFit="1"/>
      <protection locked="0"/>
    </xf>
    <xf numFmtId="0" fontId="75" fillId="2" borderId="10" xfId="3" applyFont="1" applyFill="1" applyBorder="1" applyAlignment="1" applyProtection="1">
      <alignment horizontal="center" vertical="center" wrapText="1"/>
      <protection locked="0"/>
    </xf>
    <xf numFmtId="0" fontId="75" fillId="2" borderId="11" xfId="3" applyFont="1" applyFill="1" applyBorder="1" applyAlignment="1" applyProtection="1">
      <alignment horizontal="center" vertical="center" wrapText="1"/>
      <protection locked="0"/>
    </xf>
    <xf numFmtId="0" fontId="75" fillId="2" borderId="12" xfId="3" applyFont="1" applyFill="1" applyBorder="1" applyAlignment="1" applyProtection="1">
      <alignment horizontal="center" vertical="center" wrapText="1"/>
      <protection locked="0"/>
    </xf>
    <xf numFmtId="0" fontId="75" fillId="2" borderId="52" xfId="3" applyFont="1" applyFill="1" applyBorder="1" applyAlignment="1" applyProtection="1">
      <alignment horizontal="center" vertical="center" wrapText="1"/>
      <protection locked="0"/>
    </xf>
    <xf numFmtId="0" fontId="75" fillId="2" borderId="20" xfId="3" applyFont="1" applyFill="1" applyBorder="1" applyAlignment="1" applyProtection="1">
      <alignment horizontal="center" vertical="center" wrapText="1"/>
      <protection locked="0"/>
    </xf>
    <xf numFmtId="0" fontId="75" fillId="2" borderId="53" xfId="3" applyFont="1" applyFill="1" applyBorder="1" applyAlignment="1" applyProtection="1">
      <alignment horizontal="center" vertical="center" wrapText="1"/>
      <protection locked="0"/>
    </xf>
    <xf numFmtId="0" fontId="53" fillId="2" borderId="111" xfId="3" applyFont="1" applyFill="1" applyBorder="1" applyAlignment="1" applyProtection="1">
      <alignment horizontal="center" vertical="center"/>
      <protection locked="0"/>
    </xf>
    <xf numFmtId="0" fontId="53" fillId="2" borderId="112" xfId="3" applyFont="1" applyFill="1" applyBorder="1" applyAlignment="1" applyProtection="1">
      <alignment horizontal="center" vertical="center"/>
      <protection locked="0"/>
    </xf>
    <xf numFmtId="0" fontId="53" fillId="2" borderId="113" xfId="3" applyFont="1" applyFill="1" applyBorder="1" applyAlignment="1" applyProtection="1">
      <alignment horizontal="center" vertical="center"/>
      <protection locked="0"/>
    </xf>
    <xf numFmtId="0" fontId="53" fillId="2" borderId="46" xfId="3" applyFont="1" applyFill="1" applyBorder="1" applyAlignment="1" applyProtection="1">
      <alignment horizontal="center" vertical="center"/>
      <protection locked="0"/>
    </xf>
    <xf numFmtId="0" fontId="53" fillId="2" borderId="44" xfId="3" applyFont="1" applyFill="1" applyBorder="1" applyAlignment="1" applyProtection="1">
      <alignment horizontal="center" vertical="center"/>
      <protection locked="0"/>
    </xf>
    <xf numFmtId="0" fontId="53" fillId="2" borderId="47" xfId="3" applyFont="1" applyFill="1" applyBorder="1" applyAlignment="1" applyProtection="1">
      <alignment horizontal="center" vertical="center"/>
      <protection locked="0"/>
    </xf>
    <xf numFmtId="0" fontId="61" fillId="0" borderId="68" xfId="3" applyFont="1" applyFill="1" applyBorder="1" applyAlignment="1" applyProtection="1">
      <alignment horizontal="center" vertical="center" shrinkToFit="1"/>
      <protection locked="0"/>
    </xf>
    <xf numFmtId="0" fontId="53" fillId="2" borderId="17" xfId="3" applyFont="1" applyFill="1" applyBorder="1" applyAlignment="1" applyProtection="1">
      <alignment horizontal="center" vertical="center"/>
      <protection locked="0"/>
    </xf>
    <xf numFmtId="0" fontId="61" fillId="0" borderId="67" xfId="3" applyFont="1" applyFill="1" applyBorder="1" applyAlignment="1" applyProtection="1">
      <alignment horizontal="left" vertical="center" wrapText="1"/>
      <protection locked="0"/>
    </xf>
    <xf numFmtId="0" fontId="61" fillId="0" borderId="58" xfId="3" applyFont="1" applyFill="1" applyBorder="1" applyAlignment="1" applyProtection="1">
      <alignment horizontal="left" vertical="center" wrapText="1"/>
      <protection locked="0"/>
    </xf>
    <xf numFmtId="0" fontId="61" fillId="0" borderId="59" xfId="3" applyFont="1" applyFill="1" applyBorder="1" applyAlignment="1" applyProtection="1">
      <alignment horizontal="left" vertical="center" wrapText="1"/>
      <protection locked="0"/>
    </xf>
    <xf numFmtId="0" fontId="61" fillId="0" borderId="69" xfId="3" applyFont="1" applyFill="1" applyBorder="1" applyAlignment="1" applyProtection="1">
      <alignment horizontal="left" vertical="center" wrapText="1"/>
      <protection locked="0"/>
    </xf>
    <xf numFmtId="0" fontId="61" fillId="0" borderId="48" xfId="3" applyFont="1" applyFill="1" applyBorder="1" applyAlignment="1" applyProtection="1">
      <alignment horizontal="left" vertical="center" wrapText="1"/>
      <protection locked="0"/>
    </xf>
    <xf numFmtId="0" fontId="61" fillId="0" borderId="68" xfId="3" applyFont="1" applyFill="1" applyBorder="1" applyAlignment="1" applyProtection="1">
      <alignment horizontal="left" vertical="center" wrapText="1"/>
      <protection locked="0"/>
    </xf>
    <xf numFmtId="0" fontId="61" fillId="0" borderId="58" xfId="3" applyFont="1" applyFill="1" applyBorder="1" applyAlignment="1" applyProtection="1">
      <alignment horizontal="center" vertical="center" shrinkToFit="1"/>
      <protection locked="0"/>
    </xf>
    <xf numFmtId="0" fontId="61" fillId="0" borderId="258" xfId="3" applyFont="1" applyFill="1" applyBorder="1" applyAlignment="1" applyProtection="1">
      <alignment horizontal="center" vertical="center" shrinkToFit="1"/>
      <protection locked="0"/>
    </xf>
    <xf numFmtId="0" fontId="61" fillId="0" borderId="59" xfId="3" applyFont="1" applyFill="1" applyBorder="1" applyAlignment="1" applyProtection="1">
      <alignment horizontal="center" vertical="center" shrinkToFit="1"/>
      <protection locked="0"/>
    </xf>
    <xf numFmtId="0" fontId="61" fillId="0" borderId="94" xfId="3" applyFont="1" applyFill="1" applyBorder="1" applyAlignment="1" applyProtection="1">
      <alignment horizontal="center" vertical="center" shrinkToFit="1"/>
      <protection locked="0"/>
    </xf>
    <xf numFmtId="0" fontId="61" fillId="0" borderId="184" xfId="3" applyFont="1" applyFill="1" applyBorder="1" applyAlignment="1" applyProtection="1">
      <alignment horizontal="center" vertical="center" shrinkToFit="1"/>
      <protection locked="0"/>
    </xf>
    <xf numFmtId="0" fontId="61" fillId="0" borderId="45" xfId="3" applyFont="1" applyFill="1" applyBorder="1" applyAlignment="1" applyProtection="1">
      <alignment horizontal="center" vertical="center" shrinkToFit="1"/>
      <protection locked="0"/>
    </xf>
    <xf numFmtId="0" fontId="61" fillId="0" borderId="67" xfId="3" applyFont="1" applyFill="1" applyBorder="1" applyAlignment="1" applyProtection="1">
      <alignment horizontal="center" vertical="center" shrinkToFit="1"/>
      <protection locked="0"/>
    </xf>
    <xf numFmtId="0" fontId="61" fillId="0" borderId="259" xfId="3" applyFont="1" applyFill="1" applyBorder="1" applyAlignment="1" applyProtection="1">
      <alignment horizontal="center" vertical="center" shrinkToFit="1"/>
      <protection locked="0"/>
    </xf>
    <xf numFmtId="0" fontId="61" fillId="0" borderId="269" xfId="3" applyFont="1" applyFill="1" applyBorder="1" applyAlignment="1" applyProtection="1">
      <alignment horizontal="center" vertical="center" wrapText="1" shrinkToFit="1"/>
      <protection locked="0"/>
    </xf>
    <xf numFmtId="0" fontId="61" fillId="0" borderId="270" xfId="3" applyFont="1" applyFill="1" applyBorder="1" applyAlignment="1" applyProtection="1">
      <alignment horizontal="center" vertical="center" wrapText="1" shrinkToFit="1"/>
      <protection locked="0"/>
    </xf>
    <xf numFmtId="0" fontId="61" fillId="0" borderId="271" xfId="3" applyFont="1" applyFill="1" applyBorder="1" applyAlignment="1" applyProtection="1">
      <alignment horizontal="center" vertical="center" wrapText="1" shrinkToFit="1"/>
      <protection locked="0"/>
    </xf>
    <xf numFmtId="0" fontId="61" fillId="0" borderId="272" xfId="3" applyFont="1" applyFill="1" applyBorder="1" applyAlignment="1" applyProtection="1">
      <alignment horizontal="center" vertical="center" wrapText="1" shrinkToFit="1"/>
      <protection locked="0"/>
    </xf>
    <xf numFmtId="0" fontId="61" fillId="0" borderId="273" xfId="3" applyFont="1" applyFill="1" applyBorder="1" applyAlignment="1" applyProtection="1">
      <alignment horizontal="center" vertical="center" wrapText="1" shrinkToFit="1"/>
      <protection locked="0"/>
    </xf>
    <xf numFmtId="0" fontId="61" fillId="0" borderId="274" xfId="3" applyFont="1" applyFill="1" applyBorder="1" applyAlignment="1" applyProtection="1">
      <alignment horizontal="center" vertical="center" wrapText="1" shrinkToFit="1"/>
      <protection locked="0"/>
    </xf>
    <xf numFmtId="0" fontId="61" fillId="0" borderId="10" xfId="3" applyFont="1" applyFill="1" applyBorder="1" applyAlignment="1" applyProtection="1">
      <alignment horizontal="center" vertical="center" shrinkToFit="1"/>
      <protection locked="0"/>
    </xf>
    <xf numFmtId="0" fontId="61" fillId="0" borderId="11" xfId="3" applyFont="1" applyFill="1" applyBorder="1" applyAlignment="1" applyProtection="1">
      <alignment horizontal="center" vertical="center" shrinkToFit="1"/>
      <protection locked="0"/>
    </xf>
    <xf numFmtId="0" fontId="61" fillId="0" borderId="257" xfId="3" applyFont="1" applyFill="1" applyBorder="1" applyAlignment="1" applyProtection="1">
      <alignment horizontal="center" vertical="center" shrinkToFit="1"/>
      <protection locked="0"/>
    </xf>
    <xf numFmtId="0" fontId="61" fillId="0" borderId="244" xfId="3" applyFont="1" applyFill="1" applyBorder="1" applyAlignment="1" applyProtection="1">
      <alignment horizontal="center" vertical="center" shrinkToFit="1"/>
      <protection locked="0"/>
    </xf>
    <xf numFmtId="0" fontId="47" fillId="0" borderId="38" xfId="3" applyFont="1" applyBorder="1" applyAlignment="1" applyProtection="1">
      <alignment horizontal="left" vertical="top" wrapText="1"/>
      <protection locked="0"/>
    </xf>
    <xf numFmtId="0" fontId="47" fillId="0" borderId="2" xfId="3" applyFont="1" applyBorder="1" applyAlignment="1" applyProtection="1">
      <alignment horizontal="left" vertical="top" wrapText="1"/>
      <protection locked="0"/>
    </xf>
    <xf numFmtId="0" fontId="47" fillId="0" borderId="73" xfId="3" applyFont="1" applyBorder="1" applyAlignment="1" applyProtection="1">
      <alignment horizontal="left" vertical="top" wrapText="1"/>
      <protection locked="0"/>
    </xf>
    <xf numFmtId="0" fontId="47" fillId="0" borderId="3" xfId="3" applyFont="1" applyBorder="1" applyAlignment="1" applyProtection="1">
      <alignment horizontal="left" vertical="top" wrapText="1"/>
      <protection locked="0"/>
    </xf>
    <xf numFmtId="0" fontId="47" fillId="0" borderId="0" xfId="3" applyFont="1" applyAlignment="1" applyProtection="1">
      <alignment horizontal="left" vertical="top" wrapText="1"/>
      <protection locked="0"/>
    </xf>
    <xf numFmtId="0" fontId="47" fillId="0" borderId="5" xfId="3" applyFont="1" applyBorder="1" applyAlignment="1" applyProtection="1">
      <alignment horizontal="left" vertical="top" wrapText="1"/>
      <protection locked="0"/>
    </xf>
    <xf numFmtId="0" fontId="47" fillId="0" borderId="8" xfId="3" applyFont="1" applyBorder="1" applyAlignment="1" applyProtection="1">
      <alignment horizontal="left" vertical="top" wrapText="1"/>
      <protection locked="0"/>
    </xf>
    <xf numFmtId="0" fontId="47" fillId="0" borderId="7" xfId="3" applyFont="1" applyBorder="1" applyAlignment="1" applyProtection="1">
      <alignment horizontal="left" vertical="top" wrapText="1"/>
      <protection locked="0"/>
    </xf>
    <xf numFmtId="0" fontId="47" fillId="0" borderId="9" xfId="3" applyFont="1" applyBorder="1" applyAlignment="1" applyProtection="1">
      <alignment horizontal="left" vertical="top" wrapText="1"/>
      <protection locked="0"/>
    </xf>
    <xf numFmtId="0" fontId="61" fillId="0" borderId="221" xfId="3" applyFont="1" applyFill="1" applyBorder="1" applyAlignment="1" applyProtection="1">
      <alignment horizontal="center" vertical="center" shrinkToFit="1"/>
      <protection locked="0"/>
    </xf>
    <xf numFmtId="0" fontId="61" fillId="0" borderId="222" xfId="3" applyFont="1" applyFill="1" applyBorder="1" applyAlignment="1" applyProtection="1">
      <alignment horizontal="center" vertical="center" shrinkToFit="1"/>
      <protection locked="0"/>
    </xf>
    <xf numFmtId="0" fontId="61" fillId="0" borderId="223" xfId="3" applyFont="1" applyFill="1" applyBorder="1" applyAlignment="1" applyProtection="1">
      <alignment horizontal="center" vertical="center" shrinkToFit="1"/>
      <protection locked="0"/>
    </xf>
    <xf numFmtId="0" fontId="61" fillId="0" borderId="62" xfId="3" applyFont="1" applyFill="1" applyBorder="1" applyAlignment="1" applyProtection="1">
      <alignment horizontal="left" vertical="center" wrapText="1"/>
      <protection locked="0"/>
    </xf>
    <xf numFmtId="0" fontId="61" fillId="0" borderId="45" xfId="3" applyFont="1" applyFill="1" applyBorder="1" applyAlignment="1" applyProtection="1">
      <alignment horizontal="left" vertical="center" wrapText="1"/>
      <protection locked="0"/>
    </xf>
    <xf numFmtId="0" fontId="61" fillId="0" borderId="62" xfId="3" applyFont="1" applyFill="1" applyBorder="1" applyAlignment="1" applyProtection="1">
      <alignment horizontal="center" vertical="center" shrinkToFit="1"/>
      <protection locked="0"/>
    </xf>
    <xf numFmtId="0" fontId="61" fillId="0" borderId="63" xfId="3" applyFont="1" applyFill="1" applyBorder="1" applyAlignment="1" applyProtection="1">
      <alignment horizontal="left" vertical="center" wrapText="1"/>
      <protection locked="0"/>
    </xf>
    <xf numFmtId="49" fontId="47" fillId="0" borderId="0" xfId="3" applyNumberFormat="1" applyFont="1" applyAlignment="1" applyProtection="1">
      <alignment horizontal="center" vertical="center"/>
      <protection locked="0"/>
    </xf>
    <xf numFmtId="0" fontId="61" fillId="0" borderId="245" xfId="3" applyFont="1" applyFill="1" applyBorder="1" applyAlignment="1" applyProtection="1">
      <alignment horizontal="center" vertical="center" shrinkToFit="1"/>
      <protection locked="0"/>
    </xf>
    <xf numFmtId="0" fontId="53" fillId="2" borderId="100" xfId="3" applyFont="1" applyFill="1" applyBorder="1" applyAlignment="1" applyProtection="1">
      <alignment horizontal="distributed" vertical="center" indent="1"/>
      <protection locked="0"/>
    </xf>
    <xf numFmtId="0" fontId="53" fillId="2" borderId="99" xfId="3" applyFont="1" applyFill="1" applyBorder="1" applyAlignment="1" applyProtection="1">
      <alignment horizontal="distributed" vertical="center" indent="1"/>
      <protection locked="0"/>
    </xf>
    <xf numFmtId="0" fontId="53" fillId="2" borderId="106" xfId="3" applyFont="1" applyFill="1" applyBorder="1" applyAlignment="1" applyProtection="1">
      <alignment horizontal="distributed" vertical="center" indent="1"/>
      <protection locked="0"/>
    </xf>
    <xf numFmtId="0" fontId="53" fillId="2" borderId="14" xfId="3" applyFont="1" applyFill="1" applyBorder="1" applyAlignment="1" applyProtection="1">
      <alignment horizontal="center" vertical="center" wrapText="1"/>
      <protection locked="0"/>
    </xf>
    <xf numFmtId="0" fontId="53" fillId="2" borderId="52" xfId="3" applyFont="1" applyFill="1" applyBorder="1" applyAlignment="1" applyProtection="1">
      <alignment horizontal="center" vertical="center" wrapText="1"/>
      <protection locked="0"/>
    </xf>
    <xf numFmtId="0" fontId="53" fillId="2" borderId="20" xfId="3" applyFont="1" applyFill="1" applyBorder="1" applyAlignment="1" applyProtection="1">
      <alignment horizontal="center" vertical="center" wrapText="1"/>
      <protection locked="0"/>
    </xf>
    <xf numFmtId="0" fontId="53" fillId="2" borderId="53" xfId="3" applyFont="1" applyFill="1" applyBorder="1" applyAlignment="1" applyProtection="1">
      <alignment horizontal="center" vertical="center" wrapText="1"/>
      <protection locked="0"/>
    </xf>
    <xf numFmtId="0" fontId="53" fillId="2" borderId="31" xfId="3" applyFont="1" applyFill="1" applyBorder="1" applyAlignment="1" applyProtection="1">
      <alignment horizontal="center" vertical="center" textRotation="255"/>
      <protection locked="0"/>
    </xf>
    <xf numFmtId="0" fontId="53" fillId="2" borderId="39" xfId="3" applyFont="1" applyFill="1" applyBorder="1" applyAlignment="1" applyProtection="1">
      <alignment horizontal="center" vertical="center" textRotation="255"/>
      <protection locked="0"/>
    </xf>
    <xf numFmtId="0" fontId="53" fillId="2" borderId="120" xfId="3" applyFont="1" applyFill="1" applyBorder="1" applyAlignment="1" applyProtection="1">
      <alignment horizontal="center" vertical="center"/>
      <protection locked="0"/>
    </xf>
    <xf numFmtId="0" fontId="53" fillId="2" borderId="108" xfId="3" applyFont="1" applyFill="1" applyBorder="1" applyAlignment="1" applyProtection="1">
      <alignment horizontal="center" vertical="center"/>
      <protection locked="0"/>
    </xf>
    <xf numFmtId="0" fontId="53" fillId="2" borderId="121" xfId="3" applyFont="1" applyFill="1" applyBorder="1" applyAlignment="1" applyProtection="1">
      <alignment horizontal="center" vertical="center"/>
      <protection locked="0"/>
    </xf>
    <xf numFmtId="0" fontId="61" fillId="0" borderId="0" xfId="3" applyFont="1" applyFill="1" applyAlignment="1">
      <alignment horizontal="left" vertical="center" shrinkToFit="1"/>
    </xf>
    <xf numFmtId="0" fontId="53" fillId="2" borderId="0" xfId="3" applyFont="1" applyFill="1" applyAlignment="1">
      <alignment horizontal="left" vertical="top" wrapText="1"/>
    </xf>
    <xf numFmtId="0" fontId="47" fillId="0" borderId="10" xfId="3" applyFont="1" applyFill="1" applyBorder="1" applyAlignment="1">
      <alignment horizontal="left" vertical="top" wrapText="1"/>
    </xf>
    <xf numFmtId="0" fontId="47" fillId="0" borderId="11" xfId="3" applyFont="1" applyFill="1" applyBorder="1" applyAlignment="1">
      <alignment horizontal="left" vertical="top" wrapText="1"/>
    </xf>
    <xf numFmtId="0" fontId="47" fillId="0" borderId="12" xfId="3" applyFont="1" applyFill="1" applyBorder="1" applyAlignment="1">
      <alignment horizontal="left" vertical="top" wrapText="1"/>
    </xf>
    <xf numFmtId="0" fontId="47" fillId="0" borderId="13" xfId="3" applyFont="1" applyFill="1" applyBorder="1" applyAlignment="1">
      <alignment horizontal="left" vertical="top" wrapText="1"/>
    </xf>
    <xf numFmtId="0" fontId="47" fillId="0" borderId="0" xfId="3" applyFont="1" applyFill="1" applyAlignment="1">
      <alignment horizontal="left" vertical="top" wrapText="1"/>
    </xf>
    <xf numFmtId="0" fontId="47" fillId="0" borderId="14" xfId="3" applyFont="1" applyFill="1" applyBorder="1" applyAlignment="1">
      <alignment horizontal="left" vertical="top" wrapText="1"/>
    </xf>
    <xf numFmtId="0" fontId="47" fillId="0" borderId="15" xfId="3" applyFont="1" applyFill="1" applyBorder="1" applyAlignment="1">
      <alignment horizontal="left" vertical="top" wrapText="1"/>
    </xf>
    <xf numFmtId="0" fontId="47" fillId="0" borderId="6" xfId="3" applyFont="1" applyFill="1" applyBorder="1" applyAlignment="1">
      <alignment horizontal="left" vertical="top" wrapText="1"/>
    </xf>
    <xf numFmtId="0" fontId="47" fillId="0" borderId="16" xfId="3" applyFont="1" applyFill="1" applyBorder="1" applyAlignment="1">
      <alignment horizontal="left" vertical="top" wrapText="1"/>
    </xf>
    <xf numFmtId="0" fontId="61" fillId="0" borderId="11" xfId="3" applyFont="1" applyBorder="1" applyAlignment="1">
      <alignment horizontal="left" vertical="center"/>
    </xf>
    <xf numFmtId="0" fontId="61" fillId="0" borderId="0" xfId="3" applyFont="1" applyAlignment="1">
      <alignment horizontal="left" vertical="center"/>
    </xf>
    <xf numFmtId="0" fontId="61" fillId="0" borderId="58" xfId="3" applyFont="1" applyBorder="1" applyAlignment="1">
      <alignment horizontal="center" vertical="center"/>
    </xf>
    <xf numFmtId="3" fontId="61" fillId="0" borderId="58" xfId="3" applyNumberFormat="1" applyFont="1" applyFill="1" applyBorder="1" applyAlignment="1">
      <alignment horizontal="center" vertical="center"/>
    </xf>
    <xf numFmtId="0" fontId="53" fillId="0" borderId="0" xfId="3" applyFont="1" applyAlignment="1">
      <alignment horizontal="left" vertical="top" wrapText="1"/>
    </xf>
    <xf numFmtId="0" fontId="53" fillId="0" borderId="0" xfId="3" applyFont="1" applyFill="1">
      <alignment vertical="center"/>
    </xf>
    <xf numFmtId="0" fontId="53" fillId="0" borderId="0" xfId="3" applyFont="1" applyFill="1" applyAlignment="1">
      <alignment horizontal="left" vertical="top" wrapText="1"/>
    </xf>
    <xf numFmtId="0" fontId="61" fillId="0" borderId="10" xfId="3" applyFont="1" applyFill="1" applyBorder="1" applyAlignment="1">
      <alignment horizontal="left" vertical="top" wrapText="1"/>
    </xf>
    <xf numFmtId="0" fontId="61" fillId="0" borderId="11" xfId="3" applyFont="1" applyFill="1" applyBorder="1" applyAlignment="1">
      <alignment horizontal="left" vertical="top" wrapText="1"/>
    </xf>
    <xf numFmtId="0" fontId="61" fillId="0" borderId="12" xfId="3" applyFont="1" applyFill="1" applyBorder="1" applyAlignment="1">
      <alignment horizontal="left" vertical="top" wrapText="1"/>
    </xf>
    <xf numFmtId="0" fontId="61" fillId="0" borderId="13" xfId="3" applyFont="1" applyFill="1" applyBorder="1" applyAlignment="1">
      <alignment horizontal="left" vertical="top" wrapText="1"/>
    </xf>
    <xf numFmtId="0" fontId="61" fillId="0" borderId="14" xfId="3" applyFont="1" applyFill="1" applyBorder="1" applyAlignment="1">
      <alignment horizontal="left" vertical="top" wrapText="1"/>
    </xf>
    <xf numFmtId="0" fontId="61" fillId="0" borderId="15" xfId="3" applyFont="1" applyFill="1" applyBorder="1" applyAlignment="1">
      <alignment horizontal="left" vertical="top" wrapText="1"/>
    </xf>
    <xf numFmtId="0" fontId="61" fillId="0" borderId="6" xfId="3" applyFont="1" applyFill="1" applyBorder="1" applyAlignment="1">
      <alignment horizontal="left" vertical="top" wrapText="1"/>
    </xf>
    <xf numFmtId="0" fontId="61" fillId="0" borderId="16" xfId="3" applyFont="1" applyFill="1" applyBorder="1" applyAlignment="1">
      <alignment horizontal="left" vertical="top" wrapText="1"/>
    </xf>
    <xf numFmtId="0" fontId="61" fillId="2" borderId="3" xfId="3" quotePrefix="1" applyFont="1" applyFill="1" applyBorder="1" applyAlignment="1">
      <alignment horizontal="right" vertical="center"/>
    </xf>
    <xf numFmtId="0" fontId="61" fillId="2" borderId="0" xfId="3" applyFont="1" applyFill="1" applyAlignment="1">
      <alignment horizontal="right" vertical="center"/>
    </xf>
    <xf numFmtId="0" fontId="61" fillId="0" borderId="3" xfId="3" applyFont="1" applyBorder="1" applyAlignment="1">
      <alignment horizontal="right" vertical="center" wrapText="1"/>
    </xf>
    <xf numFmtId="0" fontId="61" fillId="0" borderId="0" xfId="3" applyFont="1" applyAlignment="1">
      <alignment horizontal="right" vertical="center" wrapText="1"/>
    </xf>
    <xf numFmtId="0" fontId="61" fillId="0" borderId="45" xfId="3" applyFont="1" applyFill="1" applyBorder="1" applyAlignment="1">
      <alignment horizontal="left" vertical="top" wrapText="1"/>
    </xf>
    <xf numFmtId="0" fontId="61" fillId="0" borderId="58" xfId="3" applyFont="1" applyFill="1" applyBorder="1" applyAlignment="1">
      <alignment horizontal="center" vertical="center" shrinkToFit="1"/>
    </xf>
    <xf numFmtId="0" fontId="61" fillId="0" borderId="118" xfId="3" applyFont="1" applyFill="1" applyBorder="1" applyAlignment="1">
      <alignment horizontal="center" vertical="center" shrinkToFit="1"/>
    </xf>
    <xf numFmtId="49" fontId="47" fillId="0" borderId="0" xfId="3" quotePrefix="1" applyNumberFormat="1" applyFont="1" applyAlignment="1">
      <alignment horizontal="center" vertical="center"/>
    </xf>
    <xf numFmtId="0" fontId="47" fillId="0" borderId="60" xfId="3" applyFont="1" applyBorder="1" applyAlignment="1">
      <alignment horizontal="center" vertical="center"/>
    </xf>
    <xf numFmtId="0" fontId="47" fillId="0" borderId="30" xfId="3" applyFont="1" applyBorder="1" applyAlignment="1">
      <alignment horizontal="center" vertical="center"/>
    </xf>
    <xf numFmtId="0" fontId="47" fillId="0" borderId="89" xfId="3" applyFont="1" applyBorder="1" applyAlignment="1">
      <alignment horizontal="center" vertical="center"/>
    </xf>
    <xf numFmtId="0" fontId="47" fillId="0" borderId="122" xfId="3" applyFont="1" applyBorder="1" applyAlignment="1">
      <alignment horizontal="center" vertical="center"/>
    </xf>
    <xf numFmtId="0" fontId="47" fillId="0" borderId="123" xfId="3" applyFont="1" applyBorder="1" applyAlignment="1">
      <alignment horizontal="center" vertical="center"/>
    </xf>
    <xf numFmtId="0" fontId="61" fillId="2" borderId="29" xfId="3" quotePrefix="1" applyFont="1" applyFill="1" applyBorder="1" applyAlignment="1">
      <alignment horizontal="right" vertical="center"/>
    </xf>
    <xf numFmtId="0" fontId="61" fillId="2" borderId="11" xfId="3" quotePrefix="1" applyFont="1" applyFill="1" applyBorder="1" applyAlignment="1">
      <alignment horizontal="right" vertical="center"/>
    </xf>
    <xf numFmtId="0" fontId="61" fillId="2" borderId="11" xfId="3" applyFont="1" applyFill="1" applyBorder="1" applyAlignment="1">
      <alignment horizontal="left" vertical="top" wrapText="1"/>
    </xf>
    <xf numFmtId="0" fontId="61" fillId="2" borderId="0" xfId="3" applyFont="1" applyFill="1" applyAlignment="1">
      <alignment horizontal="left" vertical="top" wrapText="1"/>
    </xf>
    <xf numFmtId="0" fontId="61" fillId="0" borderId="6" xfId="3" applyFont="1" applyBorder="1" applyAlignment="1">
      <alignment horizontal="left" vertical="center"/>
    </xf>
    <xf numFmtId="0" fontId="53" fillId="0" borderId="17" xfId="3" applyFont="1" applyFill="1" applyBorder="1" applyAlignment="1">
      <alignment horizontal="center" vertical="center"/>
    </xf>
    <xf numFmtId="0" fontId="53" fillId="0" borderId="18" xfId="3" applyFont="1" applyFill="1" applyBorder="1" applyAlignment="1">
      <alignment horizontal="center" vertical="center"/>
    </xf>
    <xf numFmtId="0" fontId="53" fillId="0" borderId="19" xfId="3" applyFont="1" applyFill="1" applyBorder="1" applyAlignment="1">
      <alignment horizontal="center" vertical="center"/>
    </xf>
    <xf numFmtId="0" fontId="53" fillId="2" borderId="10" xfId="3" applyFont="1" applyFill="1" applyBorder="1" applyAlignment="1">
      <alignment horizontal="center" vertical="center" textRotation="255" shrinkToFit="1"/>
    </xf>
    <xf numFmtId="0" fontId="53" fillId="2" borderId="13" xfId="3" applyFont="1" applyFill="1" applyBorder="1" applyAlignment="1">
      <alignment horizontal="center" vertical="center" textRotation="255" shrinkToFit="1"/>
    </xf>
    <xf numFmtId="0" fontId="53" fillId="2" borderId="52" xfId="3" applyFont="1" applyFill="1" applyBorder="1" applyAlignment="1">
      <alignment horizontal="center" vertical="center" textRotation="255" shrinkToFit="1"/>
    </xf>
    <xf numFmtId="0" fontId="53" fillId="0" borderId="43" xfId="3" applyFont="1" applyBorder="1" applyAlignment="1">
      <alignment horizontal="center" vertical="center" textRotation="255"/>
    </xf>
    <xf numFmtId="0" fontId="53" fillId="0" borderId="13" xfId="3" applyFont="1" applyBorder="1" applyAlignment="1">
      <alignment horizontal="center" vertical="center" textRotation="255"/>
    </xf>
    <xf numFmtId="0" fontId="53" fillId="0" borderId="15" xfId="3" applyFont="1" applyBorder="1" applyAlignment="1">
      <alignment horizontal="center" vertical="center" textRotation="255"/>
    </xf>
    <xf numFmtId="0" fontId="61" fillId="0" borderId="45" xfId="3" applyFont="1" applyFill="1" applyBorder="1" applyAlignment="1" applyProtection="1">
      <alignment horizontal="right" vertical="center" shrinkToFit="1"/>
      <protection locked="0"/>
    </xf>
    <xf numFmtId="0" fontId="61" fillId="0" borderId="63" xfId="3" applyFont="1" applyFill="1" applyBorder="1" applyAlignment="1">
      <alignment horizontal="center" vertical="center" shrinkToFit="1"/>
    </xf>
    <xf numFmtId="0" fontId="63" fillId="0" borderId="0" xfId="3" applyFont="1" applyFill="1">
      <alignment vertical="center"/>
    </xf>
    <xf numFmtId="0" fontId="61" fillId="2" borderId="0" xfId="3" quotePrefix="1" applyFont="1" applyFill="1" applyAlignment="1">
      <alignment horizontal="right" vertical="center"/>
    </xf>
    <xf numFmtId="0" fontId="73" fillId="0" borderId="0" xfId="3" applyFont="1" applyAlignment="1">
      <alignment horizontal="left" vertical="top" wrapText="1"/>
    </xf>
    <xf numFmtId="0" fontId="61" fillId="0" borderId="0" xfId="3" applyFont="1" applyAlignment="1">
      <alignment horizontal="left" vertical="top" wrapText="1"/>
    </xf>
    <xf numFmtId="0" fontId="73" fillId="0" borderId="0" xfId="3" applyFont="1" applyFill="1" applyAlignment="1">
      <alignment horizontal="left" vertical="top" wrapText="1"/>
    </xf>
    <xf numFmtId="0" fontId="53" fillId="2" borderId="15" xfId="3" applyFont="1" applyFill="1" applyBorder="1" applyAlignment="1">
      <alignment horizontal="center" vertical="center" textRotation="255" shrinkToFit="1"/>
    </xf>
    <xf numFmtId="0" fontId="61" fillId="0" borderId="126" xfId="3" applyFont="1" applyFill="1" applyBorder="1" applyAlignment="1">
      <alignment horizontal="center" vertical="center"/>
    </xf>
    <xf numFmtId="0" fontId="61" fillId="0" borderId="62" xfId="3" applyFont="1" applyFill="1" applyBorder="1" applyAlignment="1" applyProtection="1">
      <alignment horizontal="right" vertical="center" shrinkToFit="1"/>
      <protection locked="0"/>
    </xf>
    <xf numFmtId="0" fontId="61" fillId="0" borderId="13" xfId="3" applyFont="1" applyFill="1" applyBorder="1" applyAlignment="1">
      <alignment horizontal="center" vertical="center" wrapText="1" shrinkToFit="1"/>
    </xf>
    <xf numFmtId="0" fontId="61" fillId="0" borderId="0" xfId="3" applyFont="1" applyFill="1" applyAlignment="1">
      <alignment horizontal="center" vertical="center" wrapText="1" shrinkToFit="1"/>
    </xf>
    <xf numFmtId="0" fontId="61" fillId="0" borderId="14" xfId="3" applyFont="1" applyFill="1" applyBorder="1" applyAlignment="1">
      <alignment horizontal="center" vertical="center" wrapText="1" shrinkToFit="1"/>
    </xf>
    <xf numFmtId="0" fontId="61" fillId="0" borderId="13" xfId="3" applyFont="1" applyFill="1" applyBorder="1" applyAlignment="1" applyProtection="1">
      <alignment horizontal="right" vertical="center" shrinkToFit="1"/>
      <protection locked="0"/>
    </xf>
    <xf numFmtId="0" fontId="61" fillId="0" borderId="0" xfId="3" applyFont="1" applyFill="1" applyAlignment="1" applyProtection="1">
      <alignment horizontal="right" vertical="center" shrinkToFit="1"/>
      <protection locked="0"/>
    </xf>
    <xf numFmtId="0" fontId="61" fillId="0" borderId="0" xfId="3" applyFont="1" applyFill="1" applyAlignment="1">
      <alignment horizontal="center" vertical="center" shrinkToFit="1"/>
    </xf>
    <xf numFmtId="179" fontId="61" fillId="2" borderId="46" xfId="3" applyNumberFormat="1" applyFont="1" applyFill="1" applyBorder="1" applyAlignment="1">
      <alignment vertical="center" shrinkToFit="1"/>
    </xf>
    <xf numFmtId="179" fontId="61" fillId="2" borderId="44" xfId="3" applyNumberFormat="1" applyFont="1" applyFill="1" applyBorder="1" applyAlignment="1">
      <alignment vertical="center" shrinkToFit="1"/>
    </xf>
    <xf numFmtId="179" fontId="61" fillId="2" borderId="47" xfId="3" applyNumberFormat="1" applyFont="1" applyFill="1" applyBorder="1" applyAlignment="1">
      <alignment vertical="center" shrinkToFit="1"/>
    </xf>
    <xf numFmtId="0" fontId="61" fillId="0" borderId="13" xfId="3" applyFont="1" applyFill="1" applyBorder="1" applyAlignment="1" applyProtection="1">
      <alignment horizontal="left" vertical="top" wrapText="1" shrinkToFit="1"/>
      <protection locked="0"/>
    </xf>
    <xf numFmtId="0" fontId="61" fillId="0" borderId="0" xfId="3" applyFont="1" applyFill="1" applyAlignment="1" applyProtection="1">
      <alignment horizontal="left" vertical="top" wrapText="1" shrinkToFit="1"/>
      <protection locked="0"/>
    </xf>
    <xf numFmtId="0" fontId="61" fillId="0" borderId="14" xfId="3" applyFont="1" applyFill="1" applyBorder="1" applyAlignment="1" applyProtection="1">
      <alignment horizontal="left" vertical="top" wrapText="1" shrinkToFit="1"/>
      <protection locked="0"/>
    </xf>
    <xf numFmtId="0" fontId="61" fillId="0" borderId="17" xfId="3" applyFont="1" applyBorder="1" applyAlignment="1">
      <alignment horizontal="center" vertical="center"/>
    </xf>
    <xf numFmtId="0" fontId="61" fillId="0" borderId="18" xfId="3" applyFont="1" applyBorder="1" applyAlignment="1">
      <alignment horizontal="center" vertical="center"/>
    </xf>
    <xf numFmtId="0" fontId="61" fillId="0" borderId="19" xfId="3" applyFont="1" applyBorder="1" applyAlignment="1">
      <alignment horizontal="center" vertical="center"/>
    </xf>
    <xf numFmtId="179" fontId="61" fillId="2" borderId="67" xfId="3" applyNumberFormat="1" applyFont="1" applyFill="1" applyBorder="1" applyAlignment="1">
      <alignment vertical="center" shrinkToFit="1"/>
    </xf>
    <xf numFmtId="179" fontId="61" fillId="2" borderId="58" xfId="3" applyNumberFormat="1" applyFont="1" applyFill="1" applyBorder="1" applyAlignment="1">
      <alignment vertical="center" shrinkToFit="1"/>
    </xf>
    <xf numFmtId="179" fontId="61" fillId="2" borderId="59" xfId="3" applyNumberFormat="1" applyFont="1" applyFill="1" applyBorder="1" applyAlignment="1">
      <alignment vertical="center" shrinkToFit="1"/>
    </xf>
    <xf numFmtId="179" fontId="61" fillId="2" borderId="69" xfId="3" applyNumberFormat="1" applyFont="1" applyFill="1" applyBorder="1" applyAlignment="1">
      <alignment vertical="center" shrinkToFit="1"/>
    </xf>
    <xf numFmtId="179" fontId="61" fillId="2" borderId="48" xfId="3" applyNumberFormat="1" applyFont="1" applyFill="1" applyBorder="1" applyAlignment="1">
      <alignment vertical="center" shrinkToFit="1"/>
    </xf>
    <xf numFmtId="179" fontId="61" fillId="2" borderId="68" xfId="3" applyNumberFormat="1" applyFont="1" applyFill="1" applyBorder="1" applyAlignment="1">
      <alignment vertical="center" shrinkToFit="1"/>
    </xf>
    <xf numFmtId="0" fontId="61" fillId="0" borderId="159" xfId="3" applyFont="1" applyFill="1" applyBorder="1" applyAlignment="1">
      <alignment horizontal="center" vertical="center"/>
    </xf>
    <xf numFmtId="0" fontId="61" fillId="0" borderId="117" xfId="3" applyFont="1" applyFill="1" applyBorder="1" applyAlignment="1">
      <alignment horizontal="center" vertical="center"/>
    </xf>
    <xf numFmtId="0" fontId="61" fillId="0" borderId="118" xfId="3" applyFont="1" applyFill="1" applyBorder="1" applyAlignment="1">
      <alignment horizontal="center" vertical="center"/>
    </xf>
    <xf numFmtId="0" fontId="61" fillId="0" borderId="119" xfId="3" applyFont="1" applyFill="1" applyBorder="1" applyAlignment="1">
      <alignment horizontal="center" vertical="center"/>
    </xf>
    <xf numFmtId="0" fontId="61" fillId="0" borderId="117" xfId="3" applyFont="1" applyFill="1" applyBorder="1" applyAlignment="1" applyProtection="1">
      <alignment horizontal="right" vertical="center" shrinkToFit="1"/>
      <protection locked="0"/>
    </xf>
    <xf numFmtId="0" fontId="61" fillId="0" borderId="118" xfId="3" applyFont="1" applyFill="1" applyBorder="1" applyAlignment="1" applyProtection="1">
      <alignment horizontal="right" vertical="center" shrinkToFit="1"/>
      <protection locked="0"/>
    </xf>
    <xf numFmtId="0" fontId="61" fillId="0" borderId="119" xfId="3" applyFont="1" applyFill="1" applyBorder="1" applyAlignment="1">
      <alignment horizontal="center" vertical="center" shrinkToFit="1"/>
    </xf>
    <xf numFmtId="0" fontId="61" fillId="0" borderId="6" xfId="3" applyFont="1" applyFill="1" applyBorder="1" applyAlignment="1" applyProtection="1">
      <alignment horizontal="left" vertical="top" wrapText="1"/>
      <protection locked="0"/>
    </xf>
    <xf numFmtId="0" fontId="61" fillId="0" borderId="46" xfId="3" applyFont="1" applyBorder="1" applyAlignment="1">
      <alignment horizontal="left" vertical="center" shrinkToFit="1"/>
    </xf>
    <xf numFmtId="0" fontId="61" fillId="0" borderId="44" xfId="3" applyFont="1" applyBorder="1" applyAlignment="1">
      <alignment horizontal="left" vertical="center" shrinkToFit="1"/>
    </xf>
    <xf numFmtId="0" fontId="61" fillId="0" borderId="47" xfId="3" applyFont="1" applyBorder="1" applyAlignment="1">
      <alignment horizontal="left" vertical="center" shrinkToFit="1"/>
    </xf>
    <xf numFmtId="0" fontId="61" fillId="0" borderId="69" xfId="3" applyFont="1" applyBorder="1" applyAlignment="1">
      <alignment horizontal="left" vertical="center" shrinkToFit="1"/>
    </xf>
    <xf numFmtId="0" fontId="61" fillId="0" borderId="48" xfId="3" applyFont="1" applyBorder="1" applyAlignment="1">
      <alignment horizontal="left" vertical="center" shrinkToFit="1"/>
    </xf>
    <xf numFmtId="0" fontId="61" fillId="0" borderId="68" xfId="3" applyFont="1" applyBorder="1" applyAlignment="1">
      <alignment horizontal="left" vertical="center" shrinkToFit="1"/>
    </xf>
    <xf numFmtId="0" fontId="61" fillId="0" borderId="67" xfId="3" applyFont="1" applyBorder="1" applyAlignment="1">
      <alignment horizontal="left" vertical="center" shrinkToFit="1"/>
    </xf>
    <xf numFmtId="0" fontId="61" fillId="0" borderId="58" xfId="3" applyFont="1" applyBorder="1" applyAlignment="1">
      <alignment horizontal="left" vertical="center" shrinkToFit="1"/>
    </xf>
    <xf numFmtId="0" fontId="61" fillId="0" borderId="59" xfId="3" applyFont="1" applyBorder="1" applyAlignment="1">
      <alignment horizontal="left" vertical="center" shrinkToFit="1"/>
    </xf>
    <xf numFmtId="0" fontId="26" fillId="0" borderId="0" xfId="3" applyFont="1" applyFill="1" applyAlignment="1" applyProtection="1">
      <alignment horizontal="center" vertical="center"/>
      <protection locked="0"/>
    </xf>
    <xf numFmtId="0" fontId="37" fillId="0" borderId="0" xfId="3" applyFont="1" applyAlignment="1" applyProtection="1">
      <alignment horizontal="left" vertical="center"/>
      <protection locked="0"/>
    </xf>
    <xf numFmtId="0" fontId="37" fillId="0" borderId="0" xfId="3" applyFont="1" applyAlignment="1" applyProtection="1">
      <alignment horizontal="left" vertical="center" shrinkToFit="1"/>
      <protection locked="0"/>
    </xf>
    <xf numFmtId="0" fontId="4" fillId="2" borderId="6" xfId="3" applyFill="1" applyBorder="1" applyAlignment="1" applyProtection="1">
      <alignment horizontal="center" vertical="center" shrinkToFit="1"/>
      <protection locked="0"/>
    </xf>
    <xf numFmtId="0" fontId="4" fillId="2" borderId="277" xfId="3" applyFill="1" applyBorder="1" applyAlignment="1" applyProtection="1">
      <alignment vertical="center" shrinkToFit="1"/>
      <protection locked="0"/>
    </xf>
    <xf numFmtId="0" fontId="4" fillId="2" borderId="59" xfId="3" applyFill="1" applyBorder="1" applyAlignment="1" applyProtection="1">
      <alignment vertical="center" shrinkToFit="1"/>
      <protection locked="0"/>
    </xf>
    <xf numFmtId="0" fontId="4" fillId="2" borderId="67" xfId="3" applyFill="1" applyBorder="1" applyAlignment="1" applyProtection="1">
      <alignment horizontal="center" vertical="center" shrinkToFit="1"/>
      <protection locked="0"/>
    </xf>
    <xf numFmtId="0" fontId="4" fillId="2" borderId="58" xfId="3" applyFill="1" applyBorder="1" applyAlignment="1" applyProtection="1">
      <alignment horizontal="center" vertical="center" shrinkToFit="1"/>
      <protection locked="0"/>
    </xf>
    <xf numFmtId="0" fontId="4" fillId="2" borderId="59" xfId="3" applyFill="1" applyBorder="1" applyAlignment="1" applyProtection="1">
      <alignment horizontal="center" vertical="center" shrinkToFit="1"/>
      <protection locked="0"/>
    </xf>
    <xf numFmtId="0" fontId="4" fillId="2" borderId="129" xfId="3" applyFill="1" applyBorder="1" applyAlignment="1" applyProtection="1">
      <alignment horizontal="center" vertical="center" shrinkToFit="1"/>
      <protection locked="0"/>
    </xf>
    <xf numFmtId="0" fontId="4" fillId="2" borderId="38" xfId="3" applyFill="1" applyBorder="1" applyAlignment="1" applyProtection="1">
      <alignment horizontal="center" vertical="center"/>
      <protection locked="0"/>
    </xf>
    <xf numFmtId="0" fontId="4" fillId="2" borderId="2" xfId="3" applyFill="1" applyBorder="1" applyAlignment="1" applyProtection="1">
      <alignment horizontal="center" vertical="center"/>
      <protection locked="0"/>
    </xf>
    <xf numFmtId="0" fontId="4" fillId="2" borderId="76" xfId="3" applyFill="1" applyBorder="1" applyAlignment="1" applyProtection="1">
      <alignment horizontal="center" vertical="center"/>
      <protection locked="0"/>
    </xf>
    <xf numFmtId="0" fontId="4" fillId="2" borderId="83" xfId="3" applyFill="1" applyBorder="1" applyAlignment="1" applyProtection="1">
      <alignment horizontal="center" vertical="center"/>
      <protection locked="0"/>
    </xf>
    <xf numFmtId="0" fontId="4" fillId="2" borderId="6" xfId="3" applyFill="1" applyBorder="1" applyAlignment="1" applyProtection="1">
      <alignment horizontal="center" vertical="center"/>
      <protection locked="0"/>
    </xf>
    <xf numFmtId="0" fontId="4" fillId="2" borderId="16" xfId="3" applyFill="1" applyBorder="1" applyAlignment="1" applyProtection="1">
      <alignment horizontal="center" vertical="center"/>
      <protection locked="0"/>
    </xf>
    <xf numFmtId="0" fontId="4" fillId="2" borderId="75" xfId="3" applyFill="1" applyBorder="1" applyAlignment="1" applyProtection="1">
      <alignment horizontal="center" vertical="center"/>
      <protection locked="0"/>
    </xf>
    <xf numFmtId="0" fontId="4" fillId="2" borderId="15" xfId="3" applyFill="1" applyBorder="1" applyAlignment="1" applyProtection="1">
      <alignment horizontal="center" vertical="center"/>
      <protection locked="0"/>
    </xf>
    <xf numFmtId="0" fontId="4" fillId="2" borderId="276" xfId="3" applyFill="1" applyBorder="1" applyAlignment="1" applyProtection="1">
      <alignment vertical="center" shrinkToFit="1"/>
      <protection locked="0"/>
    </xf>
    <xf numFmtId="0" fontId="4" fillId="2" borderId="44" xfId="3" applyFill="1" applyBorder="1" applyAlignment="1" applyProtection="1">
      <alignment vertical="center" shrinkToFit="1"/>
      <protection locked="0"/>
    </xf>
    <xf numFmtId="0" fontId="4" fillId="2" borderId="47" xfId="3" applyFill="1" applyBorder="1" applyAlignment="1" applyProtection="1">
      <alignment vertical="center" shrinkToFit="1"/>
      <protection locked="0"/>
    </xf>
    <xf numFmtId="0" fontId="4" fillId="2" borderId="46" xfId="3" applyFill="1" applyBorder="1" applyAlignment="1" applyProtection="1">
      <alignment horizontal="center" vertical="center" shrinkToFit="1"/>
      <protection locked="0"/>
    </xf>
    <xf numFmtId="0" fontId="4" fillId="2" borderId="44" xfId="3" applyFill="1" applyBorder="1" applyAlignment="1" applyProtection="1">
      <alignment horizontal="center" vertical="center" shrinkToFit="1"/>
      <protection locked="0"/>
    </xf>
    <xf numFmtId="0" fontId="4" fillId="2" borderId="47" xfId="3" applyFill="1" applyBorder="1" applyAlignment="1" applyProtection="1">
      <alignment horizontal="center" vertical="center" shrinkToFit="1"/>
      <protection locked="0"/>
    </xf>
    <xf numFmtId="0" fontId="4" fillId="2" borderId="128" xfId="3" applyFill="1" applyBorder="1" applyAlignment="1" applyProtection="1">
      <alignment horizontal="center" vertical="center" shrinkToFit="1"/>
      <protection locked="0"/>
    </xf>
    <xf numFmtId="0" fontId="4" fillId="0" borderId="67" xfId="3" applyBorder="1" applyAlignment="1" applyProtection="1">
      <alignment horizontal="center" vertical="center" shrinkToFit="1"/>
      <protection locked="0"/>
    </xf>
    <xf numFmtId="0" fontId="4" fillId="0" borderId="58" xfId="3" applyBorder="1" applyAlignment="1" applyProtection="1">
      <alignment horizontal="center" vertical="center" shrinkToFit="1"/>
      <protection locked="0"/>
    </xf>
    <xf numFmtId="0" fontId="4" fillId="0" borderId="59" xfId="3" applyBorder="1" applyAlignment="1" applyProtection="1">
      <alignment horizontal="center" vertical="center" shrinkToFit="1"/>
      <protection locked="0"/>
    </xf>
    <xf numFmtId="0" fontId="4" fillId="2" borderId="278" xfId="3" applyFill="1" applyBorder="1" applyAlignment="1" applyProtection="1">
      <alignment vertical="center" shrinkToFit="1"/>
      <protection locked="0"/>
    </xf>
    <xf numFmtId="0" fontId="4" fillId="2" borderId="132" xfId="3" applyFill="1" applyBorder="1" applyAlignment="1" applyProtection="1">
      <alignment vertical="center" shrinkToFit="1"/>
      <protection locked="0"/>
    </xf>
    <xf numFmtId="0" fontId="4" fillId="2" borderId="279" xfId="3" applyFill="1" applyBorder="1" applyAlignment="1" applyProtection="1">
      <alignment vertical="center" shrinkToFit="1"/>
      <protection locked="0"/>
    </xf>
    <xf numFmtId="0" fontId="4" fillId="2" borderId="131" xfId="3" applyFill="1" applyBorder="1" applyAlignment="1" applyProtection="1">
      <alignment horizontal="center" vertical="center" shrinkToFit="1"/>
      <protection locked="0"/>
    </xf>
    <xf numFmtId="0" fontId="4" fillId="2" borderId="132" xfId="3" applyFill="1" applyBorder="1" applyAlignment="1" applyProtection="1">
      <alignment horizontal="center" vertical="center" shrinkToFit="1"/>
      <protection locked="0"/>
    </xf>
    <xf numFmtId="0" fontId="4" fillId="2" borderId="279" xfId="3" applyFill="1" applyBorder="1" applyAlignment="1" applyProtection="1">
      <alignment horizontal="center" vertical="center" shrinkToFit="1"/>
      <protection locked="0"/>
    </xf>
    <xf numFmtId="0" fontId="4" fillId="2" borderId="133" xfId="3" applyFill="1" applyBorder="1" applyAlignment="1" applyProtection="1">
      <alignment horizontal="center" vertical="center" shrinkToFit="1"/>
      <protection locked="0"/>
    </xf>
    <xf numFmtId="0" fontId="4" fillId="2" borderId="0" xfId="3" applyFill="1" applyAlignment="1" applyProtection="1">
      <alignment horizontal="left" vertical="center" wrapText="1"/>
      <protection locked="0"/>
    </xf>
    <xf numFmtId="0" fontId="36" fillId="2" borderId="58" xfId="3" applyFont="1" applyFill="1" applyBorder="1" applyAlignment="1" applyProtection="1">
      <alignment horizontal="center" vertical="center" shrinkToFit="1"/>
      <protection locked="0"/>
    </xf>
    <xf numFmtId="210" fontId="36" fillId="2" borderId="67" xfId="3" applyNumberFormat="1" applyFont="1" applyFill="1" applyBorder="1" applyAlignment="1" applyProtection="1">
      <alignment horizontal="center" vertical="center"/>
      <protection locked="0"/>
    </xf>
    <xf numFmtId="210" fontId="36" fillId="2" borderId="58" xfId="3" applyNumberFormat="1" applyFont="1" applyFill="1" applyBorder="1" applyAlignment="1" applyProtection="1">
      <alignment horizontal="center" vertical="center"/>
      <protection locked="0"/>
    </xf>
    <xf numFmtId="210" fontId="36" fillId="2" borderId="59" xfId="3" applyNumberFormat="1" applyFont="1" applyFill="1" applyBorder="1" applyAlignment="1" applyProtection="1">
      <alignment horizontal="center" vertical="center"/>
      <protection locked="0"/>
    </xf>
    <xf numFmtId="0" fontId="4" fillId="2" borderId="17" xfId="3" applyFill="1" applyBorder="1" applyAlignment="1" applyProtection="1">
      <alignment horizontal="center" vertical="center"/>
      <protection locked="0"/>
    </xf>
    <xf numFmtId="0" fontId="36" fillId="4" borderId="44" xfId="3" applyFont="1" applyFill="1" applyBorder="1" applyAlignment="1" applyProtection="1">
      <alignment horizontal="center" vertical="center" shrinkToFit="1"/>
      <protection locked="0"/>
    </xf>
    <xf numFmtId="210" fontId="36" fillId="4" borderId="46" xfId="3" applyNumberFormat="1" applyFont="1" applyFill="1" applyBorder="1" applyAlignment="1" applyProtection="1">
      <alignment horizontal="center" vertical="center"/>
      <protection locked="0"/>
    </xf>
    <xf numFmtId="210" fontId="36" fillId="4" borderId="44" xfId="3" applyNumberFormat="1" applyFont="1" applyFill="1" applyBorder="1" applyAlignment="1" applyProtection="1">
      <alignment horizontal="center" vertical="center"/>
      <protection locked="0"/>
    </xf>
    <xf numFmtId="210" fontId="36" fillId="4" borderId="47" xfId="3" applyNumberFormat="1" applyFont="1" applyFill="1" applyBorder="1" applyAlignment="1" applyProtection="1">
      <alignment horizontal="center" vertical="center"/>
      <protection locked="0"/>
    </xf>
    <xf numFmtId="0" fontId="4" fillId="2" borderId="0" xfId="3" applyFill="1" applyAlignment="1" applyProtection="1">
      <alignment horizontal="left" vertical="top" wrapText="1"/>
      <protection locked="0"/>
    </xf>
    <xf numFmtId="0" fontId="43" fillId="2" borderId="11" xfId="3" applyFont="1" applyFill="1" applyBorder="1" applyAlignment="1" applyProtection="1">
      <alignment horizontal="left" vertical="top" wrapText="1"/>
      <protection locked="0"/>
    </xf>
    <xf numFmtId="0" fontId="43" fillId="2" borderId="0" xfId="3" applyFont="1" applyFill="1" applyAlignment="1" applyProtection="1">
      <alignment horizontal="left" vertical="top" wrapText="1"/>
      <protection locked="0"/>
    </xf>
    <xf numFmtId="0" fontId="43" fillId="2" borderId="6" xfId="3" applyFont="1" applyFill="1" applyBorder="1" applyAlignment="1" applyProtection="1">
      <alignment horizontal="left" vertical="top" wrapText="1"/>
      <protection locked="0"/>
    </xf>
    <xf numFmtId="0" fontId="43" fillId="2" borderId="10" xfId="3" applyFont="1" applyFill="1" applyBorder="1" applyAlignment="1" applyProtection="1">
      <alignment horizontal="right" vertical="top"/>
      <protection locked="0"/>
    </xf>
    <xf numFmtId="0" fontId="43" fillId="2" borderId="13" xfId="3" applyFont="1" applyFill="1" applyBorder="1" applyAlignment="1" applyProtection="1">
      <alignment horizontal="right" vertical="top"/>
      <protection locked="0"/>
    </xf>
    <xf numFmtId="0" fontId="43" fillId="2" borderId="15" xfId="3" applyFont="1" applyFill="1" applyBorder="1" applyAlignment="1" applyProtection="1">
      <alignment horizontal="right" vertical="top"/>
      <protection locked="0"/>
    </xf>
    <xf numFmtId="0" fontId="36" fillId="2" borderId="48" xfId="3" applyFont="1" applyFill="1" applyBorder="1" applyAlignment="1" applyProtection="1">
      <alignment horizontal="center" vertical="center" shrinkToFit="1"/>
      <protection locked="0"/>
    </xf>
    <xf numFmtId="210" fontId="36" fillId="2" borderId="69" xfId="3" applyNumberFormat="1" applyFont="1" applyFill="1" applyBorder="1" applyAlignment="1" applyProtection="1">
      <alignment horizontal="center" vertical="center"/>
      <protection locked="0"/>
    </xf>
    <xf numFmtId="210" fontId="36" fillId="2" borderId="48" xfId="3" applyNumberFormat="1" applyFont="1" applyFill="1" applyBorder="1" applyAlignment="1" applyProtection="1">
      <alignment horizontal="center" vertical="center"/>
      <protection locked="0"/>
    </xf>
    <xf numFmtId="210" fontId="36" fillId="2" borderId="68" xfId="3" applyNumberFormat="1" applyFont="1" applyFill="1" applyBorder="1" applyAlignment="1" applyProtection="1">
      <alignment horizontal="center" vertical="center"/>
      <protection locked="0"/>
    </xf>
    <xf numFmtId="0" fontId="47" fillId="0" borderId="22" xfId="13" applyFont="1" applyBorder="1" applyAlignment="1" applyProtection="1">
      <alignment horizontal="center" vertical="center" wrapText="1"/>
      <protection locked="0"/>
    </xf>
    <xf numFmtId="0" fontId="47" fillId="0" borderId="4" xfId="13" applyFont="1" applyBorder="1" applyAlignment="1" applyProtection="1">
      <alignment horizontal="center" vertical="center" wrapText="1"/>
      <protection locked="0"/>
    </xf>
    <xf numFmtId="0" fontId="47" fillId="0" borderId="31" xfId="13" applyFont="1" applyBorder="1" applyAlignment="1" applyProtection="1">
      <alignment horizontal="center" vertical="center" wrapText="1"/>
      <protection locked="0"/>
    </xf>
    <xf numFmtId="0" fontId="47" fillId="0" borderId="22" xfId="13" applyFont="1" applyBorder="1" applyAlignment="1" applyProtection="1">
      <alignment horizontal="center" vertical="center" wrapText="1" shrinkToFit="1"/>
      <protection locked="0"/>
    </xf>
    <xf numFmtId="0" fontId="47" fillId="0" borderId="31" xfId="13" applyFont="1" applyBorder="1" applyAlignment="1" applyProtection="1">
      <alignment horizontal="center" vertical="center" wrapText="1" shrinkToFit="1"/>
      <protection locked="0"/>
    </xf>
    <xf numFmtId="0" fontId="61" fillId="2" borderId="17" xfId="3" applyFont="1" applyFill="1" applyBorder="1" applyAlignment="1" applyProtection="1">
      <alignment horizontal="center" vertical="center"/>
      <protection locked="0"/>
    </xf>
    <xf numFmtId="0" fontId="61" fillId="0" borderId="12" xfId="13" applyFont="1" applyBorder="1" applyAlignment="1" applyProtection="1">
      <alignment horizontal="center" vertical="center" wrapText="1"/>
      <protection locked="0"/>
    </xf>
    <xf numFmtId="0" fontId="61" fillId="0" borderId="16" xfId="13" applyFont="1" applyBorder="1" applyAlignment="1" applyProtection="1">
      <alignment horizontal="center" vertical="center" wrapText="1"/>
      <protection locked="0"/>
    </xf>
    <xf numFmtId="0" fontId="53" fillId="2" borderId="12" xfId="3" applyFont="1" applyFill="1" applyBorder="1" applyAlignment="1" applyProtection="1">
      <alignment horizontal="center" vertical="center" wrapText="1"/>
      <protection locked="0"/>
    </xf>
    <xf numFmtId="0" fontId="53" fillId="2" borderId="16" xfId="3" applyFont="1" applyFill="1" applyBorder="1" applyAlignment="1" applyProtection="1">
      <alignment horizontal="center" vertical="center" wrapText="1"/>
      <protection locked="0"/>
    </xf>
    <xf numFmtId="0" fontId="47" fillId="0" borderId="0" xfId="13" quotePrefix="1" applyFont="1" applyAlignment="1" applyProtection="1">
      <alignment horizontal="center" vertical="center"/>
      <protection locked="0"/>
    </xf>
    <xf numFmtId="0" fontId="47" fillId="0" borderId="0" xfId="13" applyFont="1" applyAlignment="1" applyProtection="1">
      <alignment horizontal="center" vertical="center"/>
      <protection locked="0"/>
    </xf>
    <xf numFmtId="0" fontId="47" fillId="0" borderId="6" xfId="3" applyFont="1" applyBorder="1" applyAlignment="1" applyProtection="1">
      <alignment vertical="center" wrapText="1"/>
      <protection locked="0"/>
    </xf>
    <xf numFmtId="0" fontId="47" fillId="0" borderId="6" xfId="3" applyFont="1" applyBorder="1" applyProtection="1">
      <alignment vertical="center"/>
      <protection locked="0"/>
    </xf>
    <xf numFmtId="0" fontId="53" fillId="2" borderId="39" xfId="3" applyFont="1" applyFill="1" applyBorder="1" applyAlignment="1" applyProtection="1">
      <alignment horizontal="center" vertical="center"/>
      <protection locked="0"/>
    </xf>
    <xf numFmtId="0" fontId="53" fillId="2" borderId="39" xfId="3" applyFont="1" applyFill="1" applyBorder="1" applyAlignment="1" applyProtection="1">
      <alignment horizontal="center" vertical="center" wrapText="1" shrinkToFit="1"/>
      <protection locked="0"/>
    </xf>
    <xf numFmtId="0" fontId="53" fillId="2" borderId="39" xfId="3" applyFont="1" applyFill="1" applyBorder="1" applyAlignment="1" applyProtection="1">
      <alignment horizontal="center" vertical="center" textRotation="255" wrapText="1"/>
      <protection locked="0"/>
    </xf>
    <xf numFmtId="0" fontId="76" fillId="0" borderId="22" xfId="13" applyFont="1" applyBorder="1" applyAlignment="1" applyProtection="1">
      <alignment horizontal="center" vertical="center" wrapText="1"/>
      <protection locked="0"/>
    </xf>
    <xf numFmtId="0" fontId="76" fillId="0" borderId="4" xfId="13" applyFont="1" applyBorder="1" applyAlignment="1" applyProtection="1">
      <alignment horizontal="center" vertical="center" wrapText="1"/>
      <protection locked="0"/>
    </xf>
    <xf numFmtId="0" fontId="76" fillId="0" borderId="31" xfId="13" applyFont="1" applyBorder="1" applyAlignment="1" applyProtection="1">
      <alignment horizontal="center" vertical="center" wrapText="1"/>
      <protection locked="0"/>
    </xf>
    <xf numFmtId="0" fontId="76" fillId="0" borderId="10" xfId="13" applyFont="1" applyBorder="1" applyAlignment="1" applyProtection="1">
      <alignment horizontal="center" vertical="center" wrapText="1"/>
      <protection locked="0"/>
    </xf>
    <xf numFmtId="0" fontId="76" fillId="0" borderId="12" xfId="13" applyFont="1" applyBorder="1" applyAlignment="1" applyProtection="1">
      <alignment horizontal="center" vertical="center" wrapText="1"/>
      <protection locked="0"/>
    </xf>
    <xf numFmtId="0" fontId="76" fillId="0" borderId="13" xfId="13" applyFont="1" applyBorder="1" applyAlignment="1" applyProtection="1">
      <alignment horizontal="center" vertical="center" wrapText="1"/>
      <protection locked="0"/>
    </xf>
    <xf numFmtId="0" fontId="76" fillId="0" borderId="14" xfId="13" applyFont="1" applyBorder="1" applyAlignment="1" applyProtection="1">
      <alignment horizontal="center" vertical="center" wrapText="1"/>
      <protection locked="0"/>
    </xf>
    <xf numFmtId="0" fontId="76" fillId="0" borderId="15" xfId="13" applyFont="1" applyBorder="1" applyAlignment="1" applyProtection="1">
      <alignment horizontal="center" vertical="center" wrapText="1"/>
      <protection locked="0"/>
    </xf>
    <xf numFmtId="0" fontId="76" fillId="0" borderId="16" xfId="13" applyFont="1" applyBorder="1" applyAlignment="1" applyProtection="1">
      <alignment horizontal="center" vertical="center" wrapText="1"/>
      <protection locked="0"/>
    </xf>
    <xf numFmtId="0" fontId="53" fillId="2" borderId="127" xfId="3" applyFont="1" applyFill="1" applyBorder="1" applyAlignment="1" applyProtection="1">
      <alignment horizontal="center" vertical="center"/>
      <protection locked="0"/>
    </xf>
    <xf numFmtId="0" fontId="53" fillId="2" borderId="125" xfId="3" applyFont="1" applyFill="1" applyBorder="1" applyAlignment="1" applyProtection="1">
      <alignment horizontal="center" vertical="center"/>
      <protection locked="0"/>
    </xf>
    <xf numFmtId="0" fontId="61" fillId="2" borderId="127" xfId="3" applyFont="1" applyFill="1" applyBorder="1" applyAlignment="1" applyProtection="1">
      <alignment horizontal="center" vertical="center" wrapText="1" shrinkToFit="1"/>
      <protection locked="0"/>
    </xf>
    <xf numFmtId="0" fontId="61" fillId="2" borderId="39" xfId="3" applyFont="1" applyFill="1" applyBorder="1" applyAlignment="1" applyProtection="1">
      <alignment horizontal="center" vertical="center" wrapText="1" shrinkToFit="1"/>
      <protection locked="0"/>
    </xf>
    <xf numFmtId="0" fontId="61" fillId="2" borderId="125" xfId="3" applyFont="1" applyFill="1" applyBorder="1" applyAlignment="1" applyProtection="1">
      <alignment horizontal="center" vertical="center" wrapText="1" shrinkToFit="1"/>
      <protection locked="0"/>
    </xf>
    <xf numFmtId="0" fontId="61" fillId="2" borderId="281" xfId="3" applyFont="1" applyFill="1" applyBorder="1" applyAlignment="1" applyProtection="1">
      <alignment horizontal="center" vertical="center" shrinkToFit="1"/>
      <protection locked="0"/>
    </xf>
    <xf numFmtId="0" fontId="61" fillId="2" borderId="4" xfId="3" applyFont="1" applyFill="1" applyBorder="1" applyAlignment="1" applyProtection="1">
      <alignment horizontal="center" vertical="center" shrinkToFit="1"/>
      <protection locked="0"/>
    </xf>
    <xf numFmtId="0" fontId="61" fillId="2" borderId="159" xfId="3" applyFont="1" applyFill="1" applyBorder="1" applyAlignment="1" applyProtection="1">
      <alignment horizontal="center" vertical="center" shrinkToFit="1"/>
      <protection locked="0"/>
    </xf>
    <xf numFmtId="2" fontId="61" fillId="2" borderId="127" xfId="3" applyNumberFormat="1" applyFont="1" applyFill="1" applyBorder="1" applyAlignment="1" applyProtection="1">
      <alignment vertical="center" shrinkToFit="1"/>
      <protection locked="0"/>
    </xf>
    <xf numFmtId="2" fontId="61" fillId="2" borderId="39" xfId="3" applyNumberFormat="1" applyFont="1" applyFill="1" applyBorder="1" applyAlignment="1" applyProtection="1">
      <alignment vertical="center" shrinkToFit="1"/>
      <protection locked="0"/>
    </xf>
    <xf numFmtId="2" fontId="61" fillId="2" borderId="125" xfId="3" applyNumberFormat="1" applyFont="1" applyFill="1" applyBorder="1" applyAlignment="1" applyProtection="1">
      <alignment vertical="center" shrinkToFit="1"/>
      <protection locked="0"/>
    </xf>
    <xf numFmtId="201" fontId="61" fillId="2" borderId="281" xfId="3" applyNumberFormat="1" applyFont="1" applyFill="1" applyBorder="1" applyAlignment="1" applyProtection="1">
      <alignment horizontal="center" vertical="center" shrinkToFit="1"/>
      <protection locked="0"/>
    </xf>
    <xf numFmtId="201" fontId="61" fillId="2" borderId="4" xfId="3" applyNumberFormat="1" applyFont="1" applyFill="1" applyBorder="1" applyAlignment="1" applyProtection="1">
      <alignment horizontal="center" vertical="center" shrinkToFit="1"/>
      <protection locked="0"/>
    </xf>
    <xf numFmtId="201" fontId="61" fillId="2" borderId="159" xfId="3" applyNumberFormat="1" applyFont="1" applyFill="1" applyBorder="1" applyAlignment="1" applyProtection="1">
      <alignment horizontal="center" vertical="center" shrinkToFit="1"/>
      <protection locked="0"/>
    </xf>
    <xf numFmtId="206" fontId="61" fillId="2" borderId="126" xfId="3" quotePrefix="1" applyNumberFormat="1" applyFont="1" applyFill="1" applyBorder="1" applyAlignment="1" applyProtection="1">
      <alignment horizontal="center" vertical="center" shrinkToFit="1"/>
      <protection locked="0"/>
    </xf>
    <xf numFmtId="206" fontId="61" fillId="2" borderId="126" xfId="3" applyNumberFormat="1" applyFont="1" applyFill="1" applyBorder="1" applyAlignment="1" applyProtection="1">
      <alignment horizontal="center" vertical="center" shrinkToFit="1"/>
      <protection locked="0"/>
    </xf>
    <xf numFmtId="216" fontId="61" fillId="2" borderId="281" xfId="3" applyNumberFormat="1" applyFont="1" applyFill="1" applyBorder="1" applyAlignment="1" applyProtection="1">
      <alignment horizontal="right" vertical="center" shrinkToFit="1"/>
      <protection locked="0"/>
    </xf>
    <xf numFmtId="216" fontId="61" fillId="2" borderId="4" xfId="3" applyNumberFormat="1" applyFont="1" applyFill="1" applyBorder="1" applyAlignment="1" applyProtection="1">
      <alignment horizontal="right" vertical="center" shrinkToFit="1"/>
      <protection locked="0"/>
    </xf>
    <xf numFmtId="216" fontId="61" fillId="2" borderId="159" xfId="3" applyNumberFormat="1" applyFont="1" applyFill="1" applyBorder="1" applyAlignment="1" applyProtection="1">
      <alignment horizontal="right" vertical="center" shrinkToFit="1"/>
      <protection locked="0"/>
    </xf>
    <xf numFmtId="0" fontId="53" fillId="0" borderId="14" xfId="3" applyFont="1" applyBorder="1" applyAlignment="1" applyProtection="1">
      <alignment horizontal="center" vertical="center" shrinkToFit="1"/>
      <protection locked="0"/>
    </xf>
    <xf numFmtId="207" fontId="61" fillId="0" borderId="13" xfId="3" applyNumberFormat="1" applyFont="1" applyBorder="1" applyAlignment="1" applyProtection="1">
      <alignment horizontal="center" vertical="center" shrinkToFit="1"/>
      <protection locked="0"/>
    </xf>
    <xf numFmtId="207" fontId="61" fillId="0" borderId="0" xfId="3" applyNumberFormat="1" applyFont="1" applyAlignment="1" applyProtection="1">
      <alignment horizontal="center" vertical="center" shrinkToFit="1"/>
      <protection locked="0"/>
    </xf>
    <xf numFmtId="0" fontId="61" fillId="0" borderId="13" xfId="3" applyFont="1" applyBorder="1" applyAlignment="1" applyProtection="1">
      <alignment horizontal="center" vertical="center" shrinkToFit="1"/>
      <protection locked="0"/>
    </xf>
    <xf numFmtId="0" fontId="53" fillId="2" borderId="31" xfId="3" applyFont="1" applyFill="1" applyBorder="1" applyAlignment="1" applyProtection="1">
      <alignment horizontal="center" vertical="center"/>
      <protection locked="0"/>
    </xf>
    <xf numFmtId="0" fontId="53" fillId="2" borderId="22" xfId="3" applyFont="1" applyFill="1" applyBorder="1" applyAlignment="1" applyProtection="1">
      <alignment horizontal="center" vertical="center"/>
      <protection locked="0"/>
    </xf>
    <xf numFmtId="0" fontId="61" fillId="2" borderId="31" xfId="3" applyFont="1" applyFill="1" applyBorder="1" applyAlignment="1" applyProtection="1">
      <alignment horizontal="center" vertical="center" wrapText="1" shrinkToFit="1"/>
      <protection locked="0"/>
    </xf>
    <xf numFmtId="0" fontId="61" fillId="2" borderId="22" xfId="3" applyFont="1" applyFill="1" applyBorder="1" applyAlignment="1" applyProtection="1">
      <alignment horizontal="center" vertical="center" wrapText="1" shrinkToFit="1"/>
      <protection locked="0"/>
    </xf>
    <xf numFmtId="2" fontId="61" fillId="2" borderId="31" xfId="3" applyNumberFormat="1" applyFont="1" applyFill="1" applyBorder="1" applyAlignment="1" applyProtection="1">
      <alignment vertical="center" shrinkToFit="1"/>
      <protection locked="0"/>
    </xf>
    <xf numFmtId="2" fontId="61" fillId="2" borderId="22" xfId="3" applyNumberFormat="1" applyFont="1" applyFill="1" applyBorder="1" applyAlignment="1" applyProtection="1">
      <alignment vertical="center" shrinkToFit="1"/>
      <protection locked="0"/>
    </xf>
    <xf numFmtId="206" fontId="61" fillId="2" borderId="159" xfId="3" quotePrefix="1" applyNumberFormat="1" applyFont="1" applyFill="1" applyBorder="1" applyAlignment="1" applyProtection="1">
      <alignment horizontal="center" vertical="center" shrinkToFit="1"/>
      <protection locked="0"/>
    </xf>
    <xf numFmtId="0" fontId="61" fillId="0" borderId="65" xfId="14" applyNumberFormat="1" applyFont="1" applyBorder="1" applyAlignment="1" applyProtection="1">
      <alignment horizontal="left" vertical="top" wrapText="1" shrinkToFit="1"/>
      <protection locked="0"/>
    </xf>
    <xf numFmtId="0" fontId="61" fillId="0" borderId="14" xfId="14" applyNumberFormat="1" applyFont="1" applyBorder="1" applyAlignment="1" applyProtection="1">
      <alignment horizontal="left" vertical="top" wrapText="1" shrinkToFit="1"/>
      <protection locked="0"/>
    </xf>
    <xf numFmtId="0" fontId="61" fillId="0" borderId="63" xfId="14" applyNumberFormat="1" applyFont="1" applyBorder="1" applyAlignment="1" applyProtection="1">
      <alignment horizontal="left" vertical="top" wrapText="1" shrinkToFit="1"/>
      <protection locked="0"/>
    </xf>
    <xf numFmtId="205" fontId="61" fillId="2" borderId="126" xfId="3" applyNumberFormat="1" applyFont="1" applyFill="1" applyBorder="1" applyAlignment="1" applyProtection="1">
      <alignment horizontal="center" vertical="center" shrinkToFit="1"/>
      <protection locked="0"/>
    </xf>
    <xf numFmtId="207" fontId="61" fillId="0" borderId="64" xfId="3" applyNumberFormat="1" applyFont="1" applyBorder="1" applyAlignment="1" applyProtection="1">
      <alignment horizontal="center" vertical="center" shrinkToFit="1"/>
      <protection locked="0"/>
    </xf>
    <xf numFmtId="207" fontId="61" fillId="0" borderId="56" xfId="3" applyNumberFormat="1" applyFont="1" applyBorder="1" applyAlignment="1" applyProtection="1">
      <alignment horizontal="center" vertical="center" shrinkToFit="1"/>
      <protection locked="0"/>
    </xf>
    <xf numFmtId="207" fontId="61" fillId="0" borderId="62" xfId="3" applyNumberFormat="1" applyFont="1" applyBorder="1" applyAlignment="1" applyProtection="1">
      <alignment horizontal="center" vertical="center" shrinkToFit="1"/>
      <protection locked="0"/>
    </xf>
    <xf numFmtId="207" fontId="61" fillId="0" borderId="45" xfId="3" applyNumberFormat="1" applyFont="1" applyBorder="1" applyAlignment="1" applyProtection="1">
      <alignment horizontal="center" vertical="center" shrinkToFit="1"/>
      <protection locked="0"/>
    </xf>
    <xf numFmtId="0" fontId="61" fillId="0" borderId="64" xfId="3" applyFont="1" applyBorder="1" applyAlignment="1" applyProtection="1">
      <alignment horizontal="center" vertical="center" shrinkToFit="1"/>
      <protection locked="0"/>
    </xf>
    <xf numFmtId="0" fontId="61" fillId="0" borderId="62" xfId="3" applyFont="1" applyBorder="1" applyAlignment="1" applyProtection="1">
      <alignment horizontal="center" vertical="center" shrinkToFit="1"/>
      <protection locked="0"/>
    </xf>
    <xf numFmtId="0" fontId="53" fillId="0" borderId="65" xfId="3" applyFont="1" applyBorder="1" applyAlignment="1" applyProtection="1">
      <alignment horizontal="center" vertical="center" shrinkToFit="1"/>
      <protection locked="0"/>
    </xf>
    <xf numFmtId="0" fontId="53" fillId="0" borderId="63" xfId="3" applyFont="1" applyBorder="1" applyAlignment="1" applyProtection="1">
      <alignment horizontal="center" vertical="center" shrinkToFit="1"/>
      <protection locked="0"/>
    </xf>
    <xf numFmtId="205" fontId="61" fillId="2" borderId="281" xfId="3" applyNumberFormat="1" applyFont="1" applyFill="1" applyBorder="1" applyAlignment="1" applyProtection="1">
      <alignment horizontal="center" vertical="center" shrinkToFit="1"/>
      <protection locked="0"/>
    </xf>
    <xf numFmtId="204" fontId="61" fillId="0" borderId="31" xfId="13" applyNumberFormat="1" applyFont="1" applyBorder="1" applyAlignment="1" applyProtection="1">
      <alignment horizontal="right" vertical="center" wrapText="1" shrinkToFit="1"/>
      <protection locked="0"/>
    </xf>
    <xf numFmtId="204" fontId="61" fillId="0" borderId="39" xfId="13" applyNumberFormat="1" applyFont="1" applyBorder="1" applyAlignment="1" applyProtection="1">
      <alignment horizontal="right" vertical="center" wrapText="1" shrinkToFit="1"/>
      <protection locked="0"/>
    </xf>
    <xf numFmtId="204" fontId="61" fillId="0" borderId="22" xfId="13" applyNumberFormat="1" applyFont="1" applyBorder="1" applyAlignment="1" applyProtection="1">
      <alignment horizontal="right" vertical="center" wrapText="1" shrinkToFit="1"/>
      <protection locked="0"/>
    </xf>
    <xf numFmtId="204" fontId="61" fillId="0" borderId="64" xfId="14" applyNumberFormat="1" applyFont="1" applyBorder="1" applyAlignment="1" applyProtection="1">
      <alignment horizontal="right" vertical="center" shrinkToFit="1"/>
      <protection locked="0"/>
    </xf>
    <xf numFmtId="204" fontId="61" fillId="0" borderId="65" xfId="14" applyNumberFormat="1" applyFont="1" applyBorder="1" applyAlignment="1" applyProtection="1">
      <alignment horizontal="right" vertical="center" shrinkToFit="1"/>
      <protection locked="0"/>
    </xf>
    <xf numFmtId="204" fontId="61" fillId="0" borderId="13" xfId="14" applyNumberFormat="1" applyFont="1" applyBorder="1" applyAlignment="1" applyProtection="1">
      <alignment horizontal="right" vertical="center" shrinkToFit="1"/>
      <protection locked="0"/>
    </xf>
    <xf numFmtId="204" fontId="61" fillId="0" borderId="14" xfId="14" applyNumberFormat="1" applyFont="1" applyBorder="1" applyAlignment="1" applyProtection="1">
      <alignment horizontal="right" vertical="center" shrinkToFit="1"/>
      <protection locked="0"/>
    </xf>
    <xf numFmtId="204" fontId="61" fillId="0" borderId="62" xfId="14" applyNumberFormat="1" applyFont="1" applyBorder="1" applyAlignment="1" applyProtection="1">
      <alignment horizontal="right" vertical="center" shrinkToFit="1"/>
      <protection locked="0"/>
    </xf>
    <xf numFmtId="204" fontId="61" fillId="0" borderId="63" xfId="14" applyNumberFormat="1" applyFont="1" applyBorder="1" applyAlignment="1" applyProtection="1">
      <alignment horizontal="right" vertical="center" shrinkToFit="1"/>
      <protection locked="0"/>
    </xf>
    <xf numFmtId="204" fontId="61" fillId="0" borderId="31" xfId="14" applyNumberFormat="1" applyFont="1" applyBorder="1" applyAlignment="1" applyProtection="1">
      <alignment horizontal="right" vertical="center" shrinkToFit="1"/>
      <protection locked="0"/>
    </xf>
    <xf numFmtId="204" fontId="61" fillId="0" borderId="39" xfId="14" applyNumberFormat="1" applyFont="1" applyBorder="1" applyAlignment="1" applyProtection="1">
      <alignment horizontal="right" vertical="center" shrinkToFit="1"/>
      <protection locked="0"/>
    </xf>
    <xf numFmtId="204" fontId="61" fillId="0" borderId="22" xfId="14" applyNumberFormat="1" applyFont="1" applyBorder="1" applyAlignment="1" applyProtection="1">
      <alignment horizontal="right" vertical="center" shrinkToFit="1"/>
      <protection locked="0"/>
    </xf>
    <xf numFmtId="204" fontId="61" fillId="0" borderId="127" xfId="13" applyNumberFormat="1" applyFont="1" applyBorder="1" applyAlignment="1" applyProtection="1">
      <alignment horizontal="right" vertical="center" wrapText="1" shrinkToFit="1"/>
      <protection locked="0"/>
    </xf>
    <xf numFmtId="204" fontId="61" fillId="0" borderId="125" xfId="13" applyNumberFormat="1" applyFont="1" applyBorder="1" applyAlignment="1" applyProtection="1">
      <alignment horizontal="right" vertical="center" wrapText="1" shrinkToFit="1"/>
      <protection locked="0"/>
    </xf>
    <xf numFmtId="204" fontId="61" fillId="0" borderId="127" xfId="14" applyNumberFormat="1" applyFont="1" applyBorder="1" applyAlignment="1" applyProtection="1">
      <alignment horizontal="right" vertical="center" shrinkToFit="1"/>
      <protection locked="0"/>
    </xf>
    <xf numFmtId="204" fontId="61" fillId="0" borderId="125" xfId="14" applyNumberFormat="1" applyFont="1" applyBorder="1" applyAlignment="1" applyProtection="1">
      <alignment horizontal="right" vertical="center" shrinkToFit="1"/>
      <protection locked="0"/>
    </xf>
    <xf numFmtId="0" fontId="61" fillId="2" borderId="31" xfId="3" applyFont="1" applyFill="1" applyBorder="1" applyAlignment="1" applyProtection="1">
      <alignment horizontal="center" vertical="center" shrinkToFit="1"/>
      <protection locked="0"/>
    </xf>
    <xf numFmtId="201" fontId="61" fillId="2" borderId="31" xfId="3" applyNumberFormat="1" applyFont="1" applyFill="1" applyBorder="1" applyAlignment="1" applyProtection="1">
      <alignment horizontal="center" vertical="center" shrinkToFit="1"/>
      <protection locked="0"/>
    </xf>
    <xf numFmtId="216" fontId="61" fillId="2" borderId="31" xfId="3" applyNumberFormat="1" applyFont="1" applyFill="1" applyBorder="1" applyAlignment="1" applyProtection="1">
      <alignment horizontal="right" vertical="center" shrinkToFit="1"/>
      <protection locked="0"/>
    </xf>
    <xf numFmtId="0" fontId="53" fillId="2" borderId="11" xfId="3" applyFont="1" applyFill="1" applyBorder="1" applyAlignment="1" applyProtection="1">
      <alignment horizontal="left" vertical="top" wrapText="1"/>
      <protection locked="0"/>
    </xf>
    <xf numFmtId="0" fontId="53" fillId="2" borderId="0" xfId="3" applyFont="1" applyFill="1" applyAlignment="1" applyProtection="1">
      <alignment horizontal="left" vertical="top" wrapText="1" shrinkToFit="1"/>
      <protection locked="0"/>
    </xf>
    <xf numFmtId="0" fontId="53" fillId="0" borderId="0" xfId="13" applyFont="1" applyAlignment="1" applyProtection="1">
      <alignment horizontal="left" vertical="center"/>
      <protection locked="0"/>
    </xf>
    <xf numFmtId="0" fontId="53" fillId="0" borderId="16" xfId="3" applyFont="1" applyBorder="1" applyAlignment="1" applyProtection="1">
      <alignment horizontal="center" vertical="center" shrinkToFit="1"/>
      <protection locked="0"/>
    </xf>
    <xf numFmtId="204" fontId="61" fillId="0" borderId="15" xfId="14" applyNumberFormat="1" applyFont="1" applyBorder="1" applyAlignment="1" applyProtection="1">
      <alignment horizontal="right" vertical="center" shrinkToFit="1"/>
      <protection locked="0"/>
    </xf>
    <xf numFmtId="204" fontId="61" fillId="0" borderId="16" xfId="14" applyNumberFormat="1" applyFont="1" applyBorder="1" applyAlignment="1" applyProtection="1">
      <alignment horizontal="right" vertical="center" shrinkToFit="1"/>
      <protection locked="0"/>
    </xf>
    <xf numFmtId="0" fontId="61" fillId="0" borderId="16" xfId="14" applyNumberFormat="1" applyFont="1" applyBorder="1" applyAlignment="1" applyProtection="1">
      <alignment horizontal="left" vertical="top" wrapText="1" shrinkToFit="1"/>
      <protection locked="0"/>
    </xf>
    <xf numFmtId="205" fontId="61" fillId="2" borderId="127" xfId="3" applyNumberFormat="1" applyFont="1" applyFill="1" applyBorder="1" applyAlignment="1" applyProtection="1">
      <alignment horizontal="center" vertical="center" shrinkToFit="1"/>
      <protection locked="0"/>
    </xf>
    <xf numFmtId="207" fontId="61" fillId="0" borderId="15" xfId="3" applyNumberFormat="1" applyFont="1" applyBorder="1" applyAlignment="1" applyProtection="1">
      <alignment horizontal="center" vertical="center" shrinkToFit="1"/>
      <protection locked="0"/>
    </xf>
    <xf numFmtId="207" fontId="61" fillId="0" borderId="6" xfId="3" applyNumberFormat="1" applyFont="1" applyBorder="1" applyAlignment="1" applyProtection="1">
      <alignment horizontal="center" vertical="center" shrinkToFit="1"/>
      <protection locked="0"/>
    </xf>
    <xf numFmtId="0" fontId="61" fillId="0" borderId="15" xfId="3" applyFont="1" applyBorder="1" applyAlignment="1" applyProtection="1">
      <alignment horizontal="center" vertical="center" shrinkToFit="1"/>
      <protection locked="0"/>
    </xf>
    <xf numFmtId="0" fontId="61" fillId="0" borderId="12" xfId="13" applyFont="1" applyBorder="1" applyAlignment="1" applyProtection="1">
      <alignment horizontal="left" vertical="top" wrapText="1" shrinkToFit="1"/>
      <protection locked="0"/>
    </xf>
    <xf numFmtId="0" fontId="61" fillId="0" borderId="14" xfId="13" applyFont="1" applyBorder="1" applyAlignment="1" applyProtection="1">
      <alignment horizontal="left" vertical="top" wrapText="1" shrinkToFit="1"/>
      <protection locked="0"/>
    </xf>
    <xf numFmtId="0" fontId="61" fillId="0" borderId="63" xfId="13" applyFont="1" applyBorder="1" applyAlignment="1" applyProtection="1">
      <alignment horizontal="left" vertical="top" wrapText="1" shrinkToFit="1"/>
      <protection locked="0"/>
    </xf>
    <xf numFmtId="0" fontId="53" fillId="0" borderId="12" xfId="3" applyFont="1" applyBorder="1" applyAlignment="1" applyProtection="1">
      <alignment horizontal="center" vertical="center" shrinkToFit="1"/>
      <protection locked="0"/>
    </xf>
    <xf numFmtId="216" fontId="61" fillId="2" borderId="22" xfId="3" applyNumberFormat="1" applyFont="1" applyFill="1" applyBorder="1" applyAlignment="1" applyProtection="1">
      <alignment horizontal="right" vertical="center" shrinkToFit="1"/>
      <protection locked="0"/>
    </xf>
    <xf numFmtId="0" fontId="61" fillId="2" borderId="22" xfId="3" applyFont="1" applyFill="1" applyBorder="1" applyAlignment="1" applyProtection="1">
      <alignment horizontal="center" vertical="center" shrinkToFit="1"/>
      <protection locked="0"/>
    </xf>
    <xf numFmtId="207" fontId="61" fillId="0" borderId="10" xfId="3" applyNumberFormat="1" applyFont="1" applyBorder="1" applyAlignment="1" applyProtection="1">
      <alignment horizontal="center" vertical="center" shrinkToFit="1"/>
      <protection locked="0"/>
    </xf>
    <xf numFmtId="207" fontId="61" fillId="0" borderId="11" xfId="3" applyNumberFormat="1" applyFont="1" applyBorder="1" applyAlignment="1" applyProtection="1">
      <alignment horizontal="center" vertical="center" shrinkToFit="1"/>
      <protection locked="0"/>
    </xf>
    <xf numFmtId="0" fontId="61" fillId="0" borderId="10" xfId="3" applyFont="1" applyBorder="1" applyAlignment="1" applyProtection="1">
      <alignment horizontal="center" vertical="center" shrinkToFit="1"/>
      <protection locked="0"/>
    </xf>
    <xf numFmtId="201" fontId="61" fillId="2" borderId="22" xfId="3" applyNumberFormat="1" applyFont="1" applyFill="1" applyBorder="1" applyAlignment="1" applyProtection="1">
      <alignment horizontal="center" vertical="center" shrinkToFit="1"/>
      <protection locked="0"/>
    </xf>
    <xf numFmtId="206" fontId="61" fillId="2" borderId="125" xfId="3" quotePrefix="1" applyNumberFormat="1" applyFont="1" applyFill="1" applyBorder="1" applyAlignment="1" applyProtection="1">
      <alignment horizontal="center" vertical="center" shrinkToFit="1"/>
      <protection locked="0"/>
    </xf>
    <xf numFmtId="0" fontId="61" fillId="0" borderId="65" xfId="13" applyFont="1" applyBorder="1" applyAlignment="1" applyProtection="1">
      <alignment horizontal="left" vertical="top" wrapText="1" shrinkToFit="1"/>
      <protection locked="0"/>
    </xf>
    <xf numFmtId="0" fontId="62" fillId="0" borderId="0" xfId="18" applyFont="1" applyFill="1" applyAlignment="1" applyProtection="1">
      <alignment horizontal="center" vertical="center"/>
      <protection locked="0"/>
    </xf>
    <xf numFmtId="0" fontId="47" fillId="0" borderId="6" xfId="3" applyFont="1" applyBorder="1" applyAlignment="1" applyProtection="1">
      <alignment horizontal="left" vertical="center"/>
      <protection locked="0"/>
    </xf>
    <xf numFmtId="0" fontId="61" fillId="0" borderId="22" xfId="13" applyFont="1" applyBorder="1" applyAlignment="1" applyProtection="1">
      <alignment horizontal="center" vertical="center" wrapText="1"/>
      <protection locked="0"/>
    </xf>
    <xf numFmtId="0" fontId="61" fillId="0" borderId="31" xfId="13" applyFont="1" applyBorder="1" applyAlignment="1" applyProtection="1">
      <alignment horizontal="center" vertical="center" wrapText="1"/>
      <protection locked="0"/>
    </xf>
    <xf numFmtId="0" fontId="61" fillId="0" borderId="281" xfId="13" applyFont="1" applyBorder="1" applyAlignment="1" applyProtection="1">
      <alignment horizontal="left" vertical="top" wrapText="1" shrinkToFit="1"/>
      <protection locked="0"/>
    </xf>
    <xf numFmtId="0" fontId="61" fillId="0" borderId="4" xfId="13" applyFont="1" applyBorder="1" applyAlignment="1" applyProtection="1">
      <alignment horizontal="left" vertical="top" wrapText="1" shrinkToFit="1"/>
      <protection locked="0"/>
    </xf>
    <xf numFmtId="0" fontId="61" fillId="0" borderId="159" xfId="13" applyFont="1" applyBorder="1" applyAlignment="1" applyProtection="1">
      <alignment horizontal="left" vertical="top" wrapText="1" shrinkToFit="1"/>
      <protection locked="0"/>
    </xf>
    <xf numFmtId="0" fontId="61" fillId="0" borderId="31" xfId="13" applyFont="1" applyBorder="1" applyAlignment="1" applyProtection="1">
      <alignment horizontal="left" vertical="top" wrapText="1" shrinkToFit="1"/>
      <protection locked="0"/>
    </xf>
    <xf numFmtId="0" fontId="61" fillId="0" borderId="22" xfId="13" applyFont="1" applyBorder="1" applyAlignment="1" applyProtection="1">
      <alignment horizontal="left" vertical="top" wrapText="1" shrinkToFit="1"/>
      <protection locked="0"/>
    </xf>
    <xf numFmtId="0" fontId="53" fillId="0" borderId="126" xfId="0" applyFont="1" applyBorder="1" applyAlignment="1" applyProtection="1">
      <alignment horizontal="center" vertical="center" shrinkToFit="1"/>
      <protection locked="0"/>
    </xf>
    <xf numFmtId="0" fontId="53" fillId="0" borderId="126" xfId="3" applyFont="1" applyFill="1" applyBorder="1" applyAlignment="1" applyProtection="1">
      <alignment horizontal="center" vertical="center"/>
      <protection locked="0"/>
    </xf>
    <xf numFmtId="0" fontId="53" fillId="0" borderId="126" xfId="3" applyFont="1" applyFill="1" applyBorder="1" applyAlignment="1" applyProtection="1">
      <alignment horizontal="center" vertical="center" shrinkToFit="1"/>
      <protection locked="0"/>
    </xf>
    <xf numFmtId="179" fontId="53" fillId="0" borderId="126" xfId="3" applyNumberFormat="1" applyFont="1" applyFill="1" applyBorder="1" applyAlignment="1" applyProtection="1">
      <alignment horizontal="center" vertical="center"/>
      <protection locked="0"/>
    </xf>
    <xf numFmtId="179" fontId="53" fillId="0" borderId="67" xfId="3" applyNumberFormat="1" applyFont="1" applyFill="1" applyBorder="1" applyAlignment="1" applyProtection="1">
      <alignment horizontal="center" vertical="center"/>
      <protection locked="0"/>
    </xf>
    <xf numFmtId="179" fontId="53" fillId="0" borderId="59" xfId="3" applyNumberFormat="1" applyFont="1" applyFill="1" applyBorder="1" applyAlignment="1" applyProtection="1">
      <alignment horizontal="center" vertical="center"/>
      <protection locked="0"/>
    </xf>
    <xf numFmtId="0" fontId="53" fillId="0" borderId="67" xfId="3" applyFont="1" applyFill="1" applyBorder="1" applyAlignment="1" applyProtection="1">
      <alignment horizontal="center" vertical="center"/>
      <protection locked="0"/>
    </xf>
    <xf numFmtId="0" fontId="53" fillId="0" borderId="245" xfId="3" applyFont="1" applyFill="1" applyBorder="1" applyAlignment="1" applyProtection="1">
      <alignment horizontal="center" vertical="center"/>
      <protection locked="0"/>
    </xf>
    <xf numFmtId="0" fontId="53" fillId="0" borderId="126" xfId="0" applyFont="1" applyBorder="1" applyAlignment="1" applyProtection="1">
      <alignment horizontal="left" vertical="center"/>
      <protection locked="0"/>
    </xf>
    <xf numFmtId="0" fontId="53" fillId="0" borderId="46" xfId="3" applyFont="1" applyFill="1" applyBorder="1" applyAlignment="1" applyProtection="1">
      <alignment horizontal="center" vertical="center"/>
      <protection locked="0"/>
    </xf>
    <xf numFmtId="0" fontId="66" fillId="0" borderId="44" xfId="0" applyFont="1" applyBorder="1" applyAlignment="1" applyProtection="1">
      <alignment horizontal="center" vertical="center"/>
      <protection locked="0"/>
    </xf>
    <xf numFmtId="0" fontId="66" fillId="0" borderId="47" xfId="0" applyFont="1" applyBorder="1" applyAlignment="1" applyProtection="1">
      <alignment horizontal="center" vertical="center"/>
      <protection locked="0"/>
    </xf>
    <xf numFmtId="0" fontId="53" fillId="0" borderId="10" xfId="0" applyFont="1" applyBorder="1" applyAlignment="1" applyProtection="1">
      <alignment horizontal="center" vertical="center"/>
      <protection locked="0"/>
    </xf>
    <xf numFmtId="0" fontId="53" fillId="0" borderId="11" xfId="0" applyFont="1" applyBorder="1" applyAlignment="1" applyProtection="1">
      <alignment horizontal="center" vertical="center"/>
      <protection locked="0"/>
    </xf>
    <xf numFmtId="0" fontId="53" fillId="0" borderId="12" xfId="0" applyFont="1" applyBorder="1" applyAlignment="1" applyProtection="1">
      <alignment horizontal="center" vertical="center"/>
      <protection locked="0"/>
    </xf>
    <xf numFmtId="0" fontId="53" fillId="0" borderId="15" xfId="0" applyFont="1" applyBorder="1" applyAlignment="1" applyProtection="1">
      <alignment horizontal="center" vertical="center"/>
      <protection locked="0"/>
    </xf>
    <xf numFmtId="0" fontId="53" fillId="0" borderId="6" xfId="0" applyFont="1" applyBorder="1" applyAlignment="1" applyProtection="1">
      <alignment horizontal="center" vertical="center"/>
      <protection locked="0"/>
    </xf>
    <xf numFmtId="0" fontId="53" fillId="0" borderId="16" xfId="0" applyFont="1" applyBorder="1" applyAlignment="1" applyProtection="1">
      <alignment horizontal="center" vertical="center"/>
      <protection locked="0"/>
    </xf>
    <xf numFmtId="0" fontId="53" fillId="0" borderId="84" xfId="3" applyFont="1" applyFill="1" applyBorder="1" applyAlignment="1" applyProtection="1">
      <alignment horizontal="center" vertical="center"/>
      <protection locked="0"/>
    </xf>
    <xf numFmtId="0" fontId="53" fillId="0" borderId="48" xfId="3" applyFont="1" applyFill="1" applyBorder="1" applyAlignment="1" applyProtection="1">
      <alignment horizontal="center" vertical="center"/>
      <protection locked="0"/>
    </xf>
    <xf numFmtId="0" fontId="53" fillId="0" borderId="68" xfId="3" applyFont="1" applyFill="1" applyBorder="1" applyAlignment="1" applyProtection="1">
      <alignment horizontal="center" vertical="center"/>
      <protection locked="0"/>
    </xf>
    <xf numFmtId="0" fontId="61" fillId="0" borderId="125" xfId="3" applyFont="1" applyFill="1" applyBorder="1" applyAlignment="1" applyProtection="1">
      <alignment horizontal="left" vertical="center"/>
      <protection locked="0"/>
    </xf>
    <xf numFmtId="0" fontId="61" fillId="0" borderId="46" xfId="3" applyFont="1" applyFill="1" applyBorder="1" applyAlignment="1" applyProtection="1">
      <alignment horizontal="left" vertical="center" shrinkToFit="1"/>
      <protection locked="0"/>
    </xf>
    <xf numFmtId="0" fontId="61" fillId="0" borderId="47" xfId="3" applyFont="1" applyFill="1" applyBorder="1" applyAlignment="1" applyProtection="1">
      <alignment horizontal="left" vertical="center" shrinkToFit="1"/>
      <protection locked="0"/>
    </xf>
    <xf numFmtId="0" fontId="61" fillId="0" borderId="6" xfId="3" applyFont="1" applyFill="1" applyBorder="1" applyProtection="1">
      <alignment vertical="center"/>
      <protection locked="0"/>
    </xf>
    <xf numFmtId="0" fontId="61" fillId="0" borderId="22" xfId="3" applyFont="1" applyFill="1" applyBorder="1" applyAlignment="1" applyProtection="1">
      <alignment horizontal="center" vertical="center" textRotation="255" shrinkToFit="1"/>
      <protection locked="0"/>
    </xf>
    <xf numFmtId="0" fontId="61" fillId="0" borderId="4" xfId="3" applyFont="1" applyFill="1" applyBorder="1" applyAlignment="1" applyProtection="1">
      <alignment horizontal="center" vertical="center" textRotation="255" shrinkToFit="1"/>
      <protection locked="0"/>
    </xf>
    <xf numFmtId="0" fontId="61" fillId="0" borderId="31" xfId="3" applyFont="1" applyFill="1" applyBorder="1" applyAlignment="1" applyProtection="1">
      <alignment horizontal="center" vertical="center" textRotation="255" shrinkToFit="1"/>
      <protection locked="0"/>
    </xf>
    <xf numFmtId="0" fontId="53" fillId="0" borderId="10" xfId="3" applyFont="1" applyFill="1" applyBorder="1" applyAlignment="1" applyProtection="1">
      <alignment horizontal="center" vertical="center" wrapText="1" shrinkToFit="1"/>
      <protection locked="0"/>
    </xf>
    <xf numFmtId="0" fontId="53" fillId="0" borderId="11" xfId="3" applyFont="1" applyFill="1" applyBorder="1" applyAlignment="1" applyProtection="1">
      <alignment horizontal="center" vertical="center" wrapText="1" shrinkToFit="1"/>
      <protection locked="0"/>
    </xf>
    <xf numFmtId="0" fontId="53" fillId="0" borderId="12" xfId="3" applyFont="1" applyFill="1" applyBorder="1" applyAlignment="1" applyProtection="1">
      <alignment horizontal="center" vertical="center" wrapText="1" shrinkToFit="1"/>
      <protection locked="0"/>
    </xf>
    <xf numFmtId="0" fontId="53" fillId="0" borderId="15" xfId="3" applyFont="1" applyFill="1" applyBorder="1" applyAlignment="1" applyProtection="1">
      <alignment horizontal="center" vertical="center" wrapText="1" shrinkToFit="1"/>
      <protection locked="0"/>
    </xf>
    <xf numFmtId="0" fontId="53" fillId="0" borderId="6" xfId="3" applyFont="1" applyFill="1" applyBorder="1" applyAlignment="1" applyProtection="1">
      <alignment horizontal="center" vertical="center" wrapText="1" shrinkToFit="1"/>
      <protection locked="0"/>
    </xf>
    <xf numFmtId="0" fontId="53" fillId="0" borderId="16" xfId="3" applyFont="1" applyFill="1" applyBorder="1" applyAlignment="1" applyProtection="1">
      <alignment horizontal="center" vertical="center" wrapText="1" shrinkToFit="1"/>
      <protection locked="0"/>
    </xf>
    <xf numFmtId="0" fontId="61" fillId="0" borderId="64" xfId="3" applyFont="1" applyFill="1" applyBorder="1" applyAlignment="1" applyProtection="1">
      <alignment horizontal="left" vertical="center"/>
      <protection locked="0"/>
    </xf>
    <xf numFmtId="0" fontId="61" fillId="0" borderId="56" xfId="3" applyFont="1" applyFill="1" applyBorder="1" applyAlignment="1" applyProtection="1">
      <alignment horizontal="left" vertical="center"/>
      <protection locked="0"/>
    </xf>
    <xf numFmtId="0" fontId="61" fillId="0" borderId="65" xfId="3" applyFont="1" applyFill="1" applyBorder="1" applyAlignment="1" applyProtection="1">
      <alignment horizontal="left" vertical="center"/>
      <protection locked="0"/>
    </xf>
    <xf numFmtId="0" fontId="61" fillId="0" borderId="62" xfId="3" applyFont="1" applyFill="1" applyBorder="1" applyAlignment="1" applyProtection="1">
      <alignment horizontal="left" vertical="center"/>
      <protection locked="0"/>
    </xf>
    <xf numFmtId="0" fontId="61" fillId="0" borderId="45" xfId="3" applyFont="1" applyFill="1" applyBorder="1" applyAlignment="1" applyProtection="1">
      <alignment horizontal="left" vertical="center"/>
      <protection locked="0"/>
    </xf>
    <xf numFmtId="0" fontId="61" fillId="0" borderId="63" xfId="3" applyFont="1" applyFill="1" applyBorder="1" applyAlignment="1" applyProtection="1">
      <alignment horizontal="left" vertical="center"/>
      <protection locked="0"/>
    </xf>
    <xf numFmtId="0" fontId="61" fillId="0" borderId="64" xfId="3" applyFont="1" applyFill="1" applyBorder="1" applyAlignment="1" applyProtection="1">
      <alignment horizontal="left" vertical="center" wrapText="1" shrinkToFit="1"/>
      <protection locked="0"/>
    </xf>
    <xf numFmtId="0" fontId="61" fillId="0" borderId="56" xfId="3" applyFont="1" applyFill="1" applyBorder="1" applyAlignment="1" applyProtection="1">
      <alignment horizontal="left" vertical="center" wrapText="1" shrinkToFit="1"/>
      <protection locked="0"/>
    </xf>
    <xf numFmtId="0" fontId="61" fillId="0" borderId="65" xfId="3" applyFont="1" applyFill="1" applyBorder="1" applyAlignment="1" applyProtection="1">
      <alignment horizontal="left" vertical="center" wrapText="1" shrinkToFit="1"/>
      <protection locked="0"/>
    </xf>
    <xf numFmtId="0" fontId="61" fillId="0" borderId="62" xfId="3" applyFont="1" applyFill="1" applyBorder="1" applyAlignment="1" applyProtection="1">
      <alignment horizontal="left" vertical="center" wrapText="1" shrinkToFit="1"/>
      <protection locked="0"/>
    </xf>
    <xf numFmtId="0" fontId="61" fillId="0" borderId="45" xfId="3" applyFont="1" applyFill="1" applyBorder="1" applyAlignment="1" applyProtection="1">
      <alignment horizontal="left" vertical="center" wrapText="1" shrinkToFit="1"/>
      <protection locked="0"/>
    </xf>
    <xf numFmtId="0" fontId="61" fillId="0" borderId="63" xfId="3" applyFont="1" applyFill="1" applyBorder="1" applyAlignment="1" applyProtection="1">
      <alignment horizontal="left" vertical="center" wrapText="1" shrinkToFit="1"/>
      <protection locked="0"/>
    </xf>
    <xf numFmtId="0" fontId="61" fillId="0" borderId="15" xfId="3" applyFont="1" applyFill="1" applyBorder="1" applyAlignment="1" applyProtection="1">
      <alignment horizontal="left" vertical="center"/>
      <protection locked="0"/>
    </xf>
    <xf numFmtId="0" fontId="61" fillId="0" borderId="15" xfId="3" applyFont="1" applyFill="1" applyBorder="1" applyAlignment="1" applyProtection="1">
      <alignment horizontal="left" vertical="center" wrapText="1" shrinkToFit="1"/>
      <protection locked="0"/>
    </xf>
    <xf numFmtId="0" fontId="61" fillId="0" borderId="6" xfId="3" applyFont="1" applyFill="1" applyBorder="1" applyAlignment="1" applyProtection="1">
      <alignment horizontal="left" vertical="center" wrapText="1" shrinkToFit="1"/>
      <protection locked="0"/>
    </xf>
    <xf numFmtId="0" fontId="61" fillId="0" borderId="16" xfId="3" applyFont="1" applyFill="1" applyBorder="1" applyAlignment="1" applyProtection="1">
      <alignment horizontal="left" vertical="center" wrapText="1" shrinkToFit="1"/>
      <protection locked="0"/>
    </xf>
    <xf numFmtId="0" fontId="53" fillId="0" borderId="64" xfId="3" applyFont="1" applyFill="1" applyBorder="1" applyAlignment="1" applyProtection="1">
      <alignment horizontal="center" vertical="center" shrinkToFit="1"/>
      <protection locked="0"/>
    </xf>
    <xf numFmtId="0" fontId="53" fillId="0" borderId="56" xfId="3" applyFont="1" applyFill="1" applyBorder="1" applyAlignment="1" applyProtection="1">
      <alignment horizontal="center" vertical="center" shrinkToFit="1"/>
      <protection locked="0"/>
    </xf>
    <xf numFmtId="0" fontId="53" fillId="0" borderId="65" xfId="3" applyFont="1" applyFill="1" applyBorder="1" applyAlignment="1" applyProtection="1">
      <alignment horizontal="center" vertical="center" shrinkToFit="1"/>
      <protection locked="0"/>
    </xf>
    <xf numFmtId="0" fontId="53" fillId="0" borderId="62" xfId="3" applyFont="1" applyFill="1" applyBorder="1" applyAlignment="1" applyProtection="1">
      <alignment horizontal="center" vertical="center" shrinkToFit="1"/>
      <protection locked="0"/>
    </xf>
    <xf numFmtId="0" fontId="53" fillId="0" borderId="45" xfId="3" applyFont="1" applyFill="1" applyBorder="1" applyAlignment="1" applyProtection="1">
      <alignment horizontal="center" vertical="center" shrinkToFit="1"/>
      <protection locked="0"/>
    </xf>
    <xf numFmtId="0" fontId="53" fillId="0" borderId="63" xfId="3" applyFont="1" applyFill="1" applyBorder="1" applyAlignment="1" applyProtection="1">
      <alignment horizontal="center" vertical="center" shrinkToFit="1"/>
      <protection locked="0"/>
    </xf>
    <xf numFmtId="0" fontId="61" fillId="0" borderId="67" xfId="3" applyFont="1" applyFill="1" applyBorder="1" applyAlignment="1" applyProtection="1">
      <alignment horizontal="left" vertical="center" wrapText="1" shrinkToFit="1"/>
      <protection locked="0"/>
    </xf>
    <xf numFmtId="0" fontId="48" fillId="0" borderId="58" xfId="0" applyFont="1" applyBorder="1" applyAlignment="1" applyProtection="1">
      <alignment horizontal="left" vertical="center" wrapText="1" shrinkToFit="1"/>
      <protection locked="0"/>
    </xf>
    <xf numFmtId="0" fontId="48" fillId="0" borderId="59" xfId="0" applyFont="1" applyBorder="1" applyAlignment="1" applyProtection="1">
      <alignment horizontal="left" vertical="center" wrapText="1" shrinkToFit="1"/>
      <protection locked="0"/>
    </xf>
    <xf numFmtId="0" fontId="48" fillId="0" borderId="67" xfId="0" applyFont="1" applyBorder="1" applyAlignment="1" applyProtection="1">
      <alignment horizontal="left" vertical="center" wrapText="1" shrinkToFit="1"/>
      <protection locked="0"/>
    </xf>
    <xf numFmtId="0" fontId="53" fillId="0" borderId="127" xfId="0" applyFont="1" applyBorder="1" applyAlignment="1" applyProtection="1">
      <alignment horizontal="center" vertical="center" shrinkToFit="1"/>
      <protection locked="0"/>
    </xf>
    <xf numFmtId="0" fontId="53" fillId="0" borderId="127" xfId="3" applyFont="1" applyFill="1" applyBorder="1" applyAlignment="1" applyProtection="1">
      <alignment horizontal="center" vertical="center"/>
      <protection locked="0"/>
    </xf>
    <xf numFmtId="0" fontId="53" fillId="0" borderId="127" xfId="3" applyFont="1" applyFill="1" applyBorder="1" applyAlignment="1" applyProtection="1">
      <alignment horizontal="center" vertical="center" shrinkToFit="1"/>
      <protection locked="0"/>
    </xf>
    <xf numFmtId="179" fontId="53" fillId="0" borderId="127" xfId="3" applyNumberFormat="1" applyFont="1" applyFill="1" applyBorder="1" applyAlignment="1" applyProtection="1">
      <alignment horizontal="center" vertical="center"/>
      <protection locked="0"/>
    </xf>
    <xf numFmtId="179" fontId="53" fillId="0" borderId="69" xfId="3" applyNumberFormat="1" applyFont="1" applyFill="1" applyBorder="1" applyAlignment="1" applyProtection="1">
      <alignment horizontal="center" vertical="center"/>
      <protection locked="0"/>
    </xf>
    <xf numFmtId="179" fontId="53" fillId="0" borderId="68" xfId="3" applyNumberFormat="1" applyFont="1" applyFill="1" applyBorder="1" applyAlignment="1" applyProtection="1">
      <alignment horizontal="center" vertical="center"/>
      <protection locked="0"/>
    </xf>
    <xf numFmtId="0" fontId="53" fillId="0" borderId="233" xfId="3" applyFont="1" applyFill="1" applyBorder="1" applyAlignment="1" applyProtection="1">
      <alignment horizontal="center" vertical="center"/>
      <protection locked="0"/>
    </xf>
    <xf numFmtId="0" fontId="53" fillId="0" borderId="91" xfId="3" applyFont="1" applyFill="1" applyBorder="1" applyAlignment="1" applyProtection="1">
      <alignment horizontal="center" vertical="center"/>
      <protection locked="0"/>
    </xf>
    <xf numFmtId="0" fontId="53" fillId="0" borderId="127" xfId="0" applyFont="1" applyBorder="1" applyAlignment="1" applyProtection="1">
      <alignment horizontal="left" vertical="center"/>
      <protection locked="0"/>
    </xf>
    <xf numFmtId="0" fontId="53" fillId="0" borderId="64" xfId="3" applyFont="1" applyFill="1" applyBorder="1" applyAlignment="1" applyProtection="1">
      <alignment horizontal="center" vertical="center"/>
      <protection locked="0"/>
    </xf>
    <xf numFmtId="0" fontId="53" fillId="0" borderId="56" xfId="3" applyFont="1" applyFill="1" applyBorder="1" applyAlignment="1" applyProtection="1">
      <alignment horizontal="center" vertical="center"/>
      <protection locked="0"/>
    </xf>
    <xf numFmtId="0" fontId="53" fillId="0" borderId="65" xfId="3" applyFont="1" applyFill="1" applyBorder="1" applyAlignment="1" applyProtection="1">
      <alignment horizontal="center" vertical="center"/>
      <protection locked="0"/>
    </xf>
    <xf numFmtId="0" fontId="53" fillId="0" borderId="62" xfId="3" applyFont="1" applyFill="1" applyBorder="1" applyAlignment="1" applyProtection="1">
      <alignment horizontal="center" vertical="center"/>
      <protection locked="0"/>
    </xf>
    <xf numFmtId="0" fontId="53" fillId="0" borderId="45" xfId="3" applyFont="1" applyFill="1" applyBorder="1" applyAlignment="1" applyProtection="1">
      <alignment horizontal="center" vertical="center"/>
      <protection locked="0"/>
    </xf>
    <xf numFmtId="0" fontId="53" fillId="0" borderId="63" xfId="3" applyFont="1" applyFill="1" applyBorder="1" applyAlignment="1" applyProtection="1">
      <alignment horizontal="center" vertical="center"/>
      <protection locked="0"/>
    </xf>
    <xf numFmtId="179" fontId="53" fillId="0" borderId="64" xfId="3" applyNumberFormat="1" applyFont="1" applyFill="1" applyBorder="1" applyAlignment="1" applyProtection="1">
      <alignment horizontal="center" vertical="center"/>
      <protection locked="0"/>
    </xf>
    <xf numFmtId="179" fontId="53" fillId="0" borderId="56" xfId="3" applyNumberFormat="1" applyFont="1" applyFill="1" applyBorder="1" applyAlignment="1" applyProtection="1">
      <alignment horizontal="center" vertical="center"/>
      <protection locked="0"/>
    </xf>
    <xf numFmtId="179" fontId="53" fillId="0" borderId="65" xfId="3" applyNumberFormat="1" applyFont="1" applyFill="1" applyBorder="1" applyAlignment="1" applyProtection="1">
      <alignment horizontal="center" vertical="center"/>
      <protection locked="0"/>
    </xf>
    <xf numFmtId="179" fontId="53" fillId="0" borderId="62" xfId="3" applyNumberFormat="1" applyFont="1" applyFill="1" applyBorder="1" applyAlignment="1" applyProtection="1">
      <alignment horizontal="center" vertical="center"/>
      <protection locked="0"/>
    </xf>
    <xf numFmtId="179" fontId="53" fillId="0" borderId="45" xfId="3" applyNumberFormat="1" applyFont="1" applyFill="1" applyBorder="1" applyAlignment="1" applyProtection="1">
      <alignment horizontal="center" vertical="center"/>
      <protection locked="0"/>
    </xf>
    <xf numFmtId="179" fontId="53" fillId="0" borderId="63" xfId="3" applyNumberFormat="1" applyFont="1" applyFill="1" applyBorder="1" applyAlignment="1" applyProtection="1">
      <alignment horizontal="center" vertical="center"/>
      <protection locked="0"/>
    </xf>
    <xf numFmtId="0" fontId="53" fillId="0" borderId="64" xfId="3" applyFont="1" applyFill="1" applyBorder="1" applyAlignment="1" applyProtection="1">
      <alignment horizontal="left" vertical="center" shrinkToFit="1"/>
      <protection locked="0"/>
    </xf>
    <xf numFmtId="0" fontId="53" fillId="0" borderId="56" xfId="3" applyFont="1" applyFill="1" applyBorder="1" applyAlignment="1" applyProtection="1">
      <alignment horizontal="left" vertical="center" shrinkToFit="1"/>
      <protection locked="0"/>
    </xf>
    <xf numFmtId="0" fontId="53" fillId="0" borderId="65" xfId="3" applyFont="1" applyFill="1" applyBorder="1" applyAlignment="1" applyProtection="1">
      <alignment horizontal="left" vertical="center" shrinkToFit="1"/>
      <protection locked="0"/>
    </xf>
    <xf numFmtId="0" fontId="53" fillId="0" borderId="62" xfId="3" applyFont="1" applyFill="1" applyBorder="1" applyAlignment="1" applyProtection="1">
      <alignment horizontal="left" vertical="center" shrinkToFit="1"/>
      <protection locked="0"/>
    </xf>
    <xf numFmtId="0" fontId="53" fillId="0" borderId="45" xfId="3" applyFont="1" applyFill="1" applyBorder="1" applyAlignment="1" applyProtection="1">
      <alignment horizontal="left" vertical="center" shrinkToFit="1"/>
      <protection locked="0"/>
    </xf>
    <xf numFmtId="0" fontId="53" fillId="0" borderId="63" xfId="3" applyFont="1" applyFill="1" applyBorder="1" applyAlignment="1" applyProtection="1">
      <alignment horizontal="left" vertical="center" shrinkToFit="1"/>
      <protection locked="0"/>
    </xf>
    <xf numFmtId="0" fontId="48" fillId="0" borderId="62" xfId="0" applyFont="1" applyBorder="1" applyAlignment="1" applyProtection="1">
      <alignment horizontal="center" vertical="center" shrinkToFit="1"/>
      <protection locked="0"/>
    </xf>
    <xf numFmtId="0" fontId="48" fillId="0" borderId="63" xfId="0" applyFont="1" applyBorder="1" applyAlignment="1" applyProtection="1">
      <alignment horizontal="center" vertical="center" shrinkToFit="1"/>
      <protection locked="0"/>
    </xf>
    <xf numFmtId="200" fontId="53" fillId="0" borderId="64" xfId="3" applyNumberFormat="1" applyFont="1" applyFill="1" applyBorder="1" applyAlignment="1" applyProtection="1">
      <alignment horizontal="center" vertical="center" shrinkToFit="1"/>
      <protection locked="0"/>
    </xf>
    <xf numFmtId="200" fontId="53" fillId="0" borderId="65" xfId="3" applyNumberFormat="1" applyFont="1" applyFill="1" applyBorder="1" applyAlignment="1" applyProtection="1">
      <alignment horizontal="center" vertical="center" shrinkToFit="1"/>
      <protection locked="0"/>
    </xf>
    <xf numFmtId="200" fontId="53" fillId="0" borderId="62" xfId="3" applyNumberFormat="1" applyFont="1" applyFill="1" applyBorder="1" applyAlignment="1" applyProtection="1">
      <alignment horizontal="center" vertical="center" shrinkToFit="1"/>
      <protection locked="0"/>
    </xf>
    <xf numFmtId="200" fontId="53" fillId="0" borderId="63" xfId="3" applyNumberFormat="1" applyFont="1" applyFill="1" applyBorder="1" applyAlignment="1" applyProtection="1">
      <alignment horizontal="center" vertical="center" shrinkToFit="1"/>
      <protection locked="0"/>
    </xf>
    <xf numFmtId="0" fontId="53" fillId="0" borderId="39" xfId="3" applyFont="1" applyFill="1" applyBorder="1" applyAlignment="1" applyProtection="1">
      <alignment horizontal="center" vertical="center" wrapText="1"/>
      <protection locked="0"/>
    </xf>
    <xf numFmtId="0" fontId="53" fillId="0" borderId="39" xfId="3" applyFont="1" applyFill="1" applyBorder="1" applyAlignment="1" applyProtection="1">
      <alignment horizontal="center" vertical="center"/>
      <protection locked="0"/>
    </xf>
    <xf numFmtId="0" fontId="53" fillId="0" borderId="10" xfId="3" applyFont="1" applyFill="1" applyBorder="1" applyAlignment="1" applyProtection="1">
      <alignment horizontal="center" vertical="center" wrapText="1"/>
      <protection locked="0"/>
    </xf>
    <xf numFmtId="0" fontId="48" fillId="0" borderId="56" xfId="0" applyFont="1" applyBorder="1" applyAlignment="1" applyProtection="1">
      <alignment horizontal="left" vertical="center" shrinkToFit="1"/>
      <protection locked="0"/>
    </xf>
    <xf numFmtId="0" fontId="48" fillId="0" borderId="65" xfId="0" applyFont="1" applyBorder="1" applyAlignment="1" applyProtection="1">
      <alignment horizontal="left" vertical="center" shrinkToFit="1"/>
      <protection locked="0"/>
    </xf>
    <xf numFmtId="0" fontId="48" fillId="0" borderId="62" xfId="0" applyFont="1" applyBorder="1" applyAlignment="1" applyProtection="1">
      <alignment horizontal="left" vertical="center" shrinkToFit="1"/>
      <protection locked="0"/>
    </xf>
    <xf numFmtId="0" fontId="48" fillId="0" borderId="45" xfId="0" applyFont="1" applyBorder="1" applyAlignment="1" applyProtection="1">
      <alignment horizontal="left" vertical="center" shrinkToFit="1"/>
      <protection locked="0"/>
    </xf>
    <xf numFmtId="0" fontId="48" fillId="0" borderId="63" xfId="0" applyFont="1" applyBorder="1" applyAlignment="1" applyProtection="1">
      <alignment horizontal="left" vertical="center" shrinkToFit="1"/>
      <protection locked="0"/>
    </xf>
    <xf numFmtId="0" fontId="61" fillId="0" borderId="11" xfId="3" applyFont="1" applyFill="1" applyBorder="1" applyProtection="1">
      <alignment vertical="center"/>
      <protection locked="0"/>
    </xf>
    <xf numFmtId="0" fontId="53" fillId="0" borderId="62" xfId="3" applyFont="1" applyFill="1" applyBorder="1" applyAlignment="1" applyProtection="1">
      <alignment horizontal="left" vertical="center" wrapText="1" shrinkToFit="1"/>
      <protection locked="0"/>
    </xf>
    <xf numFmtId="0" fontId="48" fillId="0" borderId="45" xfId="0" applyFont="1" applyBorder="1" applyAlignment="1" applyProtection="1">
      <alignment horizontal="left" vertical="center" wrapText="1" shrinkToFit="1"/>
      <protection locked="0"/>
    </xf>
    <xf numFmtId="0" fontId="48" fillId="0" borderId="63" xfId="0" applyFont="1" applyBorder="1" applyAlignment="1" applyProtection="1">
      <alignment horizontal="left" vertical="center" wrapText="1" shrinkToFit="1"/>
      <protection locked="0"/>
    </xf>
    <xf numFmtId="0" fontId="48" fillId="0" borderId="69" xfId="0" applyFont="1" applyBorder="1" applyAlignment="1" applyProtection="1">
      <alignment horizontal="left" vertical="center" wrapText="1" shrinkToFit="1"/>
      <protection locked="0"/>
    </xf>
    <xf numFmtId="0" fontId="48" fillId="0" borderId="48" xfId="0" applyFont="1" applyBorder="1" applyAlignment="1" applyProtection="1">
      <alignment horizontal="left" vertical="center" wrapText="1" shrinkToFit="1"/>
      <protection locked="0"/>
    </xf>
    <xf numFmtId="0" fontId="48" fillId="0" borderId="68" xfId="0" applyFont="1" applyBorder="1" applyAlignment="1" applyProtection="1">
      <alignment horizontal="left" vertical="center" wrapText="1" shrinkToFit="1"/>
      <protection locked="0"/>
    </xf>
    <xf numFmtId="208" fontId="53" fillId="0" borderId="0" xfId="0" applyNumberFormat="1" applyFont="1" applyAlignment="1" applyProtection="1">
      <alignment horizontal="left" vertical="center"/>
      <protection locked="0"/>
    </xf>
    <xf numFmtId="0" fontId="61" fillId="0" borderId="3" xfId="3" quotePrefix="1" applyFont="1" applyFill="1" applyBorder="1" applyAlignment="1" applyProtection="1">
      <alignment horizontal="right" vertical="top"/>
      <protection locked="0"/>
    </xf>
    <xf numFmtId="179" fontId="53" fillId="0" borderId="13" xfId="3" applyNumberFormat="1" applyFont="1" applyFill="1" applyBorder="1" applyAlignment="1" applyProtection="1">
      <alignment horizontal="center" vertical="center"/>
      <protection locked="0"/>
    </xf>
    <xf numFmtId="179" fontId="53" fillId="0" borderId="0" xfId="3" applyNumberFormat="1" applyFont="1" applyFill="1" applyAlignment="1" applyProtection="1">
      <alignment horizontal="center" vertical="center"/>
      <protection locked="0"/>
    </xf>
    <xf numFmtId="179" fontId="53" fillId="0" borderId="14" xfId="3" applyNumberFormat="1" applyFont="1" applyFill="1" applyBorder="1" applyAlignment="1" applyProtection="1">
      <alignment horizontal="center" vertical="center"/>
      <protection locked="0"/>
    </xf>
    <xf numFmtId="179" fontId="53" fillId="0" borderId="15" xfId="3" applyNumberFormat="1" applyFont="1" applyFill="1" applyBorder="1" applyAlignment="1" applyProtection="1">
      <alignment horizontal="center" vertical="center"/>
      <protection locked="0"/>
    </xf>
    <xf numFmtId="179" fontId="53" fillId="0" borderId="6" xfId="3" applyNumberFormat="1" applyFont="1" applyFill="1" applyBorder="1" applyAlignment="1" applyProtection="1">
      <alignment horizontal="center" vertical="center"/>
      <protection locked="0"/>
    </xf>
    <xf numFmtId="179" fontId="53" fillId="0" borderId="16" xfId="3" applyNumberFormat="1" applyFont="1" applyFill="1" applyBorder="1" applyAlignment="1" applyProtection="1">
      <alignment horizontal="center" vertical="center"/>
      <protection locked="0"/>
    </xf>
    <xf numFmtId="0" fontId="53" fillId="0" borderId="0" xfId="3" applyFont="1" applyFill="1" applyAlignment="1" applyProtection="1">
      <alignment horizontal="left" vertical="center" shrinkToFit="1"/>
      <protection locked="0"/>
    </xf>
    <xf numFmtId="0" fontId="48" fillId="0" borderId="0" xfId="0" applyFont="1" applyAlignment="1" applyProtection="1">
      <alignment horizontal="left" vertical="center" shrinkToFit="1"/>
      <protection locked="0"/>
    </xf>
    <xf numFmtId="0" fontId="48" fillId="0" borderId="6" xfId="0" applyFont="1" applyBorder="1" applyAlignment="1" applyProtection="1">
      <alignment horizontal="left" vertical="center" shrinkToFit="1"/>
      <protection locked="0"/>
    </xf>
    <xf numFmtId="0" fontId="48" fillId="0" borderId="15" xfId="0" applyFont="1" applyBorder="1" applyAlignment="1" applyProtection="1">
      <alignment horizontal="center" vertical="center" shrinkToFit="1"/>
      <protection locked="0"/>
    </xf>
    <xf numFmtId="0" fontId="48" fillId="0" borderId="16" xfId="0" applyFont="1" applyBorder="1" applyAlignment="1" applyProtection="1">
      <alignment horizontal="center" vertical="center" shrinkToFit="1"/>
      <protection locked="0"/>
    </xf>
    <xf numFmtId="200" fontId="53" fillId="0" borderId="13" xfId="3" applyNumberFormat="1" applyFont="1" applyFill="1" applyBorder="1" applyAlignment="1" applyProtection="1">
      <alignment horizontal="center" vertical="center" shrinkToFit="1"/>
      <protection locked="0"/>
    </xf>
    <xf numFmtId="200" fontId="53" fillId="0" borderId="14" xfId="3" applyNumberFormat="1" applyFont="1" applyFill="1" applyBorder="1" applyAlignment="1" applyProtection="1">
      <alignment horizontal="center" vertical="center" shrinkToFit="1"/>
      <protection locked="0"/>
    </xf>
    <xf numFmtId="200" fontId="53" fillId="0" borderId="15" xfId="3" applyNumberFormat="1" applyFont="1" applyFill="1" applyBorder="1" applyAlignment="1" applyProtection="1">
      <alignment horizontal="center" vertical="center" shrinkToFit="1"/>
      <protection locked="0"/>
    </xf>
    <xf numFmtId="200" fontId="53" fillId="0" borderId="16" xfId="3" applyNumberFormat="1" applyFont="1" applyFill="1" applyBorder="1" applyAlignment="1" applyProtection="1">
      <alignment horizontal="center" vertical="center" shrinkToFit="1"/>
      <protection locked="0"/>
    </xf>
    <xf numFmtId="0" fontId="53" fillId="0" borderId="67" xfId="3" applyFont="1" applyFill="1" applyBorder="1" applyAlignment="1" applyProtection="1">
      <alignment horizontal="left" vertical="center" wrapText="1" shrinkToFit="1"/>
      <protection locked="0"/>
    </xf>
    <xf numFmtId="0" fontId="61" fillId="0" borderId="3" xfId="2" quotePrefix="1" applyFont="1" applyFill="1" applyBorder="1" applyAlignment="1" applyProtection="1">
      <alignment horizontal="right" vertical="center"/>
      <protection locked="0"/>
    </xf>
    <xf numFmtId="0" fontId="61" fillId="0" borderId="0" xfId="2" applyFont="1" applyFill="1" applyAlignment="1" applyProtection="1">
      <alignment horizontal="right" vertical="center"/>
      <protection locked="0"/>
    </xf>
    <xf numFmtId="3" fontId="61" fillId="0" borderId="45" xfId="3" applyNumberFormat="1" applyFont="1" applyFill="1" applyBorder="1" applyAlignment="1" applyProtection="1">
      <alignment horizontal="center" vertical="center"/>
      <protection locked="0"/>
    </xf>
    <xf numFmtId="0" fontId="61" fillId="0" borderId="3" xfId="3" applyFont="1" applyFill="1" applyBorder="1" applyAlignment="1">
      <alignment horizontal="right" vertical="center"/>
    </xf>
    <xf numFmtId="0" fontId="61" fillId="0" borderId="0" xfId="3" applyFont="1" applyFill="1">
      <alignment vertical="center"/>
    </xf>
    <xf numFmtId="0" fontId="61" fillId="0" borderId="46" xfId="3" applyFont="1" applyFill="1" applyBorder="1" applyAlignment="1">
      <alignment horizontal="center" vertical="center"/>
    </xf>
    <xf numFmtId="0" fontId="61" fillId="0" borderId="44" xfId="3" applyFont="1" applyFill="1" applyBorder="1" applyAlignment="1">
      <alignment horizontal="center" vertical="center"/>
    </xf>
    <xf numFmtId="0" fontId="61" fillId="0" borderId="13" xfId="3" applyFont="1" applyFill="1" applyBorder="1" applyAlignment="1">
      <alignment horizontal="center" vertical="center" wrapText="1"/>
    </xf>
    <xf numFmtId="0" fontId="61" fillId="0" borderId="0" xfId="3" applyFont="1" applyFill="1" applyAlignment="1">
      <alignment horizontal="center" vertical="center" wrapText="1"/>
    </xf>
    <xf numFmtId="0" fontId="61" fillId="0" borderId="14" xfId="3" applyFont="1" applyFill="1" applyBorder="1" applyAlignment="1">
      <alignment horizontal="center" vertical="center" wrapText="1"/>
    </xf>
    <xf numFmtId="0" fontId="61" fillId="0" borderId="6" xfId="3" applyFont="1" applyFill="1" applyBorder="1" applyAlignment="1">
      <alignment horizontal="left" vertical="center"/>
    </xf>
    <xf numFmtId="0" fontId="61" fillId="0" borderId="64" xfId="3" applyFont="1" applyFill="1" applyBorder="1" applyAlignment="1">
      <alignment horizontal="center" vertical="center"/>
    </xf>
    <xf numFmtId="0" fontId="61" fillId="0" borderId="56" xfId="3" applyFont="1" applyFill="1" applyBorder="1" applyAlignment="1">
      <alignment horizontal="center" vertical="center"/>
    </xf>
    <xf numFmtId="0" fontId="61" fillId="0" borderId="65" xfId="3" applyFont="1" applyFill="1" applyBorder="1" applyAlignment="1">
      <alignment horizontal="center" vertical="center"/>
    </xf>
    <xf numFmtId="0" fontId="61" fillId="0" borderId="62" xfId="3" applyFont="1" applyFill="1" applyBorder="1" applyAlignment="1">
      <alignment horizontal="center" vertical="center"/>
    </xf>
    <xf numFmtId="0" fontId="61" fillId="0" borderId="45" xfId="3" applyFont="1" applyFill="1" applyBorder="1" applyAlignment="1">
      <alignment horizontal="center" vertical="center"/>
    </xf>
    <xf numFmtId="0" fontId="61" fillId="0" borderId="63" xfId="3" applyFont="1" applyFill="1" applyBorder="1" applyAlignment="1">
      <alignment horizontal="center" vertical="center"/>
    </xf>
    <xf numFmtId="0" fontId="61" fillId="0" borderId="56" xfId="3" applyFont="1" applyFill="1" applyBorder="1" applyAlignment="1">
      <alignment horizontal="left" vertical="center" shrinkToFit="1"/>
    </xf>
    <xf numFmtId="0" fontId="61" fillId="0" borderId="47" xfId="3" applyFont="1" applyFill="1" applyBorder="1" applyAlignment="1">
      <alignment horizontal="center" vertical="center"/>
    </xf>
    <xf numFmtId="0" fontId="61" fillId="0" borderId="44" xfId="3" applyFont="1" applyFill="1" applyBorder="1" applyAlignment="1">
      <alignment horizontal="left" vertical="center"/>
    </xf>
    <xf numFmtId="0" fontId="53" fillId="0" borderId="0" xfId="3" applyFont="1" applyFill="1" applyAlignment="1">
      <alignment vertical="top" wrapText="1"/>
    </xf>
    <xf numFmtId="0" fontId="47" fillId="0" borderId="60" xfId="3" applyFont="1" applyFill="1" applyBorder="1" applyAlignment="1">
      <alignment horizontal="center" vertical="center" shrinkToFit="1"/>
    </xf>
    <xf numFmtId="0" fontId="47" fillId="0" borderId="30" xfId="3" applyFont="1" applyFill="1" applyBorder="1" applyAlignment="1">
      <alignment horizontal="center" vertical="center" shrinkToFit="1"/>
    </xf>
    <xf numFmtId="0" fontId="47" fillId="0" borderId="122" xfId="3" applyFont="1" applyFill="1" applyBorder="1" applyAlignment="1">
      <alignment horizontal="center" vertical="center"/>
    </xf>
    <xf numFmtId="0" fontId="47" fillId="0" borderId="123" xfId="3" applyFont="1" applyFill="1" applyBorder="1" applyAlignment="1">
      <alignment horizontal="center" vertical="center"/>
    </xf>
    <xf numFmtId="0" fontId="53" fillId="0" borderId="0" xfId="3" applyFont="1" applyFill="1" applyAlignment="1">
      <alignment horizontal="left" vertical="top" wrapText="1" shrinkToFit="1"/>
    </xf>
    <xf numFmtId="0" fontId="76" fillId="0" borderId="0" xfId="3" applyFont="1" applyFill="1" applyAlignment="1">
      <alignment horizontal="left" vertical="center"/>
    </xf>
    <xf numFmtId="0" fontId="76" fillId="0" borderId="14" xfId="3" applyFont="1" applyFill="1" applyBorder="1" applyAlignment="1">
      <alignment horizontal="left" vertical="center"/>
    </xf>
    <xf numFmtId="0" fontId="61" fillId="0" borderId="3" xfId="3" quotePrefix="1" applyFont="1" applyFill="1" applyBorder="1" applyAlignment="1">
      <alignment horizontal="right" vertical="top"/>
    </xf>
    <xf numFmtId="0" fontId="53" fillId="0" borderId="0" xfId="0" applyFont="1" applyAlignment="1">
      <alignment horizontal="left" vertical="top" wrapText="1"/>
    </xf>
    <xf numFmtId="0" fontId="53" fillId="0" borderId="6" xfId="0" applyFont="1" applyBorder="1" applyAlignment="1">
      <alignment horizontal="left" vertical="top" wrapText="1"/>
    </xf>
    <xf numFmtId="0" fontId="61" fillId="0" borderId="45" xfId="3" applyFont="1" applyFill="1" applyBorder="1" applyAlignment="1">
      <alignment vertical="center" shrinkToFit="1"/>
    </xf>
    <xf numFmtId="0" fontId="53" fillId="0" borderId="45" xfId="3" applyFont="1" applyFill="1" applyBorder="1" applyAlignment="1">
      <alignment vertical="center" shrinkToFit="1"/>
    </xf>
    <xf numFmtId="0" fontId="61" fillId="0" borderId="56" xfId="3" applyFont="1" applyFill="1" applyBorder="1" applyAlignment="1">
      <alignment vertical="center" shrinkToFit="1"/>
    </xf>
    <xf numFmtId="0" fontId="61" fillId="0" borderId="0" xfId="3" applyFont="1" applyFill="1" applyAlignment="1">
      <alignment vertical="center" shrinkToFit="1"/>
    </xf>
    <xf numFmtId="0" fontId="61" fillId="0" borderId="11" xfId="3" applyFont="1" applyFill="1" applyBorder="1" applyAlignment="1">
      <alignment horizontal="left" vertical="center" shrinkToFit="1"/>
    </xf>
    <xf numFmtId="0" fontId="61" fillId="0" borderId="11" xfId="3" applyFont="1" applyFill="1" applyBorder="1" applyAlignment="1">
      <alignment vertical="center" shrinkToFit="1"/>
    </xf>
    <xf numFmtId="0" fontId="61" fillId="0" borderId="6" xfId="3" applyFont="1" applyFill="1" applyBorder="1" applyAlignment="1">
      <alignment vertical="center" shrinkToFit="1"/>
    </xf>
    <xf numFmtId="0" fontId="53" fillId="0" borderId="6" xfId="3" applyFont="1" applyFill="1" applyBorder="1" applyAlignment="1">
      <alignment vertical="center" shrinkToFit="1"/>
    </xf>
    <xf numFmtId="179" fontId="61" fillId="0" borderId="58" xfId="3" applyNumberFormat="1" applyFont="1" applyFill="1" applyBorder="1" applyAlignment="1" applyProtection="1">
      <alignment horizontal="center" vertical="center" shrinkToFit="1"/>
      <protection locked="0"/>
    </xf>
    <xf numFmtId="179" fontId="61" fillId="0" borderId="48" xfId="3" applyNumberFormat="1" applyFont="1" applyFill="1" applyBorder="1" applyAlignment="1" applyProtection="1">
      <alignment horizontal="center" vertical="center" shrinkToFit="1"/>
      <protection locked="0"/>
    </xf>
    <xf numFmtId="0" fontId="61" fillId="0" borderId="55" xfId="3" applyFont="1" applyFill="1" applyBorder="1" applyAlignment="1" applyProtection="1">
      <alignment horizontal="center" vertical="center" shrinkToFit="1"/>
      <protection locked="0"/>
    </xf>
    <xf numFmtId="0" fontId="61" fillId="0" borderId="56" xfId="3" applyFont="1" applyFill="1" applyBorder="1" applyAlignment="1" applyProtection="1">
      <alignment horizontal="center" vertical="center" shrinkToFit="1"/>
      <protection locked="0"/>
    </xf>
    <xf numFmtId="0" fontId="61" fillId="0" borderId="65" xfId="3" applyFont="1" applyFill="1" applyBorder="1" applyAlignment="1" applyProtection="1">
      <alignment horizontal="center" vertical="center" shrinkToFit="1"/>
      <protection locked="0"/>
    </xf>
    <xf numFmtId="0" fontId="61" fillId="0" borderId="6" xfId="3" applyFont="1" applyFill="1" applyBorder="1" applyAlignment="1" applyProtection="1">
      <alignment horizontal="center" vertical="center" shrinkToFit="1"/>
      <protection locked="0"/>
    </xf>
    <xf numFmtId="179" fontId="61" fillId="0" borderId="67" xfId="3" applyNumberFormat="1" applyFont="1" applyFill="1" applyBorder="1" applyAlignment="1" applyProtection="1">
      <alignment horizontal="center" vertical="center" shrinkToFit="1"/>
      <protection locked="0"/>
    </xf>
    <xf numFmtId="179" fontId="61" fillId="0" borderId="258" xfId="3" applyNumberFormat="1" applyFont="1" applyFill="1" applyBorder="1" applyAlignment="1" applyProtection="1">
      <alignment horizontal="center" vertical="center" shrinkToFit="1"/>
      <protection locked="0"/>
    </xf>
    <xf numFmtId="179" fontId="61" fillId="0" borderId="69" xfId="3" applyNumberFormat="1" applyFont="1" applyFill="1" applyBorder="1" applyAlignment="1" applyProtection="1">
      <alignment horizontal="center" vertical="center" shrinkToFit="1"/>
      <protection locked="0"/>
    </xf>
    <xf numFmtId="179" fontId="61" fillId="0" borderId="94" xfId="3" applyNumberFormat="1" applyFont="1" applyFill="1" applyBorder="1" applyAlignment="1" applyProtection="1">
      <alignment horizontal="center" vertical="center" shrinkToFit="1"/>
      <protection locked="0"/>
    </xf>
    <xf numFmtId="0" fontId="61" fillId="0" borderId="6" xfId="3" applyFont="1" applyFill="1" applyBorder="1" applyAlignment="1" applyProtection="1">
      <alignment horizontal="left" vertical="center" shrinkToFit="1"/>
      <protection locked="0"/>
    </xf>
    <xf numFmtId="179" fontId="61" fillId="0" borderId="46" xfId="3" applyNumberFormat="1" applyFont="1" applyFill="1" applyBorder="1" applyAlignment="1" applyProtection="1">
      <alignment horizontal="center" vertical="center" shrinkToFit="1"/>
      <protection locked="0"/>
    </xf>
    <xf numFmtId="179" fontId="61" fillId="0" borderId="44" xfId="3" applyNumberFormat="1" applyFont="1" applyFill="1" applyBorder="1" applyAlignment="1" applyProtection="1">
      <alignment horizontal="center" vertical="center" shrinkToFit="1"/>
      <protection locked="0"/>
    </xf>
    <xf numFmtId="0" fontId="61" fillId="0" borderId="87" xfId="3" applyFont="1" applyFill="1" applyBorder="1" applyAlignment="1" applyProtection="1">
      <alignment horizontal="center" vertical="center" shrinkToFit="1"/>
      <protection locked="0"/>
    </xf>
    <xf numFmtId="0" fontId="61" fillId="0" borderId="44" xfId="3" applyFont="1" applyFill="1" applyBorder="1" applyAlignment="1" applyProtection="1">
      <alignment horizontal="center" vertical="center" shrinkToFit="1"/>
      <protection locked="0"/>
    </xf>
    <xf numFmtId="179" fontId="61" fillId="0" borderId="149" xfId="3" applyNumberFormat="1" applyFont="1" applyFill="1" applyBorder="1" applyAlignment="1" applyProtection="1">
      <alignment horizontal="center" vertical="center" shrinkToFit="1"/>
      <protection locked="0"/>
    </xf>
    <xf numFmtId="0" fontId="61" fillId="0" borderId="47" xfId="3" applyFont="1" applyFill="1" applyBorder="1" applyAlignment="1" applyProtection="1">
      <alignment horizontal="center" vertical="center" shrinkToFit="1"/>
      <protection locked="0"/>
    </xf>
    <xf numFmtId="0" fontId="61" fillId="0" borderId="67" xfId="3" applyFont="1" applyFill="1" applyBorder="1" applyAlignment="1" applyProtection="1">
      <alignment horizontal="center" vertical="center" wrapText="1"/>
      <protection locked="0"/>
    </xf>
    <xf numFmtId="0" fontId="61" fillId="0" borderId="58" xfId="3" applyFont="1" applyFill="1" applyBorder="1" applyAlignment="1" applyProtection="1">
      <alignment horizontal="center" vertical="center" wrapText="1"/>
      <protection locked="0"/>
    </xf>
    <xf numFmtId="0" fontId="61" fillId="0" borderId="259" xfId="3" applyFont="1" applyFill="1" applyBorder="1" applyAlignment="1" applyProtection="1">
      <alignment horizontal="center" vertical="center" wrapText="1"/>
      <protection locked="0"/>
    </xf>
    <xf numFmtId="0" fontId="61" fillId="0" borderId="258" xfId="3" applyFont="1" applyFill="1" applyBorder="1" applyAlignment="1" applyProtection="1">
      <alignment horizontal="center" vertical="center" wrapText="1"/>
      <protection locked="0"/>
    </xf>
    <xf numFmtId="0" fontId="61" fillId="0" borderId="59" xfId="3" applyFont="1" applyFill="1" applyBorder="1" applyAlignment="1" applyProtection="1">
      <alignment horizontal="center" vertical="center" wrapText="1"/>
      <protection locked="0"/>
    </xf>
    <xf numFmtId="0" fontId="61" fillId="0" borderId="69" xfId="3" applyFont="1" applyFill="1" applyBorder="1" applyAlignment="1" applyProtection="1">
      <alignment horizontal="center" vertical="center" wrapText="1"/>
      <protection locked="0"/>
    </xf>
    <xf numFmtId="0" fontId="61" fillId="0" borderId="48" xfId="3" applyFont="1" applyFill="1" applyBorder="1" applyAlignment="1" applyProtection="1">
      <alignment horizontal="center" vertical="center" wrapText="1"/>
      <protection locked="0"/>
    </xf>
    <xf numFmtId="0" fontId="61" fillId="0" borderId="84" xfId="3" applyFont="1" applyFill="1" applyBorder="1" applyAlignment="1" applyProtection="1">
      <alignment horizontal="center" vertical="center" wrapText="1"/>
      <protection locked="0"/>
    </xf>
    <xf numFmtId="0" fontId="61" fillId="0" borderId="94" xfId="3" applyFont="1" applyFill="1" applyBorder="1" applyAlignment="1" applyProtection="1">
      <alignment horizontal="center" vertical="center" wrapText="1"/>
      <protection locked="0"/>
    </xf>
    <xf numFmtId="0" fontId="61" fillId="0" borderId="68" xfId="3" applyFont="1" applyFill="1" applyBorder="1" applyAlignment="1" applyProtection="1">
      <alignment horizontal="center" vertical="center" wrapText="1"/>
      <protection locked="0"/>
    </xf>
    <xf numFmtId="0" fontId="61" fillId="0" borderId="46" xfId="3" applyFont="1" applyFill="1" applyBorder="1" applyAlignment="1" applyProtection="1">
      <alignment horizontal="right" vertical="center" shrinkToFit="1"/>
      <protection locked="0"/>
    </xf>
    <xf numFmtId="0" fontId="61" fillId="0" borderId="44" xfId="3" applyFont="1" applyFill="1" applyBorder="1" applyAlignment="1" applyProtection="1">
      <alignment horizontal="right" vertical="center" shrinkToFit="1"/>
      <protection locked="0"/>
    </xf>
    <xf numFmtId="0" fontId="61" fillId="0" borderId="69" xfId="3" applyFont="1" applyFill="1" applyBorder="1" applyAlignment="1" applyProtection="1">
      <alignment horizontal="right" vertical="center" shrinkToFit="1"/>
      <protection locked="0"/>
    </xf>
    <xf numFmtId="0" fontId="61" fillId="0" borderId="48" xfId="3" applyFont="1" applyFill="1" applyBorder="1" applyAlignment="1" applyProtection="1">
      <alignment horizontal="right" vertical="center" shrinkToFit="1"/>
      <protection locked="0"/>
    </xf>
    <xf numFmtId="0" fontId="61" fillId="0" borderId="0" xfId="3" applyFont="1" applyFill="1" applyAlignment="1" applyProtection="1">
      <alignment vertical="top"/>
      <protection locked="0"/>
    </xf>
    <xf numFmtId="192" fontId="61" fillId="6" borderId="67" xfId="3" applyNumberFormat="1" applyFont="1" applyFill="1" applyBorder="1" applyAlignment="1" applyProtection="1">
      <alignment horizontal="right" vertical="center" shrinkToFit="1"/>
    </xf>
    <xf numFmtId="192" fontId="61" fillId="6" borderId="58" xfId="3" applyNumberFormat="1" applyFont="1" applyFill="1" applyBorder="1" applyAlignment="1" applyProtection="1">
      <alignment horizontal="right" vertical="center" shrinkToFit="1"/>
    </xf>
    <xf numFmtId="192" fontId="61" fillId="6" borderId="69" xfId="3" applyNumberFormat="1" applyFont="1" applyFill="1" applyBorder="1" applyAlignment="1" applyProtection="1">
      <alignment horizontal="right" vertical="center" shrinkToFit="1"/>
    </xf>
    <xf numFmtId="192" fontId="61" fillId="6" borderId="68" xfId="3" applyNumberFormat="1" applyFont="1" applyFill="1" applyBorder="1" applyAlignment="1" applyProtection="1">
      <alignment horizontal="right" vertical="center" shrinkToFit="1"/>
    </xf>
    <xf numFmtId="192" fontId="61" fillId="6" borderId="62" xfId="3" applyNumberFormat="1" applyFont="1" applyFill="1" applyBorder="1" applyAlignment="1" applyProtection="1">
      <alignment horizontal="right" vertical="center" shrinkToFit="1"/>
    </xf>
    <xf numFmtId="192" fontId="61" fillId="6" borderId="63" xfId="3" applyNumberFormat="1" applyFont="1" applyFill="1" applyBorder="1" applyAlignment="1" applyProtection="1">
      <alignment horizontal="right" vertical="center" shrinkToFit="1"/>
    </xf>
    <xf numFmtId="192" fontId="61" fillId="6" borderId="59" xfId="3" applyNumberFormat="1" applyFont="1" applyFill="1" applyBorder="1" applyAlignment="1" applyProtection="1">
      <alignment horizontal="right" vertical="center" shrinkToFit="1"/>
    </xf>
    <xf numFmtId="192" fontId="61" fillId="6" borderId="64" xfId="3" applyNumberFormat="1" applyFont="1" applyFill="1" applyBorder="1" applyAlignment="1" applyProtection="1">
      <alignment horizontal="right" vertical="center" shrinkToFit="1"/>
    </xf>
    <xf numFmtId="192" fontId="61" fillId="6" borderId="65" xfId="3" applyNumberFormat="1" applyFont="1" applyFill="1" applyBorder="1" applyAlignment="1" applyProtection="1">
      <alignment horizontal="right" vertical="center" shrinkToFit="1"/>
    </xf>
    <xf numFmtId="192" fontId="61" fillId="6" borderId="46" xfId="3" applyNumberFormat="1" applyFont="1" applyFill="1" applyBorder="1" applyAlignment="1" applyProtection="1">
      <alignment horizontal="right" vertical="center" shrinkToFit="1"/>
    </xf>
    <xf numFmtId="192" fontId="61" fillId="6" borderId="47" xfId="3" applyNumberFormat="1" applyFont="1" applyFill="1" applyBorder="1" applyAlignment="1" applyProtection="1">
      <alignment horizontal="right" vertical="center" shrinkToFit="1"/>
    </xf>
    <xf numFmtId="0" fontId="31" fillId="0" borderId="0" xfId="3" quotePrefix="1" applyFont="1" applyProtection="1">
      <alignment vertical="center"/>
      <protection locked="0"/>
    </xf>
    <xf numFmtId="0" fontId="4" fillId="2" borderId="275" xfId="3" applyFill="1" applyBorder="1" applyAlignment="1" applyProtection="1">
      <alignment horizontal="center" vertical="center"/>
      <protection locked="0"/>
    </xf>
    <xf numFmtId="0" fontId="6" fillId="0" borderId="75" xfId="0" applyFont="1" applyBorder="1" applyAlignment="1" applyProtection="1">
      <alignment horizontal="center" vertical="center" wrapText="1"/>
      <protection locked="0"/>
    </xf>
    <xf numFmtId="0" fontId="6" fillId="0" borderId="73" xfId="0" applyFont="1" applyBorder="1" applyAlignment="1" applyProtection="1">
      <alignment horizontal="center" vertical="center" wrapText="1"/>
      <protection locked="0"/>
    </xf>
    <xf numFmtId="0" fontId="4" fillId="2" borderId="4" xfId="3" applyFill="1" applyBorder="1" applyAlignment="1" applyProtection="1">
      <alignment horizontal="center" vertical="center" shrinkToFit="1"/>
      <protection locked="0"/>
    </xf>
    <xf numFmtId="0" fontId="6" fillId="0" borderId="15" xfId="0" applyFont="1" applyBorder="1" applyAlignment="1" applyProtection="1">
      <alignment horizontal="center" vertical="center" wrapText="1"/>
      <protection locked="0"/>
    </xf>
    <xf numFmtId="0" fontId="6" fillId="0" borderId="74" xfId="0" applyFont="1" applyBorder="1" applyAlignment="1" applyProtection="1">
      <alignment horizontal="center" vertical="center" wrapText="1"/>
      <protection locked="0"/>
    </xf>
    <xf numFmtId="14" fontId="34" fillId="0" borderId="7" xfId="3" applyNumberFormat="1" applyFont="1" applyBorder="1" applyProtection="1">
      <alignment vertical="center"/>
    </xf>
    <xf numFmtId="212" fontId="4" fillId="2" borderId="275" xfId="3" applyNumberFormat="1" applyFill="1" applyBorder="1" applyAlignment="1" applyProtection="1">
      <alignment horizontal="center" vertical="center"/>
    </xf>
    <xf numFmtId="0" fontId="4" fillId="2" borderId="4" xfId="3" applyFill="1" applyBorder="1" applyAlignment="1" applyProtection="1">
      <alignment horizontal="center" vertical="center" shrinkToFit="1"/>
    </xf>
    <xf numFmtId="210" fontId="36" fillId="4" borderId="46" xfId="3" applyNumberFormat="1" applyFont="1" applyFill="1" applyBorder="1" applyAlignment="1" applyProtection="1">
      <alignment horizontal="center" vertical="center" shrinkToFit="1"/>
    </xf>
    <xf numFmtId="210" fontId="36" fillId="4" borderId="44" xfId="3" applyNumberFormat="1" applyFont="1" applyFill="1" applyBorder="1" applyAlignment="1" applyProtection="1">
      <alignment horizontal="center" vertical="center" shrinkToFit="1"/>
    </xf>
    <xf numFmtId="210" fontId="36" fillId="4" borderId="47" xfId="3" applyNumberFormat="1" applyFont="1" applyFill="1" applyBorder="1" applyAlignment="1" applyProtection="1">
      <alignment horizontal="center" vertical="center" shrinkToFit="1"/>
    </xf>
    <xf numFmtId="210" fontId="36" fillId="6" borderId="67" xfId="3" applyNumberFormat="1" applyFont="1" applyFill="1" applyBorder="1" applyAlignment="1" applyProtection="1">
      <alignment horizontal="center" vertical="center"/>
    </xf>
    <xf numFmtId="0" fontId="36" fillId="6" borderId="58" xfId="3" applyFont="1" applyFill="1" applyBorder="1" applyAlignment="1" applyProtection="1">
      <alignment horizontal="center" vertical="center"/>
    </xf>
    <xf numFmtId="0" fontId="36" fillId="6" borderId="59" xfId="3" applyFont="1" applyFill="1" applyBorder="1" applyAlignment="1" applyProtection="1">
      <alignment horizontal="center" vertical="center"/>
    </xf>
    <xf numFmtId="210" fontId="36" fillId="6" borderId="69" xfId="3" applyNumberFormat="1" applyFont="1" applyFill="1" applyBorder="1" applyAlignment="1" applyProtection="1">
      <alignment horizontal="center" vertical="center"/>
    </xf>
    <xf numFmtId="0" fontId="36" fillId="6" borderId="48" xfId="3" applyFont="1" applyFill="1" applyBorder="1" applyAlignment="1" applyProtection="1">
      <alignment horizontal="center" vertical="center"/>
    </xf>
    <xf numFmtId="0" fontId="36" fillId="6" borderId="68" xfId="3" applyFont="1" applyFill="1" applyBorder="1" applyAlignment="1" applyProtection="1">
      <alignment horizontal="center" vertical="center"/>
    </xf>
    <xf numFmtId="0" fontId="82" fillId="5" borderId="39" xfId="3" applyFont="1" applyFill="1" applyBorder="1" applyAlignment="1" applyProtection="1">
      <alignment horizontal="center" vertical="center"/>
      <protection locked="0"/>
    </xf>
    <xf numFmtId="0" fontId="82" fillId="5" borderId="39" xfId="3" applyFont="1" applyFill="1" applyBorder="1" applyAlignment="1" applyProtection="1">
      <alignment horizontal="center" vertical="center" shrinkToFit="1"/>
      <protection locked="0"/>
    </xf>
    <xf numFmtId="0" fontId="82" fillId="5" borderId="22" xfId="3" applyFont="1" applyFill="1" applyBorder="1" applyAlignment="1" applyProtection="1">
      <alignment horizontal="center" vertical="center" shrinkToFit="1"/>
      <protection locked="0"/>
    </xf>
    <xf numFmtId="2" fontId="82" fillId="5" borderId="39" xfId="3" applyNumberFormat="1" applyFont="1" applyFill="1" applyBorder="1" applyAlignment="1" applyProtection="1">
      <alignment vertical="center" shrinkToFit="1"/>
      <protection locked="0"/>
    </xf>
    <xf numFmtId="2" fontId="82" fillId="5" borderId="17" xfId="3" applyNumberFormat="1" applyFont="1" applyFill="1" applyBorder="1" applyAlignment="1" applyProtection="1">
      <alignment vertical="center" shrinkToFit="1"/>
      <protection locked="0"/>
    </xf>
    <xf numFmtId="201" fontId="82" fillId="5" borderId="22" xfId="14" applyNumberFormat="1" applyFont="1" applyFill="1" applyBorder="1" applyAlignment="1" applyProtection="1">
      <alignment horizontal="center" vertical="center" shrinkToFit="1"/>
      <protection locked="0"/>
    </xf>
    <xf numFmtId="202" fontId="82" fillId="5" borderId="125" xfId="3" quotePrefix="1" applyNumberFormat="1" applyFont="1" applyFill="1" applyBorder="1" applyAlignment="1" applyProtection="1">
      <alignment horizontal="center" vertical="center" shrinkToFit="1"/>
      <protection locked="0"/>
    </xf>
    <xf numFmtId="203" fontId="82" fillId="5" borderId="22" xfId="3" applyNumberFormat="1" applyFont="1" applyFill="1" applyBorder="1" applyAlignment="1" applyProtection="1">
      <alignment horizontal="right" vertical="center" shrinkToFit="1"/>
      <protection locked="0"/>
    </xf>
    <xf numFmtId="58" fontId="82" fillId="5" borderId="10" xfId="3" applyNumberFormat="1" applyFont="1" applyFill="1" applyBorder="1" applyAlignment="1" applyProtection="1">
      <alignment horizontal="center" vertical="center" shrinkToFit="1"/>
      <protection locked="0"/>
    </xf>
    <xf numFmtId="58" fontId="82" fillId="5" borderId="11" xfId="3" applyNumberFormat="1" applyFont="1" applyFill="1" applyBorder="1" applyAlignment="1" applyProtection="1">
      <alignment horizontal="center" vertical="center" shrinkToFit="1"/>
      <protection locked="0"/>
    </xf>
    <xf numFmtId="0" fontId="82" fillId="5" borderId="11" xfId="3" applyFont="1" applyFill="1" applyBorder="1" applyAlignment="1" applyProtection="1">
      <alignment horizontal="center" vertical="center" shrinkToFit="1"/>
      <protection locked="0"/>
    </xf>
    <xf numFmtId="0" fontId="82" fillId="5" borderId="10" xfId="3" applyFont="1" applyFill="1" applyBorder="1" applyAlignment="1" applyProtection="1">
      <alignment horizontal="center" vertical="center" shrinkToFit="1"/>
      <protection locked="0"/>
    </xf>
    <xf numFmtId="0" fontId="82" fillId="5" borderId="12" xfId="3" applyFont="1" applyFill="1" applyBorder="1" applyAlignment="1" applyProtection="1">
      <alignment horizontal="center" vertical="center" shrinkToFit="1"/>
      <protection locked="0"/>
    </xf>
    <xf numFmtId="204" fontId="82" fillId="5" borderId="39" xfId="13" applyNumberFormat="1" applyFont="1" applyFill="1" applyBorder="1" applyAlignment="1" applyProtection="1">
      <alignment horizontal="right" vertical="center" shrinkToFit="1"/>
      <protection locked="0"/>
    </xf>
    <xf numFmtId="204" fontId="82" fillId="5" borderId="10" xfId="13" applyNumberFormat="1" applyFont="1" applyFill="1" applyBorder="1" applyAlignment="1" applyProtection="1">
      <alignment horizontal="right" vertical="center" shrinkToFit="1"/>
      <protection locked="0"/>
    </xf>
    <xf numFmtId="204" fontId="82" fillId="5" borderId="12" xfId="13" applyNumberFormat="1" applyFont="1" applyFill="1" applyBorder="1" applyAlignment="1" applyProtection="1">
      <alignment horizontal="right" vertical="center" shrinkToFit="1"/>
      <protection locked="0"/>
    </xf>
    <xf numFmtId="204" fontId="82" fillId="5" borderId="39" xfId="14" applyNumberFormat="1" applyFont="1" applyFill="1" applyBorder="1" applyAlignment="1" applyProtection="1">
      <alignment horizontal="right" vertical="center" shrinkToFit="1"/>
      <protection locked="0"/>
    </xf>
    <xf numFmtId="0" fontId="82" fillId="5" borderId="12" xfId="13" applyFont="1" applyFill="1" applyBorder="1" applyAlignment="1" applyProtection="1">
      <alignment horizontal="left" vertical="top" wrapText="1" shrinkToFit="1"/>
      <protection locked="0"/>
    </xf>
    <xf numFmtId="0" fontId="82" fillId="5" borderId="4" xfId="3" applyFont="1" applyFill="1" applyBorder="1" applyAlignment="1" applyProtection="1">
      <alignment horizontal="center" vertical="center" shrinkToFit="1"/>
      <protection locked="0"/>
    </xf>
    <xf numFmtId="201" fontId="82" fillId="5" borderId="4" xfId="14" applyNumberFormat="1" applyFont="1" applyFill="1" applyBorder="1" applyAlignment="1" applyProtection="1">
      <alignment horizontal="center" vertical="center" shrinkToFit="1"/>
      <protection locked="0"/>
    </xf>
    <xf numFmtId="202" fontId="82" fillId="5" borderId="126" xfId="3" applyNumberFormat="1" applyFont="1" applyFill="1" applyBorder="1" applyAlignment="1" applyProtection="1">
      <alignment horizontal="center" vertical="center" shrinkToFit="1"/>
      <protection locked="0"/>
    </xf>
    <xf numFmtId="203" fontId="82" fillId="5" borderId="4" xfId="3" applyNumberFormat="1" applyFont="1" applyFill="1" applyBorder="1" applyAlignment="1" applyProtection="1">
      <alignment horizontal="right" vertical="center" shrinkToFit="1"/>
      <protection locked="0"/>
    </xf>
    <xf numFmtId="0" fontId="82" fillId="5" borderId="13" xfId="3" applyFont="1" applyFill="1" applyBorder="1" applyAlignment="1" applyProtection="1">
      <alignment horizontal="center" vertical="center" shrinkToFit="1"/>
      <protection locked="0"/>
    </xf>
    <xf numFmtId="0" fontId="82" fillId="5" borderId="0" xfId="3" applyFont="1" applyFill="1" applyAlignment="1" applyProtection="1">
      <alignment horizontal="center" vertical="center" shrinkToFit="1"/>
      <protection locked="0"/>
    </xf>
    <xf numFmtId="0" fontId="82" fillId="5" borderId="14" xfId="3" applyFont="1" applyFill="1" applyBorder="1" applyAlignment="1" applyProtection="1">
      <alignment horizontal="center" vertical="center" shrinkToFit="1"/>
      <protection locked="0"/>
    </xf>
    <xf numFmtId="204" fontId="82" fillId="5" borderId="13" xfId="13" applyNumberFormat="1" applyFont="1" applyFill="1" applyBorder="1" applyAlignment="1" applyProtection="1">
      <alignment horizontal="right" vertical="center" shrinkToFit="1"/>
      <protection locked="0"/>
    </xf>
    <xf numFmtId="204" fontId="82" fillId="5" borderId="14" xfId="13" applyNumberFormat="1" applyFont="1" applyFill="1" applyBorder="1" applyAlignment="1" applyProtection="1">
      <alignment horizontal="right" vertical="center" shrinkToFit="1"/>
      <protection locked="0"/>
    </xf>
    <xf numFmtId="0" fontId="82" fillId="5" borderId="14" xfId="13" applyFont="1" applyFill="1" applyBorder="1" applyAlignment="1" applyProtection="1">
      <alignment horizontal="left" vertical="top" wrapText="1" shrinkToFit="1"/>
      <protection locked="0"/>
    </xf>
    <xf numFmtId="205" fontId="82" fillId="5" borderId="126" xfId="3" applyNumberFormat="1" applyFont="1" applyFill="1" applyBorder="1" applyAlignment="1" applyProtection="1">
      <alignment horizontal="center" vertical="center" shrinkToFit="1"/>
      <protection locked="0"/>
    </xf>
    <xf numFmtId="0" fontId="82" fillId="5" borderId="125" xfId="3" applyFont="1" applyFill="1" applyBorder="1" applyAlignment="1" applyProtection="1">
      <alignment horizontal="center" vertical="center"/>
      <protection locked="0"/>
    </xf>
    <xf numFmtId="0" fontId="82" fillId="5" borderId="125" xfId="3" applyFont="1" applyFill="1" applyBorder="1" applyAlignment="1" applyProtection="1">
      <alignment horizontal="center" vertical="center" shrinkToFit="1"/>
      <protection locked="0"/>
    </xf>
    <xf numFmtId="0" fontId="82" fillId="5" borderId="159" xfId="3" applyFont="1" applyFill="1" applyBorder="1" applyAlignment="1" applyProtection="1">
      <alignment horizontal="center" vertical="center" shrinkToFit="1"/>
      <protection locked="0"/>
    </xf>
    <xf numFmtId="2" fontId="82" fillId="5" borderId="125" xfId="3" applyNumberFormat="1" applyFont="1" applyFill="1" applyBorder="1" applyAlignment="1" applyProtection="1">
      <alignment vertical="center" shrinkToFit="1"/>
      <protection locked="0"/>
    </xf>
    <xf numFmtId="2" fontId="82" fillId="5" borderId="46" xfId="3" applyNumberFormat="1" applyFont="1" applyFill="1" applyBorder="1" applyAlignment="1" applyProtection="1">
      <alignment vertical="center" shrinkToFit="1"/>
      <protection locked="0"/>
    </xf>
    <xf numFmtId="201" fontId="82" fillId="5" borderId="159" xfId="14" applyNumberFormat="1" applyFont="1" applyFill="1" applyBorder="1" applyAlignment="1" applyProtection="1">
      <alignment horizontal="center" vertical="center" shrinkToFit="1"/>
      <protection locked="0"/>
    </xf>
    <xf numFmtId="203" fontId="82" fillId="5" borderId="159" xfId="3" applyNumberFormat="1" applyFont="1" applyFill="1" applyBorder="1" applyAlignment="1" applyProtection="1">
      <alignment horizontal="right" vertical="center" shrinkToFit="1"/>
      <protection locked="0"/>
    </xf>
    <xf numFmtId="0" fontId="82" fillId="5" borderId="62" xfId="3" applyFont="1" applyFill="1" applyBorder="1" applyAlignment="1" applyProtection="1">
      <alignment horizontal="center" vertical="center" shrinkToFit="1"/>
      <protection locked="0"/>
    </xf>
    <xf numFmtId="0" fontId="82" fillId="5" borderId="45" xfId="3" applyFont="1" applyFill="1" applyBorder="1" applyAlignment="1" applyProtection="1">
      <alignment horizontal="center" vertical="center" shrinkToFit="1"/>
      <protection locked="0"/>
    </xf>
    <xf numFmtId="0" fontId="82" fillId="5" borderId="63" xfId="3" applyFont="1" applyFill="1" applyBorder="1" applyAlignment="1" applyProtection="1">
      <alignment horizontal="center" vertical="center" shrinkToFit="1"/>
      <protection locked="0"/>
    </xf>
    <xf numFmtId="204" fontId="82" fillId="5" borderId="125" xfId="13" applyNumberFormat="1" applyFont="1" applyFill="1" applyBorder="1" applyAlignment="1" applyProtection="1">
      <alignment horizontal="right" vertical="center" shrinkToFit="1"/>
      <protection locked="0"/>
    </xf>
    <xf numFmtId="204" fontId="82" fillId="5" borderId="62" xfId="13" applyNumberFormat="1" applyFont="1" applyFill="1" applyBorder="1" applyAlignment="1" applyProtection="1">
      <alignment horizontal="right" vertical="center" shrinkToFit="1"/>
      <protection locked="0"/>
    </xf>
    <xf numFmtId="204" fontId="82" fillId="5" borderId="63" xfId="13" applyNumberFormat="1" applyFont="1" applyFill="1" applyBorder="1" applyAlignment="1" applyProtection="1">
      <alignment horizontal="right" vertical="center" shrinkToFit="1"/>
      <protection locked="0"/>
    </xf>
    <xf numFmtId="204" fontId="82" fillId="5" borderId="125" xfId="14" applyNumberFormat="1" applyFont="1" applyFill="1" applyBorder="1" applyAlignment="1" applyProtection="1">
      <alignment horizontal="right" vertical="center" shrinkToFit="1"/>
      <protection locked="0"/>
    </xf>
    <xf numFmtId="0" fontId="82" fillId="5" borderId="63" xfId="13" applyFont="1" applyFill="1" applyBorder="1" applyAlignment="1" applyProtection="1">
      <alignment horizontal="left" vertical="top" wrapText="1" shrinkToFit="1"/>
      <protection locked="0"/>
    </xf>
    <xf numFmtId="0" fontId="82" fillId="5" borderId="127" xfId="3" applyFont="1" applyFill="1" applyBorder="1" applyAlignment="1" applyProtection="1">
      <alignment horizontal="center" vertical="center"/>
      <protection locked="0"/>
    </xf>
    <xf numFmtId="0" fontId="82" fillId="5" borderId="127" xfId="3" applyFont="1" applyFill="1" applyBorder="1" applyAlignment="1" applyProtection="1">
      <alignment horizontal="center" vertical="center" shrinkToFit="1"/>
      <protection locked="0"/>
    </xf>
    <xf numFmtId="0" fontId="82" fillId="5" borderId="281" xfId="3" applyFont="1" applyFill="1" applyBorder="1" applyAlignment="1" applyProtection="1">
      <alignment horizontal="center" vertical="center" shrinkToFit="1"/>
      <protection locked="0"/>
    </xf>
    <xf numFmtId="2" fontId="82" fillId="5" borderId="127" xfId="3" applyNumberFormat="1" applyFont="1" applyFill="1" applyBorder="1" applyAlignment="1" applyProtection="1">
      <alignment vertical="center" shrinkToFit="1"/>
      <protection locked="0"/>
    </xf>
    <xf numFmtId="2" fontId="82" fillId="5" borderId="69" xfId="3" applyNumberFormat="1" applyFont="1" applyFill="1" applyBorder="1" applyAlignment="1" applyProtection="1">
      <alignment vertical="center" shrinkToFit="1"/>
      <protection locked="0"/>
    </xf>
    <xf numFmtId="201" fontId="82" fillId="5" borderId="281" xfId="14" applyNumberFormat="1" applyFont="1" applyFill="1" applyBorder="1" applyAlignment="1" applyProtection="1">
      <alignment horizontal="center" vertical="center" shrinkToFit="1"/>
      <protection locked="0"/>
    </xf>
    <xf numFmtId="202" fontId="82" fillId="5" borderId="126" xfId="3" quotePrefix="1" applyNumberFormat="1" applyFont="1" applyFill="1" applyBorder="1" applyAlignment="1" applyProtection="1">
      <alignment horizontal="center" vertical="center" shrinkToFit="1"/>
      <protection locked="0"/>
    </xf>
    <xf numFmtId="203" fontId="82" fillId="5" borderId="281" xfId="3" applyNumberFormat="1" applyFont="1" applyFill="1" applyBorder="1" applyAlignment="1" applyProtection="1">
      <alignment horizontal="right" vertical="center" shrinkToFit="1"/>
      <protection locked="0"/>
    </xf>
    <xf numFmtId="58" fontId="82" fillId="5" borderId="64" xfId="3" applyNumberFormat="1" applyFont="1" applyFill="1" applyBorder="1" applyAlignment="1" applyProtection="1">
      <alignment horizontal="center" vertical="center" shrinkToFit="1"/>
      <protection locked="0"/>
    </xf>
    <xf numFmtId="58" fontId="82" fillId="5" borderId="56" xfId="3" applyNumberFormat="1" applyFont="1" applyFill="1" applyBorder="1" applyAlignment="1" applyProtection="1">
      <alignment horizontal="center" vertical="center" shrinkToFit="1"/>
      <protection locked="0"/>
    </xf>
    <xf numFmtId="0" fontId="82" fillId="5" borderId="56" xfId="3" applyFont="1" applyFill="1" applyBorder="1" applyAlignment="1" applyProtection="1">
      <alignment horizontal="center" vertical="center" shrinkToFit="1"/>
      <protection locked="0"/>
    </xf>
    <xf numFmtId="0" fontId="82" fillId="5" borderId="64" xfId="3" applyFont="1" applyFill="1" applyBorder="1" applyAlignment="1" applyProtection="1">
      <alignment horizontal="center" vertical="center" shrinkToFit="1"/>
      <protection locked="0"/>
    </xf>
    <xf numFmtId="0" fontId="82" fillId="5" borderId="65" xfId="3" applyFont="1" applyFill="1" applyBorder="1" applyAlignment="1" applyProtection="1">
      <alignment horizontal="center" vertical="center" shrinkToFit="1"/>
      <protection locked="0"/>
    </xf>
    <xf numFmtId="204" fontId="82" fillId="5" borderId="127" xfId="13" applyNumberFormat="1" applyFont="1" applyFill="1" applyBorder="1" applyAlignment="1" applyProtection="1">
      <alignment horizontal="right" vertical="center" shrinkToFit="1"/>
      <protection locked="0"/>
    </xf>
    <xf numFmtId="204" fontId="82" fillId="5" borderId="64" xfId="13" applyNumberFormat="1" applyFont="1" applyFill="1" applyBorder="1" applyAlignment="1" applyProtection="1">
      <alignment horizontal="right" vertical="center" shrinkToFit="1"/>
      <protection locked="0"/>
    </xf>
    <xf numFmtId="204" fontId="82" fillId="5" borderId="65" xfId="13" applyNumberFormat="1" applyFont="1" applyFill="1" applyBorder="1" applyAlignment="1" applyProtection="1">
      <alignment horizontal="right" vertical="center" shrinkToFit="1"/>
      <protection locked="0"/>
    </xf>
    <xf numFmtId="204" fontId="82" fillId="5" borderId="127" xfId="14" applyNumberFormat="1" applyFont="1" applyFill="1" applyBorder="1" applyAlignment="1" applyProtection="1">
      <alignment horizontal="right" vertical="center" shrinkToFit="1"/>
      <protection locked="0"/>
    </xf>
    <xf numFmtId="0" fontId="82" fillId="5" borderId="65" xfId="13" applyFont="1" applyFill="1" applyBorder="1" applyAlignment="1" applyProtection="1">
      <alignment horizontal="left" vertical="top" wrapText="1" shrinkToFit="1"/>
      <protection locked="0"/>
    </xf>
    <xf numFmtId="204" fontId="82" fillId="0" borderId="39" xfId="14" applyNumberFormat="1" applyFont="1" applyFill="1" applyBorder="1" applyAlignment="1" applyProtection="1">
      <alignment horizontal="right" vertical="center" shrinkToFit="1"/>
      <protection locked="0"/>
    </xf>
    <xf numFmtId="204" fontId="82" fillId="0" borderId="125" xfId="14" applyNumberFormat="1" applyFont="1" applyFill="1" applyBorder="1" applyAlignment="1" applyProtection="1">
      <alignment horizontal="right" vertical="center" shrinkToFit="1"/>
      <protection locked="0"/>
    </xf>
    <xf numFmtId="204" fontId="82" fillId="0" borderId="127" xfId="14" applyNumberFormat="1" applyFont="1" applyFill="1" applyBorder="1" applyAlignment="1" applyProtection="1">
      <alignment horizontal="right" vertical="center" shrinkToFit="1"/>
      <protection locked="0"/>
    </xf>
    <xf numFmtId="0" fontId="82" fillId="5" borderId="10" xfId="3" applyFont="1" applyFill="1" applyBorder="1" applyAlignment="1" applyProtection="1">
      <alignment horizontal="center" vertical="center" shrinkToFit="1"/>
    </xf>
    <xf numFmtId="0" fontId="82" fillId="5" borderId="13" xfId="3" applyFont="1" applyFill="1" applyBorder="1" applyAlignment="1" applyProtection="1">
      <alignment horizontal="center" vertical="center" shrinkToFit="1"/>
    </xf>
    <xf numFmtId="0" fontId="82" fillId="5" borderId="62" xfId="3" applyFont="1" applyFill="1" applyBorder="1" applyAlignment="1" applyProtection="1">
      <alignment horizontal="center" vertical="center" shrinkToFit="1"/>
    </xf>
    <xf numFmtId="0" fontId="82" fillId="5" borderId="64" xfId="3" applyFont="1" applyFill="1" applyBorder="1" applyAlignment="1" applyProtection="1">
      <alignment horizontal="center" vertical="center" shrinkToFit="1"/>
    </xf>
    <xf numFmtId="0" fontId="61" fillId="6" borderId="13" xfId="3" applyFont="1" applyFill="1" applyBorder="1" applyAlignment="1" applyProtection="1">
      <alignment horizontal="center" vertical="center" shrinkToFit="1"/>
    </xf>
    <xf numFmtId="0" fontId="61" fillId="6" borderId="64" xfId="3" applyFont="1" applyFill="1" applyBorder="1" applyAlignment="1" applyProtection="1">
      <alignment horizontal="center" vertical="center" shrinkToFit="1"/>
    </xf>
    <xf numFmtId="0" fontId="61" fillId="6" borderId="62" xfId="3" applyFont="1" applyFill="1" applyBorder="1" applyAlignment="1" applyProtection="1">
      <alignment horizontal="center" vertical="center" shrinkToFit="1"/>
    </xf>
    <xf numFmtId="0" fontId="61" fillId="6" borderId="15" xfId="3" applyFont="1" applyFill="1" applyBorder="1" applyAlignment="1" applyProtection="1">
      <alignment horizontal="center" vertical="center" shrinkToFit="1"/>
    </xf>
    <xf numFmtId="0" fontId="61" fillId="6" borderId="10" xfId="3" applyFont="1" applyFill="1" applyBorder="1" applyAlignment="1" applyProtection="1">
      <alignment horizontal="center" vertical="center" shrinkToFit="1"/>
    </xf>
    <xf numFmtId="201" fontId="82" fillId="5" borderId="125" xfId="14" applyNumberFormat="1" applyFont="1" applyFill="1" applyBorder="1" applyAlignment="1" applyProtection="1">
      <alignment horizontal="center" vertical="center" shrinkToFit="1"/>
      <protection locked="0"/>
    </xf>
    <xf numFmtId="203" fontId="82" fillId="5" borderId="125" xfId="3" applyNumberFormat="1" applyFont="1" applyFill="1" applyBorder="1" applyAlignment="1" applyProtection="1">
      <alignment horizontal="right" vertical="center" shrinkToFit="1"/>
      <protection locked="0"/>
    </xf>
    <xf numFmtId="0" fontId="84" fillId="5" borderId="125" xfId="3" applyFont="1" applyFill="1" applyBorder="1" applyAlignment="1" applyProtection="1">
      <alignment horizontal="center" vertical="center" shrinkToFit="1"/>
      <protection locked="0"/>
    </xf>
    <xf numFmtId="58" fontId="82" fillId="5" borderId="46" xfId="3" applyNumberFormat="1" applyFont="1" applyFill="1" applyBorder="1" applyAlignment="1" applyProtection="1">
      <alignment horizontal="center" vertical="center" shrinkToFit="1"/>
      <protection locked="0"/>
    </xf>
    <xf numFmtId="58" fontId="82" fillId="5" borderId="44" xfId="3" applyNumberFormat="1" applyFont="1" applyFill="1" applyBorder="1" applyAlignment="1" applyProtection="1">
      <alignment horizontal="center" vertical="center" shrinkToFit="1"/>
      <protection locked="0"/>
    </xf>
    <xf numFmtId="0" fontId="82" fillId="5" borderId="44" xfId="3" applyFont="1" applyFill="1" applyBorder="1" applyAlignment="1" applyProtection="1">
      <alignment horizontal="center" vertical="center" shrinkToFit="1"/>
      <protection locked="0"/>
    </xf>
    <xf numFmtId="0" fontId="82" fillId="5" borderId="46" xfId="3" applyFont="1" applyFill="1" applyBorder="1" applyAlignment="1" applyProtection="1">
      <alignment horizontal="center" vertical="center" shrinkToFit="1"/>
      <protection locked="0"/>
    </xf>
    <xf numFmtId="0" fontId="84" fillId="5" borderId="47" xfId="3" applyFont="1" applyFill="1" applyBorder="1" applyAlignment="1" applyProtection="1">
      <alignment horizontal="center" vertical="center" shrinkToFit="1"/>
      <protection locked="0"/>
    </xf>
    <xf numFmtId="0" fontId="82" fillId="5" borderId="125" xfId="13" applyFont="1" applyFill="1" applyBorder="1" applyAlignment="1" applyProtection="1">
      <alignment horizontal="left" vertical="top" wrapText="1" shrinkToFit="1"/>
      <protection locked="0"/>
    </xf>
    <xf numFmtId="0" fontId="82" fillId="5" borderId="126" xfId="3" applyFont="1" applyFill="1" applyBorder="1" applyAlignment="1" applyProtection="1">
      <alignment horizontal="center" vertical="center"/>
      <protection locked="0"/>
    </xf>
    <xf numFmtId="0" fontId="82" fillId="5" borderId="126" xfId="3" applyFont="1" applyFill="1" applyBorder="1" applyAlignment="1" applyProtection="1">
      <alignment horizontal="center" vertical="center" shrinkToFit="1"/>
      <protection locked="0"/>
    </xf>
    <xf numFmtId="2" fontId="82" fillId="5" borderId="126" xfId="3" applyNumberFormat="1" applyFont="1" applyFill="1" applyBorder="1" applyAlignment="1" applyProtection="1">
      <alignment vertical="center" shrinkToFit="1"/>
      <protection locked="0"/>
    </xf>
    <xf numFmtId="2" fontId="82" fillId="5" borderId="67" xfId="3" applyNumberFormat="1" applyFont="1" applyFill="1" applyBorder="1" applyAlignment="1" applyProtection="1">
      <alignment vertical="center" shrinkToFit="1"/>
      <protection locked="0"/>
    </xf>
    <xf numFmtId="201" fontId="82" fillId="5" borderId="126" xfId="14" applyNumberFormat="1" applyFont="1" applyFill="1" applyBorder="1" applyAlignment="1" applyProtection="1">
      <alignment horizontal="center" vertical="center" shrinkToFit="1"/>
      <protection locked="0"/>
    </xf>
    <xf numFmtId="203" fontId="82" fillId="5" borderId="126" xfId="3" applyNumberFormat="1" applyFont="1" applyFill="1" applyBorder="1" applyAlignment="1" applyProtection="1">
      <alignment horizontal="right" vertical="center" shrinkToFit="1"/>
      <protection locked="0"/>
    </xf>
    <xf numFmtId="0" fontId="84" fillId="5" borderId="126" xfId="3" applyFont="1" applyFill="1" applyBorder="1" applyAlignment="1" applyProtection="1">
      <alignment horizontal="center" vertical="center" shrinkToFit="1"/>
      <protection locked="0"/>
    </xf>
    <xf numFmtId="0" fontId="82" fillId="5" borderId="67" xfId="3" applyFont="1" applyFill="1" applyBorder="1" applyAlignment="1" applyProtection="1">
      <alignment horizontal="center" vertical="center" shrinkToFit="1"/>
      <protection locked="0"/>
    </xf>
    <xf numFmtId="0" fontId="82" fillId="5" borderId="58" xfId="3" applyFont="1" applyFill="1" applyBorder="1" applyAlignment="1" applyProtection="1">
      <alignment horizontal="center" vertical="center" shrinkToFit="1"/>
      <protection locked="0"/>
    </xf>
    <xf numFmtId="0" fontId="84" fillId="5" borderId="59" xfId="3" applyFont="1" applyFill="1" applyBorder="1" applyAlignment="1" applyProtection="1">
      <alignment horizontal="center" vertical="center" shrinkToFit="1"/>
      <protection locked="0"/>
    </xf>
    <xf numFmtId="0" fontId="82" fillId="5" borderId="126" xfId="13" applyFont="1" applyFill="1" applyBorder="1" applyAlignment="1" applyProtection="1">
      <alignment horizontal="left" vertical="top" wrapText="1" shrinkToFit="1"/>
      <protection locked="0"/>
    </xf>
    <xf numFmtId="58" fontId="82" fillId="5" borderId="67" xfId="3" applyNumberFormat="1" applyFont="1" applyFill="1" applyBorder="1" applyAlignment="1" applyProtection="1">
      <alignment horizontal="center" vertical="center" shrinkToFit="1"/>
      <protection locked="0"/>
    </xf>
    <xf numFmtId="58" fontId="82" fillId="5" borderId="58" xfId="3" applyNumberFormat="1" applyFont="1" applyFill="1" applyBorder="1" applyAlignment="1" applyProtection="1">
      <alignment horizontal="center" vertical="center" shrinkToFit="1"/>
      <protection locked="0"/>
    </xf>
    <xf numFmtId="0" fontId="82" fillId="5" borderId="46" xfId="3" applyFont="1" applyFill="1" applyBorder="1" applyAlignment="1" applyProtection="1">
      <alignment horizontal="center" vertical="center" shrinkToFit="1"/>
    </xf>
    <xf numFmtId="0" fontId="82" fillId="5" borderId="67" xfId="3" applyFont="1" applyFill="1" applyBorder="1" applyAlignment="1" applyProtection="1">
      <alignment horizontal="center" vertical="center" shrinkToFit="1"/>
    </xf>
    <xf numFmtId="0" fontId="84" fillId="5" borderId="125" xfId="0" applyFont="1" applyFill="1" applyBorder="1" applyAlignment="1" applyProtection="1">
      <alignment horizontal="center" vertical="center" shrinkToFit="1"/>
      <protection locked="0"/>
    </xf>
    <xf numFmtId="0" fontId="84" fillId="5" borderId="125" xfId="3" applyFont="1" applyFill="1" applyBorder="1" applyAlignment="1" applyProtection="1">
      <alignment horizontal="center" vertical="center"/>
      <protection locked="0"/>
    </xf>
    <xf numFmtId="179" fontId="84" fillId="5" borderId="125" xfId="3" applyNumberFormat="1" applyFont="1" applyFill="1" applyBorder="1" applyAlignment="1" applyProtection="1">
      <alignment horizontal="center" vertical="center"/>
      <protection locked="0"/>
    </xf>
    <xf numFmtId="179" fontId="84" fillId="5" borderId="46" xfId="3" applyNumberFormat="1" applyFont="1" applyFill="1" applyBorder="1" applyAlignment="1" applyProtection="1">
      <alignment horizontal="center" vertical="center"/>
      <protection locked="0"/>
    </xf>
    <xf numFmtId="179" fontId="84" fillId="5" borderId="44" xfId="3" applyNumberFormat="1" applyFont="1" applyFill="1" applyBorder="1" applyAlignment="1" applyProtection="1">
      <alignment horizontal="center" vertical="center" shrinkToFit="1"/>
      <protection locked="0"/>
    </xf>
    <xf numFmtId="179" fontId="84" fillId="5" borderId="47" xfId="3" applyNumberFormat="1" applyFont="1" applyFill="1" applyBorder="1" applyAlignment="1" applyProtection="1">
      <alignment horizontal="center" vertical="center"/>
      <protection locked="0"/>
    </xf>
    <xf numFmtId="0" fontId="84" fillId="5" borderId="46" xfId="3" applyFont="1" applyFill="1" applyBorder="1" applyAlignment="1" applyProtection="1">
      <alignment horizontal="center" vertical="center"/>
      <protection locked="0"/>
    </xf>
    <xf numFmtId="0" fontId="84" fillId="5" borderId="223" xfId="3" applyFont="1" applyFill="1" applyBorder="1" applyAlignment="1" applyProtection="1">
      <alignment horizontal="center" vertical="center"/>
      <protection locked="0"/>
    </xf>
    <xf numFmtId="0" fontId="84" fillId="5" borderId="125" xfId="0" applyFont="1" applyFill="1" applyBorder="1" applyAlignment="1" applyProtection="1">
      <alignment horizontal="center" vertical="center"/>
      <protection locked="0"/>
    </xf>
    <xf numFmtId="0" fontId="84" fillId="5" borderId="10" xfId="3" applyFont="1" applyFill="1" applyBorder="1" applyAlignment="1" applyProtection="1">
      <alignment horizontal="center" vertical="center"/>
      <protection locked="0"/>
    </xf>
    <xf numFmtId="0" fontId="84" fillId="5" borderId="11" xfId="3" applyFont="1" applyFill="1" applyBorder="1" applyAlignment="1" applyProtection="1">
      <alignment horizontal="center" vertical="center"/>
      <protection locked="0"/>
    </xf>
    <xf numFmtId="0" fontId="84" fillId="5" borderId="12" xfId="3" applyFont="1" applyFill="1" applyBorder="1" applyAlignment="1" applyProtection="1">
      <alignment horizontal="center" vertical="center"/>
      <protection locked="0"/>
    </xf>
    <xf numFmtId="179" fontId="84" fillId="5" borderId="10" xfId="3" applyNumberFormat="1" applyFont="1" applyFill="1" applyBorder="1" applyAlignment="1" applyProtection="1">
      <alignment horizontal="center" vertical="center"/>
      <protection locked="0"/>
    </xf>
    <xf numFmtId="179" fontId="84" fillId="5" borderId="11" xfId="3" applyNumberFormat="1" applyFont="1" applyFill="1" applyBorder="1" applyAlignment="1" applyProtection="1">
      <alignment horizontal="center" vertical="center"/>
      <protection locked="0"/>
    </xf>
    <xf numFmtId="179" fontId="84" fillId="5" borderId="12" xfId="3" applyNumberFormat="1" applyFont="1" applyFill="1" applyBorder="1" applyAlignment="1" applyProtection="1">
      <alignment horizontal="center" vertical="center"/>
      <protection locked="0"/>
    </xf>
    <xf numFmtId="0" fontId="84" fillId="5" borderId="10" xfId="3" applyFont="1" applyFill="1" applyBorder="1" applyAlignment="1" applyProtection="1">
      <alignment horizontal="center" vertical="center" shrinkToFit="1"/>
      <protection locked="0"/>
    </xf>
    <xf numFmtId="0" fontId="84" fillId="5" borderId="11" xfId="3" applyFont="1" applyFill="1" applyBorder="1" applyAlignment="1" applyProtection="1">
      <alignment horizontal="center" vertical="center" shrinkToFit="1"/>
      <protection locked="0"/>
    </xf>
    <xf numFmtId="0" fontId="84" fillId="5" borderId="12" xfId="3" applyFont="1" applyFill="1" applyBorder="1" applyAlignment="1" applyProtection="1">
      <alignment horizontal="center" vertical="center" shrinkToFit="1"/>
      <protection locked="0"/>
    </xf>
    <xf numFmtId="200" fontId="84" fillId="5" borderId="10" xfId="3" applyNumberFormat="1" applyFont="1" applyFill="1" applyBorder="1" applyAlignment="1" applyProtection="1">
      <alignment horizontal="center" vertical="center" shrinkToFit="1"/>
      <protection locked="0"/>
    </xf>
    <xf numFmtId="200" fontId="84" fillId="5" borderId="12" xfId="3" applyNumberFormat="1" applyFont="1" applyFill="1" applyBorder="1" applyAlignment="1" applyProtection="1">
      <alignment horizontal="center" vertical="center" shrinkToFit="1"/>
      <protection locked="0"/>
    </xf>
    <xf numFmtId="0" fontId="84" fillId="5" borderId="13" xfId="3" applyFont="1" applyFill="1" applyBorder="1" applyAlignment="1" applyProtection="1">
      <alignment horizontal="left" vertical="center" wrapText="1" shrinkToFit="1"/>
      <protection locked="0"/>
    </xf>
    <xf numFmtId="0" fontId="84" fillId="5" borderId="0" xfId="3" applyFont="1" applyFill="1" applyAlignment="1" applyProtection="1">
      <alignment horizontal="left" vertical="center" wrapText="1" shrinkToFit="1"/>
      <protection locked="0"/>
    </xf>
    <xf numFmtId="0" fontId="84" fillId="5" borderId="14" xfId="3" applyFont="1" applyFill="1" applyBorder="1" applyAlignment="1" applyProtection="1">
      <alignment horizontal="left" vertical="center" wrapText="1" shrinkToFit="1"/>
      <protection locked="0"/>
    </xf>
    <xf numFmtId="0" fontId="84" fillId="5" borderId="62" xfId="3" applyFont="1" applyFill="1" applyBorder="1" applyAlignment="1" applyProtection="1">
      <alignment horizontal="center" vertical="center"/>
      <protection locked="0"/>
    </xf>
    <xf numFmtId="0" fontId="84" fillId="5" borderId="45" xfId="3" applyFont="1" applyFill="1" applyBorder="1" applyAlignment="1" applyProtection="1">
      <alignment horizontal="center" vertical="center"/>
      <protection locked="0"/>
    </xf>
    <xf numFmtId="0" fontId="84" fillId="5" borderId="63" xfId="3" applyFont="1" applyFill="1" applyBorder="1" applyAlignment="1" applyProtection="1">
      <alignment horizontal="center" vertical="center"/>
      <protection locked="0"/>
    </xf>
    <xf numFmtId="179" fontId="84" fillId="5" borderId="62" xfId="3" applyNumberFormat="1" applyFont="1" applyFill="1" applyBorder="1" applyAlignment="1" applyProtection="1">
      <alignment horizontal="center" vertical="center"/>
      <protection locked="0"/>
    </xf>
    <xf numFmtId="179" fontId="84" fillId="5" borderId="45" xfId="3" applyNumberFormat="1" applyFont="1" applyFill="1" applyBorder="1" applyAlignment="1" applyProtection="1">
      <alignment horizontal="center" vertical="center"/>
      <protection locked="0"/>
    </xf>
    <xf numFmtId="179" fontId="84" fillId="5" borderId="63" xfId="3" applyNumberFormat="1" applyFont="1" applyFill="1" applyBorder="1" applyAlignment="1" applyProtection="1">
      <alignment horizontal="center" vertical="center"/>
      <protection locked="0"/>
    </xf>
    <xf numFmtId="0" fontId="84" fillId="5" borderId="62" xfId="3" applyFont="1" applyFill="1" applyBorder="1" applyAlignment="1" applyProtection="1">
      <alignment horizontal="center" vertical="center" shrinkToFit="1"/>
      <protection locked="0"/>
    </xf>
    <xf numFmtId="0" fontId="84" fillId="5" borderId="45" xfId="3" applyFont="1" applyFill="1" applyBorder="1" applyAlignment="1" applyProtection="1">
      <alignment horizontal="center" vertical="center" shrinkToFit="1"/>
      <protection locked="0"/>
    </xf>
    <xf numFmtId="0" fontId="84" fillId="5" borderId="63" xfId="3" applyFont="1" applyFill="1" applyBorder="1" applyAlignment="1" applyProtection="1">
      <alignment horizontal="center" vertical="center" shrinkToFit="1"/>
      <protection locked="0"/>
    </xf>
    <xf numFmtId="200" fontId="84" fillId="5" borderId="62" xfId="3" applyNumberFormat="1" applyFont="1" applyFill="1" applyBorder="1" applyAlignment="1" applyProtection="1">
      <alignment horizontal="center" vertical="center" shrinkToFit="1"/>
      <protection locked="0"/>
    </xf>
    <xf numFmtId="200" fontId="84" fillId="5" borderId="63" xfId="3" applyNumberFormat="1" applyFont="1" applyFill="1" applyBorder="1" applyAlignment="1" applyProtection="1">
      <alignment horizontal="center" vertical="center" shrinkToFit="1"/>
      <protection locked="0"/>
    </xf>
    <xf numFmtId="0" fontId="47" fillId="0" borderId="88" xfId="3" applyFont="1" applyFill="1" applyBorder="1" applyProtection="1">
      <alignment vertical="center"/>
      <protection locked="0"/>
    </xf>
    <xf numFmtId="0" fontId="47" fillId="0" borderId="72" xfId="3" applyFont="1" applyFill="1" applyBorder="1" applyAlignment="1" applyProtection="1">
      <alignment horizontal="center" vertical="center"/>
      <protection locked="0"/>
    </xf>
    <xf numFmtId="0" fontId="85" fillId="0" borderId="0" xfId="3" applyFont="1" applyFill="1" applyProtection="1">
      <alignment vertical="center"/>
      <protection locked="0"/>
    </xf>
    <xf numFmtId="0" fontId="61" fillId="0" borderId="72" xfId="3" applyFont="1" applyFill="1" applyBorder="1" applyAlignment="1" applyProtection="1">
      <alignment horizontal="center" vertical="center"/>
      <protection locked="0"/>
    </xf>
    <xf numFmtId="0" fontId="61" fillId="0" borderId="46" xfId="3" applyFont="1" applyFill="1" applyBorder="1" applyAlignment="1" applyProtection="1">
      <alignment horizontal="center" vertical="center"/>
      <protection locked="0"/>
    </xf>
    <xf numFmtId="0" fontId="61" fillId="0" borderId="44" xfId="3" applyFont="1" applyFill="1" applyBorder="1" applyAlignment="1" applyProtection="1">
      <alignment horizontal="center" vertical="center"/>
      <protection locked="0"/>
    </xf>
    <xf numFmtId="0" fontId="61" fillId="0" borderId="67" xfId="3" applyFont="1" applyFill="1" applyBorder="1" applyAlignment="1" applyProtection="1">
      <alignment horizontal="center" vertical="center"/>
      <protection locked="0"/>
    </xf>
    <xf numFmtId="0" fontId="61" fillId="0" borderId="58" xfId="3" applyFont="1" applyFill="1" applyBorder="1" applyAlignment="1" applyProtection="1">
      <alignment horizontal="center" vertical="center"/>
      <protection locked="0"/>
    </xf>
    <xf numFmtId="0" fontId="61" fillId="0" borderId="59" xfId="3" applyFont="1" applyFill="1" applyBorder="1" applyAlignment="1" applyProtection="1">
      <alignment horizontal="center" vertical="center"/>
      <protection locked="0"/>
    </xf>
    <xf numFmtId="208" fontId="53" fillId="0" borderId="46" xfId="0" applyNumberFormat="1" applyFont="1" applyBorder="1" applyAlignment="1" applyProtection="1">
      <alignment horizontal="center" vertical="center" shrinkToFit="1"/>
      <protection locked="0"/>
    </xf>
    <xf numFmtId="208" fontId="53" fillId="0" borderId="44" xfId="0" applyNumberFormat="1" applyFont="1" applyBorder="1" applyAlignment="1" applyProtection="1">
      <alignment horizontal="center" vertical="center" shrinkToFit="1"/>
      <protection locked="0"/>
    </xf>
    <xf numFmtId="208" fontId="53" fillId="0" borderId="47" xfId="0" applyNumberFormat="1" applyFont="1" applyBorder="1" applyAlignment="1" applyProtection="1">
      <alignment horizontal="center" vertical="center" shrinkToFit="1"/>
      <protection locked="0"/>
    </xf>
    <xf numFmtId="0" fontId="53" fillId="0" borderId="10" xfId="0" applyFont="1" applyBorder="1" applyAlignment="1" applyProtection="1">
      <alignment horizontal="center" vertical="center" wrapText="1"/>
      <protection locked="0"/>
    </xf>
    <xf numFmtId="0" fontId="53" fillId="0" borderId="11" xfId="0" applyFont="1" applyBorder="1" applyAlignment="1" applyProtection="1">
      <alignment horizontal="center" vertical="center" wrapText="1"/>
      <protection locked="0"/>
    </xf>
    <xf numFmtId="0" fontId="53" fillId="0" borderId="11" xfId="3" applyFont="1" applyFill="1" applyBorder="1" applyAlignment="1" applyProtection="1">
      <alignment horizontal="left" vertical="center" shrinkToFit="1"/>
      <protection locked="0"/>
    </xf>
    <xf numFmtId="0" fontId="53" fillId="0" borderId="12" xfId="3" applyFont="1" applyFill="1" applyBorder="1" applyAlignment="1" applyProtection="1">
      <alignment horizontal="left" vertical="center" shrinkToFit="1"/>
      <protection locked="0"/>
    </xf>
    <xf numFmtId="210" fontId="53" fillId="0" borderId="67" xfId="0" applyNumberFormat="1" applyFont="1" applyBorder="1" applyAlignment="1" applyProtection="1">
      <alignment horizontal="center" vertical="center"/>
      <protection locked="0"/>
    </xf>
    <xf numFmtId="210" fontId="53" fillId="0" borderId="58" xfId="0" applyNumberFormat="1" applyFont="1" applyBorder="1" applyAlignment="1" applyProtection="1">
      <alignment horizontal="center" vertical="center"/>
      <protection locked="0"/>
    </xf>
    <xf numFmtId="208" fontId="53" fillId="0" borderId="58" xfId="0" applyNumberFormat="1" applyFont="1" applyBorder="1" applyAlignment="1" applyProtection="1">
      <alignment horizontal="center" vertical="center"/>
      <protection locked="0"/>
    </xf>
    <xf numFmtId="210" fontId="53" fillId="0" borderId="59" xfId="0" applyNumberFormat="1" applyFont="1" applyBorder="1" applyAlignment="1" applyProtection="1">
      <alignment horizontal="center" vertical="center"/>
      <protection locked="0"/>
    </xf>
    <xf numFmtId="0" fontId="53" fillId="0" borderId="13" xfId="0" applyFont="1" applyBorder="1" applyAlignment="1" applyProtection="1">
      <alignment horizontal="center" vertical="center" wrapText="1"/>
      <protection locked="0"/>
    </xf>
    <xf numFmtId="0" fontId="53" fillId="0" borderId="0" xfId="0" applyFont="1" applyAlignment="1" applyProtection="1">
      <alignment horizontal="center" vertical="center" wrapText="1"/>
      <protection locked="0"/>
    </xf>
    <xf numFmtId="0" fontId="53" fillId="0" borderId="58" xfId="3" applyFont="1" applyFill="1" applyBorder="1" applyAlignment="1" applyProtection="1">
      <alignment horizontal="left" vertical="center" shrinkToFit="1"/>
      <protection locked="0"/>
    </xf>
    <xf numFmtId="0" fontId="53" fillId="0" borderId="59" xfId="3" applyFont="1" applyFill="1" applyBorder="1" applyAlignment="1" applyProtection="1">
      <alignment horizontal="left" vertical="center" shrinkToFit="1"/>
      <protection locked="0"/>
    </xf>
    <xf numFmtId="0" fontId="61" fillId="0" borderId="69" xfId="3" applyFont="1" applyFill="1" applyBorder="1" applyAlignment="1" applyProtection="1">
      <alignment horizontal="center" vertical="center" shrinkToFit="1"/>
      <protection locked="0"/>
    </xf>
    <xf numFmtId="0" fontId="53" fillId="0" borderId="15" xfId="0" applyFont="1" applyBorder="1" applyAlignment="1" applyProtection="1">
      <alignment horizontal="center" vertical="center" wrapText="1"/>
      <protection locked="0"/>
    </xf>
    <xf numFmtId="0" fontId="53" fillId="0" borderId="6" xfId="0" applyFont="1" applyBorder="1" applyAlignment="1" applyProtection="1">
      <alignment horizontal="center" vertical="center" wrapText="1"/>
      <protection locked="0"/>
    </xf>
    <xf numFmtId="0" fontId="53" fillId="0" borderId="6" xfId="3" applyFont="1" applyFill="1" applyBorder="1" applyAlignment="1" applyProtection="1">
      <alignment horizontal="left" vertical="center" shrinkToFit="1"/>
      <protection locked="0"/>
    </xf>
    <xf numFmtId="0" fontId="53" fillId="0" borderId="16" xfId="3" applyFont="1" applyFill="1" applyBorder="1" applyAlignment="1" applyProtection="1">
      <alignment horizontal="left" vertical="center" shrinkToFit="1"/>
      <protection locked="0"/>
    </xf>
    <xf numFmtId="0" fontId="53" fillId="0" borderId="69" xfId="3" applyFont="1" applyFill="1" applyBorder="1" applyAlignment="1" applyProtection="1">
      <alignment horizontal="center" vertical="center"/>
      <protection locked="0"/>
    </xf>
    <xf numFmtId="0" fontId="53" fillId="0" borderId="48" xfId="3" applyFont="1" applyFill="1" applyBorder="1" applyAlignment="1" applyProtection="1">
      <alignment horizontal="left" vertical="center" shrinkToFit="1"/>
      <protection locked="0"/>
    </xf>
    <xf numFmtId="0" fontId="53" fillId="0" borderId="68" xfId="3" applyFont="1" applyFill="1" applyBorder="1" applyAlignment="1" applyProtection="1">
      <alignment horizontal="left" vertical="center" shrinkToFit="1"/>
      <protection locked="0"/>
    </xf>
    <xf numFmtId="0" fontId="53" fillId="0" borderId="14" xfId="3" applyFont="1" applyFill="1" applyBorder="1" applyAlignment="1" applyProtection="1">
      <alignment horizontal="left" vertical="center" shrinkToFit="1"/>
      <protection locked="0"/>
    </xf>
    <xf numFmtId="210" fontId="76" fillId="0" borderId="0" xfId="0" applyNumberFormat="1" applyFont="1" applyAlignment="1" applyProtection="1">
      <alignment horizontal="right" vertical="center"/>
      <protection locked="0"/>
    </xf>
    <xf numFmtId="0" fontId="76" fillId="0" borderId="11" xfId="0" applyFont="1" applyBorder="1" applyAlignment="1" applyProtection="1">
      <alignment horizontal="left" vertical="center"/>
      <protection locked="0"/>
    </xf>
    <xf numFmtId="210" fontId="53" fillId="0" borderId="11" xfId="0" applyNumberFormat="1" applyFont="1" applyBorder="1" applyProtection="1">
      <alignment vertical="center"/>
      <protection locked="0"/>
    </xf>
    <xf numFmtId="210" fontId="53" fillId="0" borderId="34" xfId="0" applyNumberFormat="1" applyFont="1" applyBorder="1" applyProtection="1">
      <alignment vertical="center"/>
      <protection locked="0"/>
    </xf>
    <xf numFmtId="0" fontId="51" fillId="0" borderId="3" xfId="3" applyFont="1" applyFill="1" applyBorder="1" applyAlignment="1" applyProtection="1">
      <alignment vertical="center" wrapText="1"/>
      <protection locked="0"/>
    </xf>
    <xf numFmtId="0" fontId="53" fillId="0" borderId="0" xfId="0" applyFont="1" applyAlignment="1" applyProtection="1">
      <alignment horizontal="left" vertical="center"/>
      <protection locked="0"/>
    </xf>
    <xf numFmtId="0" fontId="51" fillId="0" borderId="0" xfId="3" applyFont="1" applyFill="1" applyAlignment="1" applyProtection="1">
      <alignment vertical="center" wrapText="1"/>
      <protection locked="0"/>
    </xf>
    <xf numFmtId="0" fontId="51" fillId="0" borderId="72" xfId="3" applyFont="1" applyFill="1" applyBorder="1" applyAlignment="1" applyProtection="1">
      <alignment vertical="center" wrapText="1"/>
      <protection locked="0"/>
    </xf>
    <xf numFmtId="49" fontId="47" fillId="0" borderId="0" xfId="3" applyNumberFormat="1" applyFont="1" applyFill="1" applyAlignment="1" applyProtection="1">
      <alignment horizontal="center" vertical="center"/>
      <protection locked="0"/>
    </xf>
    <xf numFmtId="0" fontId="47" fillId="0" borderId="29" xfId="3" applyFont="1" applyFill="1" applyBorder="1" applyAlignment="1" applyProtection="1">
      <alignment horizontal="center" vertical="center"/>
      <protection locked="0"/>
    </xf>
    <xf numFmtId="0" fontId="47" fillId="0" borderId="11" xfId="3" applyFont="1" applyFill="1" applyBorder="1" applyAlignment="1" applyProtection="1">
      <alignment horizontal="center" vertical="center"/>
      <protection locked="0"/>
    </xf>
    <xf numFmtId="0" fontId="47" fillId="0" borderId="34" xfId="3" applyFont="1" applyFill="1" applyBorder="1" applyAlignment="1" applyProtection="1">
      <alignment horizontal="center" vertical="center"/>
      <protection locked="0"/>
    </xf>
    <xf numFmtId="0" fontId="47" fillId="0" borderId="35" xfId="3" applyFont="1" applyFill="1" applyBorder="1" applyAlignment="1" applyProtection="1">
      <alignment horizontal="center" vertical="center"/>
      <protection locked="0"/>
    </xf>
    <xf numFmtId="0" fontId="53" fillId="0" borderId="5" xfId="3" applyFont="1" applyFill="1" applyBorder="1" applyAlignment="1" applyProtection="1">
      <alignment horizontal="left" vertical="center"/>
      <protection locked="0"/>
    </xf>
    <xf numFmtId="0" fontId="70" fillId="0" borderId="0" xfId="3" applyFont="1" applyFill="1" applyAlignment="1" applyProtection="1">
      <alignment horizontal="left" vertical="center"/>
      <protection locked="0"/>
    </xf>
    <xf numFmtId="0" fontId="61" fillId="0" borderId="72" xfId="3" applyFont="1" applyFill="1" applyBorder="1" applyAlignment="1" applyProtection="1">
      <alignment horizontal="right" vertical="top"/>
      <protection locked="0"/>
    </xf>
    <xf numFmtId="0" fontId="47" fillId="0" borderId="0" xfId="3" applyFont="1" applyFill="1" applyAlignment="1" applyProtection="1">
      <alignment horizontal="left" vertical="center"/>
      <protection locked="0"/>
    </xf>
    <xf numFmtId="0" fontId="61" fillId="0" borderId="72" xfId="3" applyFont="1" applyFill="1" applyBorder="1" applyAlignment="1" applyProtection="1">
      <alignment horizontal="right" vertical="center"/>
      <protection locked="0"/>
    </xf>
    <xf numFmtId="0" fontId="85" fillId="0" borderId="72" xfId="3" applyFont="1" applyFill="1" applyBorder="1" applyAlignment="1" applyProtection="1">
      <alignment horizontal="right" vertical="center"/>
      <protection locked="0"/>
    </xf>
    <xf numFmtId="0" fontId="85" fillId="0" borderId="0" xfId="3" applyFont="1" applyFill="1" applyAlignment="1" applyProtection="1">
      <alignment horizontal="center" vertical="center"/>
      <protection locked="0"/>
    </xf>
    <xf numFmtId="0" fontId="70" fillId="0" borderId="0" xfId="3" applyFont="1" applyFill="1" applyProtection="1">
      <alignment vertical="center"/>
      <protection locked="0"/>
    </xf>
    <xf numFmtId="0" fontId="66" fillId="0" borderId="0" xfId="3" applyFont="1" applyFill="1" applyAlignment="1" applyProtection="1">
      <alignment horizontal="center" vertical="center"/>
      <protection locked="0"/>
    </xf>
    <xf numFmtId="0" fontId="66" fillId="0" borderId="5" xfId="0" applyFont="1" applyBorder="1" applyAlignment="1" applyProtection="1">
      <alignment vertical="top"/>
      <protection locked="0"/>
    </xf>
    <xf numFmtId="0" fontId="61" fillId="0" borderId="6" xfId="3" applyFont="1" applyFill="1" applyBorder="1" applyAlignment="1" applyProtection="1">
      <protection locked="0"/>
    </xf>
    <xf numFmtId="0" fontId="53" fillId="0" borderId="6" xfId="3" applyFont="1" applyFill="1" applyBorder="1" applyAlignment="1" applyProtection="1">
      <alignment vertical="top" wrapText="1"/>
      <protection locked="0"/>
    </xf>
    <xf numFmtId="0" fontId="61" fillId="0" borderId="288" xfId="3" applyFont="1" applyFill="1" applyBorder="1" applyAlignment="1" applyProtection="1">
      <alignment vertical="center" wrapText="1"/>
      <protection locked="0"/>
    </xf>
    <xf numFmtId="0" fontId="53" fillId="0" borderId="44" xfId="0" applyFont="1" applyBorder="1" applyAlignment="1" applyProtection="1">
      <alignment horizontal="left" vertical="center" shrinkToFit="1"/>
      <protection locked="0"/>
    </xf>
    <xf numFmtId="0" fontId="53" fillId="0" borderId="47" xfId="0" applyFont="1" applyBorder="1" applyAlignment="1" applyProtection="1">
      <alignment horizontal="left" vertical="center" shrinkToFit="1"/>
      <protection locked="0"/>
    </xf>
    <xf numFmtId="0" fontId="48" fillId="0" borderId="5" xfId="0" applyFont="1" applyBorder="1" applyAlignment="1" applyProtection="1">
      <alignment vertical="center" shrinkToFit="1"/>
      <protection locked="0"/>
    </xf>
    <xf numFmtId="0" fontId="53" fillId="0" borderId="58" xfId="0" applyFont="1" applyBorder="1" applyAlignment="1" applyProtection="1">
      <alignment horizontal="left" vertical="center" shrinkToFit="1"/>
      <protection locked="0"/>
    </xf>
    <xf numFmtId="0" fontId="53" fillId="0" borderId="59" xfId="0" applyFont="1" applyBorder="1" applyAlignment="1" applyProtection="1">
      <alignment horizontal="left" vertical="center" shrinkToFit="1"/>
      <protection locked="0"/>
    </xf>
    <xf numFmtId="0" fontId="48" fillId="0" borderId="288" xfId="0" applyFont="1" applyBorder="1" applyAlignment="1" applyProtection="1">
      <alignment vertical="center" shrinkToFit="1"/>
      <protection locked="0"/>
    </xf>
    <xf numFmtId="0" fontId="53" fillId="0" borderId="48" xfId="0" applyFont="1" applyBorder="1" applyAlignment="1" applyProtection="1">
      <alignment horizontal="left" vertical="center" shrinkToFit="1"/>
      <protection locked="0"/>
    </xf>
    <xf numFmtId="0" fontId="53" fillId="0" borderId="68" xfId="0" applyFont="1" applyBorder="1" applyAlignment="1" applyProtection="1">
      <alignment horizontal="left" vertical="center" shrinkToFit="1"/>
      <protection locked="0"/>
    </xf>
    <xf numFmtId="0" fontId="61" fillId="0" borderId="288" xfId="3" applyFont="1" applyFill="1" applyBorder="1" applyAlignment="1" applyProtection="1">
      <alignment horizontal="left" vertical="center"/>
      <protection locked="0"/>
    </xf>
    <xf numFmtId="208" fontId="61" fillId="0" borderId="0" xfId="0" applyNumberFormat="1" applyFont="1" applyAlignment="1" applyProtection="1">
      <alignment horizontal="left" vertical="center"/>
      <protection locked="0"/>
    </xf>
    <xf numFmtId="0" fontId="51" fillId="0" borderId="72" xfId="3" applyFont="1" applyFill="1" applyBorder="1" applyAlignment="1" applyProtection="1">
      <alignment horizontal="left" vertical="center" wrapText="1"/>
      <protection locked="0"/>
    </xf>
    <xf numFmtId="208" fontId="53" fillId="0" borderId="7" xfId="0" applyNumberFormat="1" applyFont="1" applyBorder="1" applyAlignment="1" applyProtection="1">
      <alignment horizontal="center" vertical="center" shrinkToFit="1"/>
      <protection locked="0"/>
    </xf>
    <xf numFmtId="0" fontId="61" fillId="0" borderId="51" xfId="3" applyFont="1" applyFill="1" applyBorder="1" applyAlignment="1" applyProtection="1">
      <alignment horizontal="left" vertical="center"/>
      <protection locked="0"/>
    </xf>
    <xf numFmtId="0" fontId="61" fillId="0" borderId="9" xfId="3" applyFont="1" applyFill="1" applyBorder="1" applyAlignment="1" applyProtection="1">
      <alignment horizontal="left" vertical="center"/>
      <protection locked="0"/>
    </xf>
    <xf numFmtId="0" fontId="61" fillId="0" borderId="2" xfId="3" applyFont="1" applyFill="1" applyBorder="1" applyAlignment="1" applyProtection="1">
      <alignment horizontal="left" vertical="center"/>
      <protection locked="0"/>
    </xf>
    <xf numFmtId="208" fontId="53" fillId="0" borderId="0" xfId="0" applyNumberFormat="1" applyFont="1" applyAlignment="1" applyProtection="1">
      <alignment horizontal="center" vertical="center" shrinkToFit="1"/>
      <protection locked="0"/>
    </xf>
    <xf numFmtId="0" fontId="51" fillId="0" borderId="0" xfId="3" applyFont="1" applyFill="1" applyAlignment="1" applyProtection="1">
      <alignment horizontal="left" vertical="center"/>
      <protection locked="0"/>
    </xf>
    <xf numFmtId="0" fontId="51" fillId="0" borderId="0" xfId="3" applyFont="1" applyFill="1" applyAlignment="1" applyProtection="1">
      <alignment horizontal="left" vertical="center" wrapText="1"/>
      <protection locked="0"/>
    </xf>
    <xf numFmtId="0" fontId="61" fillId="0" borderId="11" xfId="3" applyFont="1" applyFill="1" applyBorder="1" applyAlignment="1" applyProtection="1">
      <alignment horizontal="left" vertical="center"/>
      <protection locked="0"/>
    </xf>
    <xf numFmtId="0" fontId="53" fillId="0" borderId="12" xfId="0" applyFont="1" applyBorder="1" applyAlignment="1" applyProtection="1">
      <alignment horizontal="center" vertical="center" wrapText="1"/>
      <protection locked="0"/>
    </xf>
    <xf numFmtId="0" fontId="53" fillId="0" borderId="11" xfId="0" applyFont="1" applyBorder="1" applyAlignment="1" applyProtection="1">
      <alignment horizontal="left" vertical="center" shrinkToFit="1"/>
      <protection locked="0"/>
    </xf>
    <xf numFmtId="0" fontId="53" fillId="0" borderId="12" xfId="0" applyFont="1" applyBorder="1" applyAlignment="1" applyProtection="1">
      <alignment horizontal="left" vertical="center" shrinkToFit="1"/>
      <protection locked="0"/>
    </xf>
    <xf numFmtId="0" fontId="53" fillId="0" borderId="14" xfId="0" applyFont="1" applyBorder="1" applyAlignment="1" applyProtection="1">
      <alignment horizontal="center" vertical="center" wrapText="1"/>
      <protection locked="0"/>
    </xf>
    <xf numFmtId="0" fontId="48" fillId="0" borderId="58" xfId="0" applyFont="1" applyBorder="1" applyAlignment="1" applyProtection="1">
      <alignment horizontal="left" vertical="center" shrinkToFit="1"/>
      <protection locked="0"/>
    </xf>
    <xf numFmtId="0" fontId="48" fillId="0" borderId="59" xfId="0" applyFont="1" applyBorder="1" applyAlignment="1" applyProtection="1">
      <alignment horizontal="left" vertical="center" shrinkToFit="1"/>
      <protection locked="0"/>
    </xf>
    <xf numFmtId="0" fontId="53" fillId="0" borderId="16" xfId="0" applyFont="1" applyBorder="1" applyAlignment="1" applyProtection="1">
      <alignment horizontal="center" vertical="center" wrapText="1"/>
      <protection locked="0"/>
    </xf>
    <xf numFmtId="0" fontId="53" fillId="0" borderId="6" xfId="0" applyFont="1" applyBorder="1" applyAlignment="1" applyProtection="1">
      <alignment horizontal="left" vertical="center" shrinkToFit="1"/>
      <protection locked="0"/>
    </xf>
    <xf numFmtId="0" fontId="48" fillId="0" borderId="16" xfId="0" applyFont="1" applyBorder="1" applyAlignment="1" applyProtection="1">
      <alignment horizontal="left" vertical="center" shrinkToFit="1"/>
      <protection locked="0"/>
    </xf>
    <xf numFmtId="0" fontId="48" fillId="0" borderId="11" xfId="0" applyFont="1" applyBorder="1" applyAlignment="1" applyProtection="1">
      <alignment horizontal="left" vertical="center" shrinkToFit="1"/>
      <protection locked="0"/>
    </xf>
    <xf numFmtId="0" fontId="48" fillId="0" borderId="12" xfId="0" applyFont="1" applyBorder="1" applyAlignment="1" applyProtection="1">
      <alignment horizontal="left" vertical="center" shrinkToFit="1"/>
      <protection locked="0"/>
    </xf>
    <xf numFmtId="0" fontId="61" fillId="0" borderId="5" xfId="3" applyFont="1" applyFill="1" applyBorder="1" applyAlignment="1" applyProtection="1">
      <alignment vertical="center" shrinkToFit="1"/>
      <protection locked="0"/>
    </xf>
    <xf numFmtId="0" fontId="53" fillId="0" borderId="5" xfId="0" applyFont="1" applyBorder="1" applyAlignment="1" applyProtection="1">
      <alignment vertical="center" wrapText="1"/>
      <protection locked="0"/>
    </xf>
    <xf numFmtId="208" fontId="53" fillId="0" borderId="11" xfId="0" applyNumberFormat="1" applyFont="1" applyBorder="1" applyProtection="1">
      <alignment vertical="center"/>
      <protection locked="0"/>
    </xf>
    <xf numFmtId="208" fontId="53" fillId="0" borderId="11" xfId="0" applyNumberFormat="1" applyFont="1" applyBorder="1" applyProtection="1">
      <alignment vertical="center"/>
      <protection locked="0"/>
    </xf>
    <xf numFmtId="0" fontId="53" fillId="0" borderId="34" xfId="0" applyFont="1" applyBorder="1" applyAlignment="1" applyProtection="1">
      <alignment vertical="center" wrapText="1"/>
      <protection locked="0"/>
    </xf>
    <xf numFmtId="0" fontId="53" fillId="0" borderId="0" xfId="0" applyFont="1" applyAlignment="1" applyProtection="1">
      <alignment vertical="center" wrapText="1"/>
      <protection locked="0"/>
    </xf>
    <xf numFmtId="207" fontId="53" fillId="0" borderId="7" xfId="3" applyNumberFormat="1" applyFont="1" applyFill="1" applyBorder="1" applyAlignment="1" applyProtection="1">
      <alignment vertical="center" shrinkToFit="1"/>
      <protection locked="0"/>
    </xf>
    <xf numFmtId="207" fontId="53" fillId="0" borderId="7" xfId="3" applyNumberFormat="1" applyFont="1" applyFill="1" applyBorder="1" applyAlignment="1" applyProtection="1">
      <alignment horizontal="center" vertical="center" shrinkToFit="1"/>
      <protection locked="0"/>
    </xf>
    <xf numFmtId="0" fontId="53" fillId="0" borderId="7" xfId="0" applyFont="1" applyBorder="1" applyAlignment="1" applyProtection="1">
      <alignment vertical="center" wrapText="1"/>
      <protection locked="0"/>
    </xf>
    <xf numFmtId="0" fontId="53" fillId="0" borderId="51" xfId="0" applyFont="1" applyBorder="1" applyAlignment="1" applyProtection="1">
      <alignment vertical="center" wrapText="1"/>
      <protection locked="0"/>
    </xf>
    <xf numFmtId="0" fontId="53" fillId="0" borderId="9" xfId="0" applyFont="1" applyBorder="1" applyAlignment="1" applyProtection="1">
      <alignment vertical="center" wrapText="1"/>
      <protection locked="0"/>
    </xf>
    <xf numFmtId="207" fontId="53" fillId="0" borderId="0" xfId="3" applyNumberFormat="1" applyFont="1" applyFill="1" applyAlignment="1" applyProtection="1">
      <alignment horizontal="center" vertical="center" shrinkToFit="1"/>
      <protection locked="0"/>
    </xf>
    <xf numFmtId="207" fontId="53" fillId="0" borderId="0" xfId="3" applyNumberFormat="1" applyFont="1" applyFill="1" applyAlignment="1" applyProtection="1">
      <alignment vertical="center" shrinkToFit="1"/>
      <protection locked="0"/>
    </xf>
    <xf numFmtId="0" fontId="53" fillId="0" borderId="0" xfId="0" applyFont="1" applyAlignment="1" applyProtection="1">
      <alignment vertical="center" shrinkToFit="1"/>
      <protection locked="0"/>
    </xf>
    <xf numFmtId="210" fontId="53" fillId="0" borderId="0" xfId="0" applyNumberFormat="1" applyFont="1" applyProtection="1">
      <alignment vertical="center"/>
      <protection locked="0"/>
    </xf>
    <xf numFmtId="208" fontId="53" fillId="0" borderId="0" xfId="0" applyNumberFormat="1" applyFont="1" applyProtection="1">
      <alignment vertical="center"/>
      <protection locked="0"/>
    </xf>
    <xf numFmtId="0" fontId="48" fillId="0" borderId="0" xfId="0" applyFont="1" applyAlignment="1" applyProtection="1">
      <alignment vertical="center" shrinkToFit="1"/>
      <protection locked="0"/>
    </xf>
    <xf numFmtId="49" fontId="47" fillId="0" borderId="0" xfId="3" applyNumberFormat="1" applyFont="1" applyFill="1" applyAlignment="1" applyProtection="1">
      <alignment horizontal="center" vertical="center"/>
      <protection locked="0"/>
    </xf>
    <xf numFmtId="0" fontId="47" fillId="0" borderId="122" xfId="3" applyFont="1" applyFill="1" applyBorder="1" applyAlignment="1" applyProtection="1">
      <alignment horizontal="center" vertical="center"/>
      <protection locked="0"/>
    </xf>
    <xf numFmtId="0" fontId="47" fillId="0" borderId="123" xfId="3" applyFont="1" applyFill="1" applyBorder="1" applyAlignment="1" applyProtection="1">
      <alignment horizontal="center" vertical="center"/>
      <protection locked="0"/>
    </xf>
    <xf numFmtId="0" fontId="61" fillId="0" borderId="29" xfId="3" applyFont="1" applyFill="1" applyBorder="1" applyProtection="1">
      <alignment vertical="center"/>
      <protection locked="0"/>
    </xf>
    <xf numFmtId="0" fontId="61" fillId="0" borderId="24" xfId="3" applyFont="1" applyFill="1" applyBorder="1" applyAlignment="1" applyProtection="1">
      <alignment horizontal="left" vertical="center"/>
      <protection locked="0"/>
    </xf>
    <xf numFmtId="0" fontId="53" fillId="0" borderId="72" xfId="3" applyFont="1" applyFill="1" applyBorder="1" applyAlignment="1" applyProtection="1">
      <alignment horizontal="center" vertical="center"/>
      <protection locked="0"/>
    </xf>
    <xf numFmtId="0" fontId="53" fillId="0" borderId="72" xfId="3" applyFont="1" applyFill="1" applyBorder="1" applyAlignment="1" applyProtection="1">
      <alignment horizontal="right" vertical="top" shrinkToFit="1"/>
      <protection locked="0"/>
    </xf>
    <xf numFmtId="0" fontId="53" fillId="0" borderId="5" xfId="3" applyFont="1" applyFill="1" applyBorder="1" applyAlignment="1" applyProtection="1">
      <alignment horizontal="left" vertical="top" wrapText="1"/>
      <protection locked="0"/>
    </xf>
    <xf numFmtId="0" fontId="61" fillId="0" borderId="39" xfId="3" applyFont="1" applyFill="1" applyBorder="1" applyAlignment="1" applyProtection="1">
      <alignment horizontal="center" vertical="center"/>
      <protection locked="0"/>
    </xf>
    <xf numFmtId="0" fontId="61" fillId="0" borderId="87" xfId="3" applyFont="1" applyFill="1" applyBorder="1" applyAlignment="1" applyProtection="1">
      <alignment horizontal="center" vertical="center"/>
      <protection locked="0"/>
    </xf>
    <xf numFmtId="0" fontId="61" fillId="0" borderId="149" xfId="3" applyFont="1" applyFill="1" applyBorder="1" applyAlignment="1" applyProtection="1">
      <alignment horizontal="center" vertical="center"/>
      <protection locked="0"/>
    </xf>
    <xf numFmtId="0" fontId="61" fillId="0" borderId="44" xfId="3" applyFont="1" applyFill="1" applyBorder="1" applyAlignment="1" applyProtection="1">
      <alignment horizontal="center" vertical="center" wrapText="1"/>
      <protection locked="0"/>
    </xf>
    <xf numFmtId="0" fontId="61" fillId="0" borderId="47" xfId="3" applyFont="1" applyFill="1" applyBorder="1" applyAlignment="1" applyProtection="1">
      <alignment horizontal="center" vertical="center" wrapText="1"/>
      <protection locked="0"/>
    </xf>
    <xf numFmtId="0" fontId="61" fillId="0" borderId="69" xfId="3" applyFont="1" applyFill="1" applyBorder="1" applyAlignment="1" applyProtection="1">
      <alignment horizontal="center" vertical="center"/>
      <protection locked="0"/>
    </xf>
    <xf numFmtId="0" fontId="61" fillId="0" borderId="48" xfId="3" applyFont="1" applyFill="1" applyBorder="1" applyAlignment="1" applyProtection="1">
      <alignment horizontal="center" vertical="center"/>
      <protection locked="0"/>
    </xf>
    <xf numFmtId="0" fontId="61" fillId="0" borderId="84" xfId="3" applyFont="1" applyFill="1" applyBorder="1" applyAlignment="1" applyProtection="1">
      <alignment horizontal="center" vertical="center"/>
      <protection locked="0"/>
    </xf>
    <xf numFmtId="0" fontId="61" fillId="0" borderId="94" xfId="3" applyFont="1" applyFill="1" applyBorder="1" applyAlignment="1" applyProtection="1">
      <alignment horizontal="center" vertical="center"/>
      <protection locked="0"/>
    </xf>
    <xf numFmtId="0" fontId="61" fillId="0" borderId="0" xfId="3" quotePrefix="1" applyFont="1" applyFill="1" applyProtection="1">
      <alignment vertical="center"/>
      <protection locked="0"/>
    </xf>
    <xf numFmtId="0" fontId="61" fillId="0" borderId="62" xfId="3" applyFont="1" applyFill="1" applyBorder="1" applyAlignment="1" applyProtection="1">
      <alignment horizontal="center" vertical="center" wrapText="1"/>
      <protection locked="0"/>
    </xf>
    <xf numFmtId="0" fontId="61" fillId="0" borderId="45" xfId="3" applyFont="1" applyFill="1" applyBorder="1" applyAlignment="1" applyProtection="1">
      <alignment horizontal="center" vertical="center" wrapText="1"/>
      <protection locked="0"/>
    </xf>
    <xf numFmtId="0" fontId="61" fillId="0" borderId="184" xfId="3" applyFont="1" applyFill="1" applyBorder="1" applyAlignment="1" applyProtection="1">
      <alignment horizontal="center" vertical="center" wrapText="1"/>
      <protection locked="0"/>
    </xf>
    <xf numFmtId="0" fontId="61" fillId="0" borderId="183" xfId="3" applyFont="1" applyFill="1" applyBorder="1" applyAlignment="1" applyProtection="1">
      <alignment horizontal="center" vertical="center" wrapText="1"/>
      <protection locked="0"/>
    </xf>
    <xf numFmtId="0" fontId="61" fillId="0" borderId="63" xfId="3" applyFont="1" applyFill="1" applyBorder="1" applyAlignment="1" applyProtection="1">
      <alignment horizontal="center" vertical="center" wrapText="1"/>
      <protection locked="0"/>
    </xf>
    <xf numFmtId="0" fontId="61" fillId="0" borderId="62" xfId="3" applyFont="1" applyFill="1" applyBorder="1" applyAlignment="1" applyProtection="1">
      <alignment horizontal="center" vertical="center"/>
      <protection locked="0"/>
    </xf>
    <xf numFmtId="0" fontId="61" fillId="0" borderId="63" xfId="3" applyFont="1" applyFill="1" applyBorder="1" applyAlignment="1" applyProtection="1">
      <alignment horizontal="center" vertical="center"/>
      <protection locked="0"/>
    </xf>
    <xf numFmtId="0" fontId="61" fillId="0" borderId="64" xfId="3" applyFont="1" applyFill="1" applyBorder="1" applyAlignment="1" applyProtection="1">
      <alignment horizontal="center" vertical="center"/>
      <protection locked="0"/>
    </xf>
    <xf numFmtId="0" fontId="61" fillId="0" borderId="56" xfId="3" applyFont="1" applyFill="1" applyBorder="1" applyAlignment="1" applyProtection="1">
      <alignment horizontal="center" vertical="center"/>
      <protection locked="0"/>
    </xf>
    <xf numFmtId="0" fontId="61" fillId="0" borderId="65" xfId="3" applyFont="1" applyFill="1" applyBorder="1" applyAlignment="1" applyProtection="1">
      <alignment horizontal="center" vertical="center"/>
      <protection locked="0"/>
    </xf>
    <xf numFmtId="0" fontId="61" fillId="0" borderId="67" xfId="3" applyFont="1" applyFill="1" applyBorder="1" applyAlignment="1" applyProtection="1">
      <alignment horizontal="distributed" vertical="center" indent="1"/>
      <protection locked="0"/>
    </xf>
    <xf numFmtId="0" fontId="61" fillId="0" borderId="58" xfId="3" applyFont="1" applyFill="1" applyBorder="1" applyAlignment="1" applyProtection="1">
      <alignment horizontal="distributed" vertical="center" indent="1"/>
      <protection locked="0"/>
    </xf>
    <xf numFmtId="0" fontId="61" fillId="0" borderId="59" xfId="3" applyFont="1" applyFill="1" applyBorder="1" applyAlignment="1" applyProtection="1">
      <alignment horizontal="distributed" vertical="center" indent="1"/>
      <protection locked="0"/>
    </xf>
    <xf numFmtId="0" fontId="86" fillId="0" borderId="5" xfId="3" applyFont="1" applyFill="1" applyBorder="1" applyAlignment="1" applyProtection="1">
      <alignment horizontal="left" vertical="center"/>
      <protection locked="0"/>
    </xf>
    <xf numFmtId="0" fontId="66" fillId="0" borderId="0" xfId="3" applyFont="1" applyFill="1" applyAlignment="1" applyProtection="1">
      <alignment horizontal="right" vertical="center"/>
      <protection locked="0"/>
    </xf>
    <xf numFmtId="0" fontId="87" fillId="0" borderId="0" xfId="0" applyFont="1" applyAlignment="1" applyProtection="1">
      <alignment horizontal="left" vertical="top" wrapText="1"/>
      <protection locked="0"/>
    </xf>
    <xf numFmtId="0" fontId="66" fillId="0" borderId="24" xfId="3" applyFont="1" applyFill="1" applyBorder="1" applyAlignment="1" applyProtection="1">
      <alignment horizontal="right" vertical="center"/>
      <protection locked="0"/>
    </xf>
    <xf numFmtId="0" fontId="53" fillId="0" borderId="24" xfId="3" applyFont="1" applyFill="1" applyBorder="1" applyAlignment="1" applyProtection="1">
      <alignment horizontal="left" vertical="center" shrinkToFit="1"/>
      <protection locked="0"/>
    </xf>
    <xf numFmtId="0" fontId="88" fillId="0" borderId="5" xfId="3" applyFont="1" applyFill="1" applyBorder="1" applyAlignment="1" applyProtection="1">
      <alignment horizontal="left" vertical="center"/>
      <protection locked="0"/>
    </xf>
    <xf numFmtId="0" fontId="61" fillId="0" borderId="46" xfId="3" applyFont="1" applyFill="1" applyBorder="1" applyAlignment="1" applyProtection="1">
      <alignment horizontal="distributed" vertical="center"/>
      <protection locked="0"/>
    </xf>
    <xf numFmtId="0" fontId="61" fillId="0" borderId="44" xfId="3" applyFont="1" applyFill="1" applyBorder="1" applyAlignment="1" applyProtection="1">
      <alignment horizontal="distributed" vertical="center"/>
      <protection locked="0"/>
    </xf>
    <xf numFmtId="0" fontId="61" fillId="0" borderId="47" xfId="3" applyFont="1" applyFill="1" applyBorder="1" applyAlignment="1" applyProtection="1">
      <alignment horizontal="distributed" vertical="center"/>
      <protection locked="0"/>
    </xf>
    <xf numFmtId="0" fontId="61" fillId="0" borderId="67" xfId="3" applyFont="1" applyFill="1" applyBorder="1" applyAlignment="1" applyProtection="1">
      <alignment horizontal="distributed" vertical="center"/>
      <protection locked="0"/>
    </xf>
    <xf numFmtId="0" fontId="61" fillId="0" borderId="58" xfId="3" applyFont="1" applyFill="1" applyBorder="1" applyAlignment="1" applyProtection="1">
      <alignment horizontal="distributed" vertical="center"/>
      <protection locked="0"/>
    </xf>
    <xf numFmtId="0" fontId="61" fillId="0" borderId="59" xfId="3" applyFont="1" applyFill="1" applyBorder="1" applyAlignment="1" applyProtection="1">
      <alignment horizontal="distributed" vertical="center"/>
      <protection locked="0"/>
    </xf>
    <xf numFmtId="0" fontId="53" fillId="0" borderId="72" xfId="3" applyFont="1" applyFill="1" applyBorder="1" applyAlignment="1" applyProtection="1">
      <alignment horizontal="left" vertical="center" shrinkToFit="1"/>
      <protection locked="0"/>
    </xf>
    <xf numFmtId="0" fontId="53" fillId="0" borderId="5" xfId="3" applyFont="1" applyFill="1" applyBorder="1" applyAlignment="1" applyProtection="1">
      <alignment vertical="center" shrinkToFit="1"/>
      <protection locked="0"/>
    </xf>
    <xf numFmtId="0" fontId="61" fillId="0" borderId="64" xfId="3" applyFont="1" applyFill="1" applyBorder="1" applyAlignment="1" applyProtection="1">
      <alignment horizontal="distributed" vertical="center"/>
      <protection locked="0"/>
    </xf>
    <xf numFmtId="0" fontId="61" fillId="0" borderId="56" xfId="3" applyFont="1" applyFill="1" applyBorder="1" applyAlignment="1" applyProtection="1">
      <alignment horizontal="distributed" vertical="center"/>
      <protection locked="0"/>
    </xf>
    <xf numFmtId="0" fontId="61" fillId="0" borderId="65" xfId="3" applyFont="1" applyFill="1" applyBorder="1" applyAlignment="1" applyProtection="1">
      <alignment horizontal="distributed" vertical="center"/>
      <protection locked="0"/>
    </xf>
    <xf numFmtId="0" fontId="53" fillId="0" borderId="72" xfId="3" applyFont="1" applyFill="1" applyBorder="1" applyAlignment="1" applyProtection="1">
      <alignment horizontal="right" vertical="center" wrapText="1"/>
      <protection locked="0"/>
    </xf>
    <xf numFmtId="0" fontId="53" fillId="0" borderId="5" xfId="3" applyFont="1" applyFill="1" applyBorder="1" applyAlignment="1" applyProtection="1">
      <alignment vertical="center" wrapText="1"/>
      <protection locked="0"/>
    </xf>
    <xf numFmtId="0" fontId="53" fillId="0" borderId="10" xfId="0" applyFont="1" applyBorder="1" applyAlignment="1" applyProtection="1">
      <alignment vertical="top" wrapText="1"/>
      <protection locked="0"/>
    </xf>
    <xf numFmtId="0" fontId="53" fillId="0" borderId="11" xfId="0" applyFont="1" applyBorder="1" applyAlignment="1" applyProtection="1">
      <alignment vertical="top" wrapText="1"/>
      <protection locked="0"/>
    </xf>
    <xf numFmtId="0" fontId="61" fillId="0" borderId="12" xfId="3" applyFont="1" applyFill="1" applyBorder="1" applyProtection="1">
      <alignment vertical="center"/>
      <protection locked="0"/>
    </xf>
    <xf numFmtId="0" fontId="84" fillId="0" borderId="13" xfId="0" applyFont="1" applyBorder="1" applyAlignment="1" applyProtection="1">
      <alignment horizontal="right" vertical="center"/>
      <protection locked="0"/>
    </xf>
    <xf numFmtId="0" fontId="84" fillId="0" borderId="0" xfId="0" applyFont="1" applyAlignment="1" applyProtection="1">
      <alignment horizontal="left" vertical="center"/>
      <protection locked="0"/>
    </xf>
    <xf numFmtId="0" fontId="84" fillId="0" borderId="14" xfId="0" applyFont="1" applyBorder="1" applyAlignment="1" applyProtection="1">
      <alignment horizontal="left" vertical="center"/>
      <protection locked="0"/>
    </xf>
    <xf numFmtId="0" fontId="53" fillId="0" borderId="13" xfId="0" applyFont="1" applyBorder="1" applyAlignment="1" applyProtection="1">
      <alignment vertical="top" wrapText="1"/>
      <protection locked="0"/>
    </xf>
    <xf numFmtId="0" fontId="53" fillId="0" borderId="14" xfId="3" applyFont="1" applyFill="1" applyBorder="1" applyAlignment="1" applyProtection="1">
      <alignment vertical="top" wrapText="1"/>
      <protection locked="0"/>
    </xf>
    <xf numFmtId="0" fontId="53" fillId="0" borderId="15" xfId="0" applyFont="1" applyBorder="1" applyAlignment="1" applyProtection="1">
      <alignment vertical="top" wrapText="1"/>
      <protection locked="0"/>
    </xf>
    <xf numFmtId="0" fontId="53" fillId="0" borderId="16" xfId="3" applyFont="1" applyFill="1" applyBorder="1" applyAlignment="1" applyProtection="1">
      <alignment vertical="top" wrapText="1"/>
      <protection locked="0"/>
    </xf>
    <xf numFmtId="0" fontId="82" fillId="0" borderId="0" xfId="3" applyFont="1" applyFill="1" applyAlignment="1" applyProtection="1">
      <alignment horizontal="left" vertical="center"/>
      <protection locked="0"/>
    </xf>
    <xf numFmtId="0" fontId="61" fillId="0" borderId="10" xfId="3" applyFont="1" applyFill="1" applyBorder="1" applyProtection="1">
      <alignment vertical="center"/>
      <protection locked="0"/>
    </xf>
    <xf numFmtId="0" fontId="82" fillId="0" borderId="13" xfId="3" applyFont="1" applyFill="1" applyBorder="1" applyAlignment="1" applyProtection="1">
      <alignment horizontal="right" vertical="center"/>
      <protection locked="0"/>
    </xf>
    <xf numFmtId="0" fontId="84" fillId="0" borderId="0" xfId="3" applyFont="1" applyFill="1" applyAlignment="1" applyProtection="1">
      <alignment horizontal="left" vertical="center"/>
      <protection locked="0"/>
    </xf>
    <xf numFmtId="0" fontId="84" fillId="0" borderId="14" xfId="3" applyFont="1" applyFill="1" applyBorder="1" applyAlignment="1" applyProtection="1">
      <alignment horizontal="left" vertical="center"/>
      <protection locked="0"/>
    </xf>
    <xf numFmtId="0" fontId="53" fillId="0" borderId="14" xfId="3" applyFont="1" applyFill="1" applyBorder="1" applyAlignment="1" applyProtection="1">
      <alignment horizontal="left" vertical="top" wrapText="1"/>
      <protection locked="0"/>
    </xf>
    <xf numFmtId="0" fontId="61" fillId="0" borderId="7" xfId="3" applyFont="1" applyFill="1" applyBorder="1" applyAlignment="1" applyProtection="1">
      <alignment vertical="center" wrapText="1"/>
      <protection locked="0"/>
    </xf>
    <xf numFmtId="0" fontId="53" fillId="0" borderId="6" xfId="3" applyFont="1" applyFill="1" applyBorder="1" applyAlignment="1" applyProtection="1">
      <alignment horizontal="left" vertical="top" wrapText="1"/>
      <protection locked="0"/>
    </xf>
    <xf numFmtId="0" fontId="53" fillId="0" borderId="16" xfId="3" applyFont="1" applyFill="1" applyBorder="1" applyAlignment="1" applyProtection="1">
      <alignment horizontal="left" vertical="top" wrapText="1"/>
      <protection locked="0"/>
    </xf>
    <xf numFmtId="0" fontId="47" fillId="0" borderId="289" xfId="3" applyFont="1" applyFill="1" applyBorder="1" applyAlignment="1" applyProtection="1">
      <alignment horizontal="center" vertical="center"/>
      <protection locked="0"/>
    </xf>
    <xf numFmtId="0" fontId="47" fillId="0" borderId="290" xfId="3" applyFont="1" applyFill="1" applyBorder="1" applyAlignment="1" applyProtection="1">
      <alignment horizontal="center" vertical="center"/>
      <protection locked="0"/>
    </xf>
    <xf numFmtId="0" fontId="47" fillId="0" borderId="291" xfId="3" applyFont="1" applyFill="1" applyBorder="1" applyAlignment="1" applyProtection="1">
      <alignment horizontal="center" vertical="center"/>
      <protection locked="0"/>
    </xf>
    <xf numFmtId="0" fontId="61" fillId="0" borderId="29" xfId="3" quotePrefix="1" applyFont="1" applyFill="1" applyBorder="1" applyProtection="1">
      <alignment vertical="center"/>
      <protection locked="0"/>
    </xf>
    <xf numFmtId="0" fontId="61" fillId="0" borderId="11" xfId="3" quotePrefix="1" applyFont="1" applyFill="1" applyBorder="1" applyProtection="1">
      <alignment vertical="center"/>
      <protection locked="0"/>
    </xf>
    <xf numFmtId="0" fontId="61" fillId="0" borderId="11" xfId="3" applyFont="1" applyFill="1" applyBorder="1" applyAlignment="1" applyProtection="1">
      <alignment vertical="top" wrapText="1"/>
      <protection locked="0"/>
    </xf>
    <xf numFmtId="0" fontId="78" fillId="0" borderId="5" xfId="3" applyFont="1" applyFill="1" applyBorder="1" applyAlignment="1" applyProtection="1">
      <alignment horizontal="left" vertical="center"/>
      <protection locked="0"/>
    </xf>
    <xf numFmtId="0" fontId="78" fillId="0" borderId="0" xfId="3" applyFont="1" applyFill="1" applyAlignment="1" applyProtection="1">
      <alignment horizontal="left" vertical="center"/>
      <protection locked="0"/>
    </xf>
    <xf numFmtId="0" fontId="61" fillId="0" borderId="3" xfId="3" quotePrefix="1" applyFont="1" applyFill="1" applyBorder="1" applyAlignment="1" applyProtection="1">
      <alignment vertical="top"/>
      <protection locked="0"/>
    </xf>
    <xf numFmtId="0" fontId="53" fillId="0" borderId="0" xfId="3" applyFont="1" applyFill="1" applyAlignment="1" applyProtection="1">
      <alignment horizontal="left" vertical="center" wrapText="1"/>
      <protection locked="0"/>
    </xf>
    <xf numFmtId="0" fontId="53" fillId="0" borderId="11" xfId="3" applyFont="1" applyFill="1" applyBorder="1" applyProtection="1">
      <alignment vertical="center"/>
      <protection locked="0"/>
    </xf>
    <xf numFmtId="0" fontId="53" fillId="0" borderId="12" xfId="3" applyFont="1" applyFill="1" applyBorder="1" applyProtection="1">
      <alignment vertical="center"/>
      <protection locked="0"/>
    </xf>
    <xf numFmtId="0" fontId="78" fillId="0" borderId="0" xfId="3" applyFont="1" applyFill="1" applyAlignment="1" applyProtection="1">
      <alignment horizontal="center" vertical="center"/>
      <protection locked="0"/>
    </xf>
    <xf numFmtId="0" fontId="84" fillId="0" borderId="13" xfId="3" applyFont="1" applyFill="1" applyBorder="1" applyAlignment="1" applyProtection="1">
      <alignment horizontal="right" vertical="center"/>
      <protection locked="0"/>
    </xf>
    <xf numFmtId="0" fontId="84" fillId="0" borderId="0" xfId="3" applyFont="1" applyFill="1" applyProtection="1">
      <alignment vertical="center"/>
      <protection locked="0"/>
    </xf>
    <xf numFmtId="0" fontId="84" fillId="0" borderId="14" xfId="3" applyFont="1" applyFill="1" applyBorder="1" applyProtection="1">
      <alignment vertical="center"/>
      <protection locked="0"/>
    </xf>
    <xf numFmtId="0" fontId="53" fillId="0" borderId="0" xfId="0" applyFont="1" applyAlignment="1" applyProtection="1">
      <alignment horizontal="left" vertical="top" wrapText="1"/>
      <protection locked="0"/>
    </xf>
    <xf numFmtId="0" fontId="53" fillId="0" borderId="14" xfId="0" applyFont="1" applyBorder="1" applyAlignment="1" applyProtection="1">
      <alignment horizontal="left" vertical="top" wrapText="1"/>
      <protection locked="0"/>
    </xf>
    <xf numFmtId="0" fontId="53" fillId="0" borderId="72" xfId="3" applyFont="1" applyFill="1" applyBorder="1" applyAlignment="1" applyProtection="1">
      <alignment horizontal="center" vertical="top"/>
      <protection locked="0"/>
    </xf>
    <xf numFmtId="0" fontId="61" fillId="0" borderId="3" xfId="3" applyFont="1" applyFill="1" applyBorder="1" applyAlignment="1" applyProtection="1">
      <alignment horizontal="left" vertical="center"/>
      <protection locked="0"/>
    </xf>
    <xf numFmtId="0" fontId="53" fillId="0" borderId="5" xfId="3" applyFont="1" applyFill="1" applyBorder="1" applyAlignment="1" applyProtection="1">
      <alignment horizontal="left" vertical="center" wrapText="1"/>
      <protection locked="0"/>
    </xf>
    <xf numFmtId="0" fontId="78" fillId="0" borderId="72" xfId="3" applyFont="1" applyFill="1" applyBorder="1" applyAlignment="1" applyProtection="1">
      <alignment horizontal="center" vertical="center"/>
      <protection locked="0"/>
    </xf>
    <xf numFmtId="0" fontId="84" fillId="0" borderId="0" xfId="0" applyFont="1" applyProtection="1">
      <alignment vertical="center"/>
      <protection locked="0"/>
    </xf>
    <xf numFmtId="176" fontId="53" fillId="0" borderId="72" xfId="1" applyFont="1" applyFill="1" applyBorder="1" applyAlignment="1" applyProtection="1">
      <alignment horizontal="right" vertical="top"/>
      <protection locked="0"/>
    </xf>
    <xf numFmtId="176" fontId="53" fillId="0" borderId="72" xfId="1" applyFont="1" applyFill="1" applyBorder="1" applyAlignment="1" applyProtection="1">
      <alignment vertical="center"/>
      <protection locked="0"/>
    </xf>
    <xf numFmtId="0" fontId="53" fillId="0" borderId="5" xfId="3" applyFont="1" applyFill="1" applyBorder="1" applyAlignment="1" applyProtection="1">
      <alignment horizontal="left" vertical="top" wrapText="1"/>
      <protection locked="0"/>
    </xf>
    <xf numFmtId="0" fontId="61" fillId="0" borderId="72" xfId="3" applyFont="1" applyFill="1" applyBorder="1" applyAlignment="1" applyProtection="1">
      <alignment horizontal="left" vertical="center"/>
      <protection locked="0"/>
    </xf>
    <xf numFmtId="0" fontId="70" fillId="0" borderId="5" xfId="3" applyFont="1" applyFill="1" applyBorder="1" applyAlignment="1" applyProtection="1">
      <alignment horizontal="left" vertical="center"/>
      <protection locked="0"/>
    </xf>
    <xf numFmtId="176" fontId="53" fillId="0" borderId="0" xfId="19" applyFont="1" applyFill="1" applyBorder="1" applyAlignment="1" applyProtection="1">
      <alignment horizontal="right" vertical="top"/>
      <protection locked="0"/>
    </xf>
    <xf numFmtId="176" fontId="53" fillId="0" borderId="0" xfId="19" applyFont="1" applyFill="1" applyBorder="1" applyAlignment="1" applyProtection="1">
      <alignment horizontal="left" vertical="top" wrapText="1"/>
      <protection locked="0"/>
    </xf>
    <xf numFmtId="179" fontId="53" fillId="0" borderId="46" xfId="3" applyNumberFormat="1" applyFont="1" applyFill="1" applyBorder="1" applyAlignment="1" applyProtection="1">
      <alignment horizontal="center" vertical="center"/>
      <protection locked="0"/>
    </xf>
    <xf numFmtId="179" fontId="53" fillId="0" borderId="44" xfId="3" applyNumberFormat="1" applyFont="1" applyFill="1" applyBorder="1" applyAlignment="1" applyProtection="1">
      <alignment horizontal="center" vertical="center"/>
      <protection locked="0"/>
    </xf>
    <xf numFmtId="179" fontId="53" fillId="0" borderId="47" xfId="3" applyNumberFormat="1" applyFont="1" applyFill="1" applyBorder="1" applyAlignment="1" applyProtection="1">
      <alignment horizontal="center" vertical="center"/>
      <protection locked="0"/>
    </xf>
    <xf numFmtId="0" fontId="53" fillId="0" borderId="10" xfId="3" applyFont="1" applyFill="1" applyBorder="1" applyAlignment="1" applyProtection="1">
      <alignment horizontal="left" vertical="top" wrapText="1"/>
      <protection locked="0"/>
    </xf>
    <xf numFmtId="0" fontId="53" fillId="0" borderId="11" xfId="3" applyFont="1" applyFill="1" applyBorder="1" applyAlignment="1" applyProtection="1">
      <alignment horizontal="left" vertical="top" wrapText="1"/>
      <protection locked="0"/>
    </xf>
    <xf numFmtId="0" fontId="53" fillId="0" borderId="12" xfId="3" applyFont="1" applyFill="1" applyBorder="1" applyAlignment="1" applyProtection="1">
      <alignment horizontal="left" vertical="top" wrapText="1"/>
      <protection locked="0"/>
    </xf>
    <xf numFmtId="0" fontId="53" fillId="0" borderId="13" xfId="3" applyFont="1" applyFill="1" applyBorder="1" applyAlignment="1" applyProtection="1">
      <alignment horizontal="left" vertical="top" wrapText="1"/>
      <protection locked="0"/>
    </xf>
    <xf numFmtId="0" fontId="53" fillId="0" borderId="62" xfId="3" applyFont="1" applyFill="1" applyBorder="1" applyAlignment="1" applyProtection="1">
      <alignment horizontal="left" vertical="top" wrapText="1"/>
      <protection locked="0"/>
    </xf>
    <xf numFmtId="0" fontId="53" fillId="0" borderId="45" xfId="3" applyFont="1" applyFill="1" applyBorder="1" applyAlignment="1" applyProtection="1">
      <alignment horizontal="left" vertical="top" wrapText="1"/>
      <protection locked="0"/>
    </xf>
    <xf numFmtId="0" fontId="53" fillId="0" borderId="63" xfId="3" applyFont="1" applyFill="1" applyBorder="1" applyAlignment="1" applyProtection="1">
      <alignment horizontal="left" vertical="top" wrapText="1"/>
      <protection locked="0"/>
    </xf>
    <xf numFmtId="179" fontId="53" fillId="0" borderId="58" xfId="3" applyNumberFormat="1" applyFont="1" applyFill="1" applyBorder="1" applyAlignment="1" applyProtection="1">
      <alignment horizontal="center" vertical="center"/>
      <protection locked="0"/>
    </xf>
    <xf numFmtId="0" fontId="53" fillId="0" borderId="64" xfId="3" applyFont="1" applyFill="1" applyBorder="1" applyAlignment="1" applyProtection="1">
      <alignment horizontal="left" vertical="top" wrapText="1"/>
      <protection locked="0"/>
    </xf>
    <xf numFmtId="0" fontId="53" fillId="0" borderId="56" xfId="3" applyFont="1" applyFill="1" applyBorder="1" applyAlignment="1" applyProtection="1">
      <alignment horizontal="left" vertical="top" wrapText="1"/>
      <protection locked="0"/>
    </xf>
    <xf numFmtId="0" fontId="53" fillId="0" borderId="65" xfId="3" applyFont="1" applyFill="1" applyBorder="1" applyAlignment="1" applyProtection="1">
      <alignment horizontal="left" vertical="top" wrapText="1"/>
      <protection locked="0"/>
    </xf>
    <xf numFmtId="179" fontId="53" fillId="0" borderId="48" xfId="3" applyNumberFormat="1" applyFont="1" applyFill="1" applyBorder="1" applyAlignment="1" applyProtection="1">
      <alignment horizontal="center" vertical="center"/>
      <protection locked="0"/>
    </xf>
    <xf numFmtId="0" fontId="53" fillId="0" borderId="15" xfId="3" applyFont="1" applyFill="1" applyBorder="1" applyAlignment="1" applyProtection="1">
      <alignment horizontal="left" vertical="top" wrapText="1"/>
      <protection locked="0"/>
    </xf>
    <xf numFmtId="0" fontId="51" fillId="0" borderId="9" xfId="3" applyFont="1" applyFill="1" applyBorder="1" applyAlignment="1" applyProtection="1">
      <alignment horizontal="left" vertical="center"/>
      <protection locked="0"/>
    </xf>
    <xf numFmtId="0" fontId="52" fillId="0" borderId="0" xfId="0" applyFont="1" applyAlignment="1" applyProtection="1">
      <alignment vertical="top"/>
      <protection locked="0"/>
    </xf>
    <xf numFmtId="0" fontId="57" fillId="0" borderId="0" xfId="3" applyFont="1" applyFill="1" applyAlignment="1" applyProtection="1">
      <alignment horizontal="left" vertical="center"/>
      <protection locked="0"/>
    </xf>
    <xf numFmtId="0" fontId="63" fillId="0" borderId="29" xfId="3" applyFont="1" applyFill="1" applyBorder="1" applyProtection="1">
      <alignment vertical="center"/>
      <protection locked="0"/>
    </xf>
    <xf numFmtId="0" fontId="82" fillId="0" borderId="0" xfId="3" applyFont="1" applyFill="1" applyProtection="1">
      <alignment vertical="center"/>
      <protection locked="0"/>
    </xf>
    <xf numFmtId="176" fontId="53" fillId="0" borderId="72" xfId="19" applyFont="1" applyFill="1" applyBorder="1" applyAlignment="1" applyProtection="1">
      <alignment horizontal="right" vertical="top"/>
      <protection locked="0"/>
    </xf>
    <xf numFmtId="0" fontId="82" fillId="0" borderId="0" xfId="3" applyFont="1" applyFill="1" applyAlignment="1" applyProtection="1">
      <alignment horizontal="right" vertical="center"/>
      <protection locked="0"/>
    </xf>
    <xf numFmtId="0" fontId="61" fillId="0" borderId="72" xfId="3" applyFont="1" applyFill="1" applyBorder="1" applyAlignment="1" applyProtection="1">
      <alignment vertical="center" shrinkToFit="1"/>
      <protection locked="0"/>
    </xf>
    <xf numFmtId="0" fontId="61" fillId="0" borderId="0" xfId="3" applyFont="1" applyFill="1" applyAlignment="1" applyProtection="1">
      <alignment horizontal="distributed" vertical="center"/>
      <protection locked="0"/>
    </xf>
    <xf numFmtId="0" fontId="61" fillId="0" borderId="0" xfId="3" applyFont="1" applyFill="1" applyAlignment="1" applyProtection="1">
      <alignment horizontal="distributed" vertical="top" wrapText="1"/>
      <protection locked="0"/>
    </xf>
    <xf numFmtId="0" fontId="84" fillId="0" borderId="72" xfId="3" applyFont="1" applyFill="1" applyBorder="1" applyAlignment="1" applyProtection="1">
      <alignment horizontal="right" vertical="top"/>
      <protection locked="0"/>
    </xf>
    <xf numFmtId="0" fontId="83" fillId="0" borderId="0" xfId="3" applyFont="1" applyFill="1" applyAlignment="1" applyProtection="1">
      <alignment horizontal="left" vertical="top" wrapText="1"/>
      <protection locked="0"/>
    </xf>
    <xf numFmtId="179" fontId="61" fillId="0" borderId="0" xfId="3" applyNumberFormat="1" applyFont="1" applyFill="1" applyProtection="1">
      <alignment vertical="center"/>
      <protection locked="0"/>
    </xf>
    <xf numFmtId="3" fontId="61" fillId="0" borderId="0" xfId="3" applyNumberFormat="1" applyFont="1" applyFill="1" applyAlignment="1" applyProtection="1">
      <alignment horizontal="center" vertical="center"/>
      <protection locked="0"/>
    </xf>
    <xf numFmtId="0" fontId="85" fillId="0" borderId="72" xfId="3" applyFont="1" applyFill="1" applyBorder="1" applyProtection="1">
      <alignment vertical="center"/>
      <protection locked="0"/>
    </xf>
    <xf numFmtId="0" fontId="87" fillId="0" borderId="5" xfId="0" applyFont="1" applyBorder="1" applyAlignment="1" applyProtection="1">
      <alignment vertical="top" wrapText="1"/>
      <protection locked="0"/>
    </xf>
    <xf numFmtId="179" fontId="61" fillId="0" borderId="0" xfId="3" applyNumberFormat="1" applyFont="1" applyFill="1" applyProtection="1">
      <alignment vertical="center"/>
      <protection locked="0"/>
    </xf>
    <xf numFmtId="0" fontId="53" fillId="0" borderId="72" xfId="3" applyFont="1" applyFill="1" applyBorder="1" applyAlignment="1" applyProtection="1">
      <alignment horizontal="right" vertical="top" wrapText="1"/>
      <protection locked="0"/>
    </xf>
    <xf numFmtId="179" fontId="61" fillId="0" borderId="0" xfId="3" applyNumberFormat="1" applyFont="1" applyFill="1" applyAlignment="1" applyProtection="1">
      <alignment horizontal="right" vertical="center"/>
      <protection locked="0"/>
    </xf>
    <xf numFmtId="215" fontId="61" fillId="0" borderId="0" xfId="3" applyNumberFormat="1" applyFont="1" applyFill="1" applyAlignment="1" applyProtection="1">
      <alignment horizontal="right" vertical="center"/>
      <protection locked="0"/>
    </xf>
    <xf numFmtId="49" fontId="61" fillId="0" borderId="3" xfId="3" applyNumberFormat="1" applyFont="1" applyBorder="1" applyAlignment="1" applyProtection="1">
      <alignment horizontal="right" vertical="center"/>
      <protection locked="0"/>
    </xf>
    <xf numFmtId="49" fontId="61" fillId="0" borderId="0" xfId="3" applyNumberFormat="1" applyFont="1" applyAlignment="1" applyProtection="1">
      <alignment horizontal="right" vertical="center"/>
      <protection locked="0"/>
    </xf>
    <xf numFmtId="0" fontId="61" fillId="0" borderId="72" xfId="3" applyFont="1" applyBorder="1" applyAlignment="1" applyProtection="1">
      <alignment horizontal="left" vertical="top" wrapText="1"/>
      <protection locked="0"/>
    </xf>
    <xf numFmtId="0" fontId="61" fillId="0" borderId="3" xfId="3" applyFont="1" applyBorder="1" applyAlignment="1" applyProtection="1">
      <alignment horizontal="left" vertical="center"/>
      <protection locked="0"/>
    </xf>
    <xf numFmtId="0" fontId="48" fillId="0" borderId="5" xfId="0" applyFont="1" applyBorder="1" applyAlignment="1" applyProtection="1">
      <alignment vertical="top"/>
      <protection locked="0"/>
    </xf>
    <xf numFmtId="0" fontId="89" fillId="0" borderId="72" xfId="3" applyFont="1" applyFill="1" applyBorder="1" applyAlignment="1" applyProtection="1">
      <alignment horizontal="left" vertical="center"/>
      <protection locked="0"/>
    </xf>
    <xf numFmtId="0" fontId="89" fillId="0" borderId="5" xfId="3" applyFont="1" applyFill="1" applyBorder="1" applyAlignment="1" applyProtection="1">
      <alignment vertical="top" wrapText="1"/>
      <protection locked="0"/>
    </xf>
    <xf numFmtId="0" fontId="61" fillId="0" borderId="72" xfId="3" applyFont="1" applyFill="1" applyBorder="1" applyAlignment="1" applyProtection="1">
      <alignment vertical="center" wrapText="1"/>
      <protection locked="0"/>
    </xf>
    <xf numFmtId="0" fontId="61" fillId="0" borderId="45" xfId="3" applyFont="1" applyFill="1" applyBorder="1" applyAlignment="1" applyProtection="1">
      <alignment vertical="center" wrapText="1"/>
      <protection locked="0"/>
    </xf>
    <xf numFmtId="0" fontId="83" fillId="0" borderId="5" xfId="3" applyFont="1" applyFill="1" applyBorder="1" applyAlignment="1" applyProtection="1">
      <alignment vertical="top" wrapText="1"/>
      <protection locked="0"/>
    </xf>
    <xf numFmtId="49" fontId="47" fillId="0" borderId="5" xfId="3" quotePrefix="1" applyNumberFormat="1" applyFont="1" applyFill="1" applyBorder="1" applyAlignment="1" applyProtection="1">
      <alignment horizontal="center" vertical="center"/>
      <protection locked="0"/>
    </xf>
    <xf numFmtId="49" fontId="47" fillId="0" borderId="0" xfId="3" applyNumberFormat="1" applyFont="1" applyFill="1" applyProtection="1">
      <alignment vertical="center"/>
      <protection locked="0"/>
    </xf>
    <xf numFmtId="0" fontId="47" fillId="0" borderId="27" xfId="3" applyFont="1" applyFill="1" applyBorder="1" applyProtection="1">
      <alignment vertical="center"/>
      <protection locked="0"/>
    </xf>
    <xf numFmtId="0" fontId="82" fillId="0" borderId="72" xfId="3" applyFont="1" applyFill="1" applyBorder="1" applyProtection="1">
      <alignment vertical="center"/>
      <protection locked="0"/>
    </xf>
    <xf numFmtId="0" fontId="61" fillId="0" borderId="0" xfId="3" applyFont="1" applyFill="1" applyAlignment="1" applyProtection="1">
      <alignment vertical="top" wrapText="1"/>
      <protection locked="0"/>
    </xf>
    <xf numFmtId="0" fontId="66" fillId="0" borderId="5" xfId="0" applyFont="1" applyBorder="1" applyProtection="1">
      <alignment vertical="center"/>
      <protection locked="0"/>
    </xf>
    <xf numFmtId="0" fontId="66" fillId="0" borderId="6" xfId="3" applyFont="1" applyFill="1" applyBorder="1" applyProtection="1">
      <alignment vertical="center"/>
      <protection locked="0"/>
    </xf>
    <xf numFmtId="0" fontId="66" fillId="0" borderId="72" xfId="3" applyFont="1" applyFill="1" applyBorder="1" applyProtection="1">
      <alignment vertical="center"/>
      <protection locked="0"/>
    </xf>
    <xf numFmtId="0" fontId="66" fillId="0" borderId="0" xfId="3" applyFont="1" applyFill="1" applyProtection="1">
      <alignment vertical="center"/>
      <protection locked="0"/>
    </xf>
    <xf numFmtId="0" fontId="61" fillId="0" borderId="47" xfId="3" applyFont="1" applyFill="1" applyBorder="1" applyAlignment="1" applyProtection="1">
      <alignment horizontal="center" vertical="center"/>
      <protection locked="0"/>
    </xf>
    <xf numFmtId="0" fontId="61" fillId="0" borderId="293" xfId="3" applyFont="1" applyFill="1" applyBorder="1" applyAlignment="1" applyProtection="1">
      <alignment horizontal="center" vertical="center"/>
      <protection locked="0"/>
    </xf>
    <xf numFmtId="0" fontId="61" fillId="0" borderId="294" xfId="3" applyFont="1" applyFill="1" applyBorder="1" applyAlignment="1" applyProtection="1">
      <alignment horizontal="center" vertical="center"/>
      <protection locked="0"/>
    </xf>
    <xf numFmtId="0" fontId="61" fillId="0" borderId="295" xfId="3" applyFont="1" applyFill="1" applyBorder="1" applyAlignment="1" applyProtection="1">
      <alignment horizontal="center" vertical="center"/>
      <protection locked="0"/>
    </xf>
    <xf numFmtId="0" fontId="61" fillId="0" borderId="296" xfId="3" applyFont="1" applyFill="1" applyBorder="1" applyAlignment="1" applyProtection="1">
      <alignment horizontal="center" vertical="center"/>
      <protection locked="0"/>
    </xf>
    <xf numFmtId="0" fontId="61" fillId="0" borderId="297" xfId="3" applyFont="1" applyFill="1" applyBorder="1" applyAlignment="1" applyProtection="1">
      <alignment horizontal="center" vertical="center"/>
      <protection locked="0"/>
    </xf>
    <xf numFmtId="0" fontId="61" fillId="0" borderId="298" xfId="3" applyFont="1" applyFill="1" applyBorder="1" applyAlignment="1" applyProtection="1">
      <alignment horizontal="center" vertical="center"/>
      <protection locked="0"/>
    </xf>
    <xf numFmtId="0" fontId="61" fillId="0" borderId="64" xfId="3" applyFont="1" applyFill="1" applyBorder="1" applyAlignment="1" applyProtection="1">
      <alignment horizontal="center" vertical="center" wrapText="1"/>
      <protection locked="0"/>
    </xf>
    <xf numFmtId="0" fontId="61" fillId="0" borderId="56" xfId="3" applyFont="1" applyFill="1" applyBorder="1" applyAlignment="1" applyProtection="1">
      <alignment horizontal="center" vertical="center" wrapText="1"/>
      <protection locked="0"/>
    </xf>
    <xf numFmtId="0" fontId="61" fillId="0" borderId="65" xfId="3" applyFont="1" applyFill="1" applyBorder="1" applyAlignment="1" applyProtection="1">
      <alignment horizontal="center" vertical="center" wrapText="1"/>
      <protection locked="0"/>
    </xf>
    <xf numFmtId="0" fontId="61" fillId="0" borderId="64" xfId="3" applyFont="1" applyFill="1" applyBorder="1" applyAlignment="1" applyProtection="1">
      <alignment horizontal="center" vertical="center" shrinkToFit="1"/>
      <protection locked="0"/>
    </xf>
    <xf numFmtId="0" fontId="61" fillId="0" borderId="56" xfId="3" applyFont="1" applyFill="1" applyBorder="1" applyAlignment="1" applyProtection="1">
      <alignment horizontal="left" vertical="center" shrinkToFit="1"/>
      <protection locked="0"/>
    </xf>
    <xf numFmtId="0" fontId="61" fillId="0" borderId="65" xfId="3" applyFont="1" applyFill="1" applyBorder="1" applyAlignment="1" applyProtection="1">
      <alignment horizontal="left" vertical="center" shrinkToFit="1"/>
      <protection locked="0"/>
    </xf>
    <xf numFmtId="0" fontId="61" fillId="0" borderId="45" xfId="3" applyFont="1" applyFill="1" applyBorder="1" applyProtection="1">
      <alignment vertical="center"/>
      <protection locked="0"/>
    </xf>
    <xf numFmtId="0" fontId="61" fillId="0" borderId="45" xfId="3" applyFont="1" applyFill="1" applyBorder="1" applyAlignment="1" applyProtection="1">
      <alignment horizontal="left" vertical="center" shrinkToFit="1"/>
      <protection locked="0"/>
    </xf>
    <xf numFmtId="0" fontId="61" fillId="0" borderId="63" xfId="3" applyFont="1" applyFill="1" applyBorder="1" applyAlignment="1" applyProtection="1">
      <alignment horizontal="left" vertical="center" shrinkToFit="1"/>
      <protection locked="0"/>
    </xf>
    <xf numFmtId="0" fontId="61" fillId="0" borderId="13" xfId="3" applyFont="1" applyFill="1" applyBorder="1" applyAlignment="1" applyProtection="1">
      <alignment horizontal="center" vertical="center" shrinkToFit="1"/>
      <protection locked="0"/>
    </xf>
    <xf numFmtId="0" fontId="61" fillId="0" borderId="14" xfId="3" applyFont="1" applyFill="1" applyBorder="1" applyAlignment="1" applyProtection="1">
      <alignment horizontal="left" vertical="center" shrinkToFit="1"/>
      <protection locked="0"/>
    </xf>
    <xf numFmtId="0" fontId="61" fillId="0" borderId="68" xfId="3" applyFont="1" applyFill="1" applyBorder="1" applyAlignment="1" applyProtection="1">
      <alignment horizontal="center" vertical="center"/>
      <protection locked="0"/>
    </xf>
    <xf numFmtId="0" fontId="61" fillId="0" borderId="15" xfId="3" applyFont="1" applyFill="1" applyBorder="1" applyAlignment="1" applyProtection="1">
      <alignment horizontal="center" vertical="center" shrinkToFit="1"/>
      <protection locked="0"/>
    </xf>
    <xf numFmtId="0" fontId="61" fillId="0" borderId="16" xfId="3" applyFont="1" applyFill="1" applyBorder="1" applyAlignment="1" applyProtection="1">
      <alignment horizontal="left" vertical="center" shrinkToFit="1"/>
      <protection locked="0"/>
    </xf>
    <xf numFmtId="0" fontId="53" fillId="0" borderId="0" xfId="3" applyFont="1" applyFill="1" applyAlignment="1" applyProtection="1">
      <alignment horizontal="right" vertical="top" wrapText="1"/>
      <protection locked="0"/>
    </xf>
    <xf numFmtId="0" fontId="63" fillId="0" borderId="0" xfId="3" applyFont="1" applyFill="1" applyAlignment="1" applyProtection="1">
      <alignment horizontal="left" vertical="center"/>
      <protection locked="0"/>
    </xf>
    <xf numFmtId="179" fontId="61" fillId="0" borderId="0" xfId="3" applyNumberFormat="1" applyFont="1" applyFill="1" applyAlignment="1" applyProtection="1">
      <alignment horizontal="left" vertical="center"/>
      <protection locked="0"/>
    </xf>
    <xf numFmtId="0" fontId="61" fillId="0" borderId="46" xfId="3" applyFont="1" applyFill="1" applyBorder="1" applyAlignment="1" applyProtection="1">
      <alignment horizontal="center" vertical="center" shrinkToFit="1"/>
      <protection locked="0"/>
    </xf>
    <xf numFmtId="0" fontId="61" fillId="0" borderId="46" xfId="3" applyFont="1" applyFill="1" applyBorder="1" applyAlignment="1" applyProtection="1">
      <alignment vertical="center" wrapText="1"/>
      <protection locked="0"/>
    </xf>
    <xf numFmtId="0" fontId="61" fillId="0" borderId="44" xfId="3" applyFont="1" applyFill="1" applyBorder="1" applyAlignment="1" applyProtection="1">
      <alignment horizontal="left" vertical="center"/>
      <protection locked="0"/>
    </xf>
    <xf numFmtId="0" fontId="61" fillId="0" borderId="44" xfId="3" applyFont="1" applyFill="1" applyBorder="1" applyProtection="1">
      <alignment vertical="center"/>
      <protection locked="0"/>
    </xf>
    <xf numFmtId="0" fontId="61" fillId="0" borderId="44" xfId="3" applyFont="1" applyFill="1" applyBorder="1" applyAlignment="1" applyProtection="1">
      <alignment horizontal="center" vertical="center"/>
      <protection locked="0"/>
    </xf>
    <xf numFmtId="0" fontId="61" fillId="0" borderId="47" xfId="0" applyFont="1" applyBorder="1" applyAlignment="1" applyProtection="1">
      <alignment horizontal="left" vertical="center" wrapText="1"/>
      <protection locked="0"/>
    </xf>
    <xf numFmtId="0" fontId="61" fillId="0" borderId="69" xfId="3" applyFont="1" applyFill="1" applyBorder="1" applyAlignment="1" applyProtection="1">
      <alignment vertical="center" wrapText="1"/>
      <protection locked="0"/>
    </xf>
    <xf numFmtId="0" fontId="61" fillId="0" borderId="48" xfId="3" applyFont="1" applyFill="1" applyBorder="1" applyAlignment="1" applyProtection="1">
      <alignment horizontal="left" vertical="center"/>
      <protection locked="0"/>
    </xf>
    <xf numFmtId="0" fontId="61" fillId="0" borderId="48" xfId="3" applyFont="1" applyFill="1" applyBorder="1" applyAlignment="1" applyProtection="1">
      <alignment horizontal="center" vertical="center"/>
      <protection locked="0"/>
    </xf>
    <xf numFmtId="0" fontId="61" fillId="0" borderId="68" xfId="0" applyFont="1" applyBorder="1" applyAlignment="1" applyProtection="1">
      <alignment horizontal="left" vertical="center" wrapText="1"/>
      <protection locked="0"/>
    </xf>
    <xf numFmtId="49" fontId="61" fillId="0" borderId="3" xfId="3" applyNumberFormat="1" applyFont="1" applyBorder="1" applyProtection="1">
      <alignment vertical="center"/>
      <protection locked="0"/>
    </xf>
    <xf numFmtId="0" fontId="82" fillId="0" borderId="0" xfId="3" applyFont="1" applyFill="1" applyProtection="1">
      <alignment vertical="center"/>
      <protection locked="0"/>
    </xf>
    <xf numFmtId="0" fontId="61" fillId="0" borderId="3" xfId="3" quotePrefix="1" applyFont="1" applyFill="1" applyBorder="1" applyAlignment="1" applyProtection="1">
      <alignment horizontal="right" vertical="top" wrapText="1"/>
      <protection locked="0"/>
    </xf>
    <xf numFmtId="0" fontId="61" fillId="0" borderId="0" xfId="3" applyFont="1" applyFill="1" applyAlignment="1" applyProtection="1">
      <alignment horizontal="right" vertical="top" wrapText="1"/>
      <protection locked="0"/>
    </xf>
    <xf numFmtId="0" fontId="86" fillId="0" borderId="0" xfId="3" applyFont="1" applyFill="1" applyAlignment="1" applyProtection="1">
      <alignment horizontal="left" vertical="center"/>
      <protection locked="0"/>
    </xf>
    <xf numFmtId="0" fontId="53" fillId="0" borderId="0" xfId="3" applyFont="1" applyFill="1" applyAlignment="1" applyProtection="1">
      <alignment vertical="center" shrinkToFit="1"/>
      <protection locked="0"/>
    </xf>
    <xf numFmtId="176" fontId="53" fillId="0" borderId="0" xfId="1" applyFont="1" applyFill="1" applyBorder="1" applyAlignment="1" applyProtection="1">
      <alignment horizontal="right" vertical="top"/>
      <protection locked="0"/>
    </xf>
    <xf numFmtId="176" fontId="53" fillId="0" borderId="0" xfId="1" applyFont="1" applyFill="1" applyBorder="1" applyAlignment="1" applyProtection="1">
      <alignment vertical="center"/>
      <protection locked="0"/>
    </xf>
    <xf numFmtId="0" fontId="53" fillId="0" borderId="9" xfId="3" applyFont="1" applyFill="1" applyBorder="1" applyProtection="1">
      <alignment vertical="center"/>
      <protection locked="0"/>
    </xf>
    <xf numFmtId="0" fontId="47" fillId="0" borderId="0" xfId="3" applyFont="1" applyFill="1" applyProtection="1">
      <alignment vertical="center"/>
      <protection locked="0"/>
    </xf>
    <xf numFmtId="0" fontId="63" fillId="0" borderId="3" xfId="3" applyFont="1" applyFill="1" applyBorder="1" applyAlignment="1" applyProtection="1">
      <alignment horizontal="left" vertical="center"/>
      <protection locked="0"/>
    </xf>
    <xf numFmtId="0" fontId="53" fillId="0" borderId="34" xfId="3" applyFont="1" applyFill="1" applyBorder="1" applyAlignment="1" applyProtection="1">
      <alignment horizontal="left" vertical="center"/>
      <protection locked="0"/>
    </xf>
    <xf numFmtId="0" fontId="63" fillId="0" borderId="3" xfId="3" applyFont="1" applyFill="1" applyBorder="1" applyProtection="1">
      <alignment vertical="center"/>
      <protection locked="0"/>
    </xf>
    <xf numFmtId="0" fontId="61" fillId="0" borderId="0" xfId="2" applyFont="1" applyFill="1" applyAlignment="1" applyProtection="1">
      <alignment horizontal="left" vertical="center"/>
      <protection locked="0"/>
    </xf>
    <xf numFmtId="0" fontId="61" fillId="0" borderId="3" xfId="3" applyFont="1" applyFill="1" applyBorder="1" applyAlignment="1" applyProtection="1">
      <alignment vertical="top" wrapText="1"/>
      <protection locked="0"/>
    </xf>
    <xf numFmtId="0" fontId="66" fillId="0" borderId="0" xfId="3" applyFont="1" applyFill="1" applyAlignment="1" applyProtection="1">
      <alignment vertical="center" shrinkToFit="1"/>
      <protection locked="0"/>
    </xf>
    <xf numFmtId="0" fontId="53" fillId="0" borderId="72" xfId="3" applyFont="1" applyFill="1" applyBorder="1" applyAlignment="1" applyProtection="1">
      <alignment vertical="top" wrapText="1"/>
      <protection locked="0"/>
    </xf>
    <xf numFmtId="0" fontId="82" fillId="0" borderId="0" xfId="2" applyFont="1" applyFill="1" applyProtection="1">
      <alignment vertical="center"/>
      <protection locked="0"/>
    </xf>
    <xf numFmtId="0" fontId="84" fillId="0" borderId="24" xfId="2" applyFont="1" applyFill="1" applyBorder="1" applyProtection="1">
      <alignment vertical="center"/>
      <protection locked="0"/>
    </xf>
    <xf numFmtId="0" fontId="61" fillId="0" borderId="0" xfId="2" quotePrefix="1" applyFont="1" applyFill="1" applyAlignment="1" applyProtection="1">
      <alignment horizontal="right" vertical="center"/>
      <protection locked="0"/>
    </xf>
    <xf numFmtId="0" fontId="61" fillId="0" borderId="14" xfId="3" applyFont="1" applyFill="1" applyBorder="1" applyProtection="1">
      <alignment vertical="center"/>
      <protection locked="0"/>
    </xf>
    <xf numFmtId="0" fontId="61" fillId="0" borderId="22" xfId="3" applyFont="1" applyFill="1" applyBorder="1" applyAlignment="1" applyProtection="1">
      <alignment horizontal="center" vertical="center"/>
      <protection locked="0"/>
    </xf>
    <xf numFmtId="0" fontId="61" fillId="0" borderId="127" xfId="3" applyFont="1" applyFill="1" applyBorder="1" applyAlignment="1" applyProtection="1">
      <alignment horizontal="center" vertical="center"/>
      <protection locked="0"/>
    </xf>
    <xf numFmtId="0" fontId="61" fillId="0" borderId="64" xfId="3" applyFont="1" applyFill="1" applyBorder="1" applyAlignment="1" applyProtection="1">
      <alignment horizontal="center" vertical="center"/>
      <protection locked="0"/>
    </xf>
    <xf numFmtId="0" fontId="61" fillId="0" borderId="56" xfId="3" applyFont="1" applyFill="1" applyBorder="1" applyProtection="1">
      <alignment vertical="center"/>
      <protection locked="0"/>
    </xf>
    <xf numFmtId="0" fontId="61" fillId="0" borderId="56" xfId="3" applyFont="1" applyFill="1" applyBorder="1" applyProtection="1">
      <alignment vertical="center"/>
      <protection locked="0"/>
    </xf>
    <xf numFmtId="0" fontId="61" fillId="0" borderId="65" xfId="3" applyFont="1" applyFill="1" applyBorder="1" applyProtection="1">
      <alignment vertical="center"/>
      <protection locked="0"/>
    </xf>
    <xf numFmtId="0" fontId="61" fillId="0" borderId="16" xfId="3" applyFont="1" applyFill="1" applyBorder="1" applyProtection="1">
      <alignment vertical="center"/>
      <protection locked="0"/>
    </xf>
    <xf numFmtId="38" fontId="53" fillId="0" borderId="0" xfId="15" applyFont="1" applyFill="1" applyBorder="1" applyAlignment="1" applyProtection="1">
      <alignment vertical="center"/>
      <protection locked="0"/>
    </xf>
  </cellXfs>
  <cellStyles count="22">
    <cellStyle name="ハイパーリンク" xfId="18" builtinId="8"/>
    <cellStyle name="桁区切り" xfId="15" builtinId="6"/>
    <cellStyle name="桁区切り 2" xfId="5" xr:uid="{00000000-0005-0000-0000-000001000000}"/>
    <cellStyle name="桁区切り 3" xfId="10" xr:uid="{00000000-0005-0000-0000-000002000000}"/>
    <cellStyle name="桁区切り 3 2" xfId="16" xr:uid="{2911061F-4D5A-45C1-871C-E2D44463B42A}"/>
    <cellStyle name="桁区切り 4" xfId="14" xr:uid="{9701330F-C577-4114-8C60-E46A6A0201E6}"/>
    <cellStyle name="通貨" xfId="1" builtinId="7"/>
    <cellStyle name="通貨 2" xfId="6" xr:uid="{00000000-0005-0000-0000-000004000000}"/>
    <cellStyle name="通貨 3" xfId="7" xr:uid="{00000000-0005-0000-0000-000005000000}"/>
    <cellStyle name="通貨 4" xfId="11" xr:uid="{00000000-0005-0000-0000-000006000000}"/>
    <cellStyle name="通貨 5" xfId="19" xr:uid="{1426C78A-CCA7-46D0-9A59-3AC05E9CE59F}"/>
    <cellStyle name="標準" xfId="0" builtinId="0"/>
    <cellStyle name="標準 2" xfId="2" xr:uid="{00000000-0005-0000-0000-000008000000}"/>
    <cellStyle name="標準 2 2" xfId="20" xr:uid="{46691D4E-50E5-4276-B3F3-778501F51373}"/>
    <cellStyle name="標準 2 2 2" xfId="21" xr:uid="{C2F8C9B8-5DF6-4F04-B1C3-63DB17330183}"/>
    <cellStyle name="標準 3" xfId="8" xr:uid="{00000000-0005-0000-0000-000009000000}"/>
    <cellStyle name="標準 3 2" xfId="9" xr:uid="{00000000-0005-0000-0000-00000A000000}"/>
    <cellStyle name="標準 4" xfId="12" xr:uid="{00000000-0005-0000-0000-00000B000000}"/>
    <cellStyle name="標準 5" xfId="13" xr:uid="{30578027-F3DF-4905-874C-4B65149AE928}"/>
    <cellStyle name="標準 6" xfId="17" xr:uid="{AA68CA7E-38CF-4DBF-9442-FE4C5C967F4D}"/>
    <cellStyle name="標準_会計管理調書  完成" xfId="3" xr:uid="{00000000-0005-0000-0000-00000C000000}"/>
    <cellStyle name="標準_公営保育所－H21" xfId="4" xr:uid="{00000000-0005-0000-0000-00000D000000}"/>
  </cellStyles>
  <dxfs count="203">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CCFF"/>
        </patternFill>
      </fill>
    </dxf>
    <dxf>
      <font>
        <color rgb="FFFF0000"/>
      </font>
    </dxf>
    <dxf>
      <font>
        <color rgb="FF0000FF"/>
      </font>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solid">
          <bgColor rgb="FFFFFFCC"/>
        </patternFill>
      </fill>
    </dxf>
    <dxf>
      <fill>
        <patternFill>
          <bgColor rgb="FFFFFFCC"/>
        </patternFill>
      </fill>
    </dxf>
    <dxf>
      <fill>
        <patternFill>
          <bgColor rgb="FFFFFF99"/>
        </patternFill>
      </fill>
    </dxf>
    <dxf>
      <font>
        <color theme="0"/>
      </font>
    </dxf>
    <dxf>
      <font>
        <color auto="1"/>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CCFF"/>
      <color rgb="FFFF99FF"/>
      <color rgb="FFFFFFCC"/>
      <color rgb="FF0000FF"/>
      <color rgb="FFFFFF99"/>
      <color rgb="FFFF66FF"/>
      <color rgb="FF000000"/>
      <color rgb="FF99CCFF"/>
      <color rgb="FFCC00CC"/>
      <color rgb="FF87CE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fmlaLink="$BW$19" lockText="1"/>
</file>

<file path=xl/ctrlProps/ctrlProp101.xml><?xml version="1.0" encoding="utf-8"?>
<formControlPr xmlns="http://schemas.microsoft.com/office/spreadsheetml/2009/9/main" objectType="CheckBox" fmlaLink="$BW$20"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CheckBox" lockText="1"/>
</file>

<file path=xl/ctrlProps/ctrlProp165.xml><?xml version="1.0" encoding="utf-8"?>
<formControlPr xmlns="http://schemas.microsoft.com/office/spreadsheetml/2009/9/main" objectType="CheckBox" lockText="1"/>
</file>

<file path=xl/ctrlProps/ctrlProp166.xml><?xml version="1.0" encoding="utf-8"?>
<formControlPr xmlns="http://schemas.microsoft.com/office/spreadsheetml/2009/9/main" objectType="CheckBox"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CheckBox" lockText="1"/>
</file>

<file path=xl/ctrlProps/ctrlProp179.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fmlaLink="$C$11" lockText="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CheckBox"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CheckBox"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CheckBox" lockText="1"/>
</file>

<file path=xl/ctrlProps/ctrlProp226.xml><?xml version="1.0" encoding="utf-8"?>
<formControlPr xmlns="http://schemas.microsoft.com/office/spreadsheetml/2009/9/main" objectType="CheckBox" lockText="1"/>
</file>

<file path=xl/ctrlProps/ctrlProp227.xml><?xml version="1.0" encoding="utf-8"?>
<formControlPr xmlns="http://schemas.microsoft.com/office/spreadsheetml/2009/9/main" objectType="CheckBox" checked="Checked"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checked="Checked" lockText="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34.xml><?xml version="1.0" encoding="utf-8"?>
<formControlPr xmlns="http://schemas.microsoft.com/office/spreadsheetml/2009/9/main" objectType="CheckBox" lockText="1"/>
</file>

<file path=xl/ctrlProps/ctrlProp235.xml><?xml version="1.0" encoding="utf-8"?>
<formControlPr xmlns="http://schemas.microsoft.com/office/spreadsheetml/2009/9/main" objectType="CheckBox" lockText="1"/>
</file>

<file path=xl/ctrlProps/ctrlProp236.xml><?xml version="1.0" encoding="utf-8"?>
<formControlPr xmlns="http://schemas.microsoft.com/office/spreadsheetml/2009/9/main" objectType="CheckBox" lockText="1"/>
</file>

<file path=xl/ctrlProps/ctrlProp237.xml><?xml version="1.0" encoding="utf-8"?>
<formControlPr xmlns="http://schemas.microsoft.com/office/spreadsheetml/2009/9/main" objectType="CheckBox" lockText="1"/>
</file>

<file path=xl/ctrlProps/ctrlProp238.xml><?xml version="1.0" encoding="utf-8"?>
<formControlPr xmlns="http://schemas.microsoft.com/office/spreadsheetml/2009/9/main" objectType="CheckBox" lockText="1"/>
</file>

<file path=xl/ctrlProps/ctrlProp239.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40.xml><?xml version="1.0" encoding="utf-8"?>
<formControlPr xmlns="http://schemas.microsoft.com/office/spreadsheetml/2009/9/main" objectType="CheckBox" lockText="1"/>
</file>

<file path=xl/ctrlProps/ctrlProp241.xml><?xml version="1.0" encoding="utf-8"?>
<formControlPr xmlns="http://schemas.microsoft.com/office/spreadsheetml/2009/9/main" objectType="CheckBox" lockText="1"/>
</file>

<file path=xl/ctrlProps/ctrlProp242.xml><?xml version="1.0" encoding="utf-8"?>
<formControlPr xmlns="http://schemas.microsoft.com/office/spreadsheetml/2009/9/main" objectType="CheckBox" lockText="1"/>
</file>

<file path=xl/ctrlProps/ctrlProp243.xml><?xml version="1.0" encoding="utf-8"?>
<formControlPr xmlns="http://schemas.microsoft.com/office/spreadsheetml/2009/9/main" objectType="CheckBox" lockText="1"/>
</file>

<file path=xl/ctrlProps/ctrlProp244.xml><?xml version="1.0" encoding="utf-8"?>
<formControlPr xmlns="http://schemas.microsoft.com/office/spreadsheetml/2009/9/main" objectType="CheckBox" lockText="1"/>
</file>

<file path=xl/ctrlProps/ctrlProp245.xml><?xml version="1.0" encoding="utf-8"?>
<formControlPr xmlns="http://schemas.microsoft.com/office/spreadsheetml/2009/9/main" objectType="CheckBox" lockText="1"/>
</file>

<file path=xl/ctrlProps/ctrlProp246.xml><?xml version="1.0" encoding="utf-8"?>
<formControlPr xmlns="http://schemas.microsoft.com/office/spreadsheetml/2009/9/main" objectType="CheckBox" lockText="1"/>
</file>

<file path=xl/ctrlProps/ctrlProp247.xml><?xml version="1.0" encoding="utf-8"?>
<formControlPr xmlns="http://schemas.microsoft.com/office/spreadsheetml/2009/9/main" objectType="CheckBox" lockText="1"/>
</file>

<file path=xl/ctrlProps/ctrlProp248.xml><?xml version="1.0" encoding="utf-8"?>
<formControlPr xmlns="http://schemas.microsoft.com/office/spreadsheetml/2009/9/main" objectType="CheckBox" lockText="1"/>
</file>

<file path=xl/ctrlProps/ctrlProp249.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50.xml><?xml version="1.0" encoding="utf-8"?>
<formControlPr xmlns="http://schemas.microsoft.com/office/spreadsheetml/2009/9/main" objectType="CheckBox" lockText="1"/>
</file>

<file path=xl/ctrlProps/ctrlProp251.xml><?xml version="1.0" encoding="utf-8"?>
<formControlPr xmlns="http://schemas.microsoft.com/office/spreadsheetml/2009/9/main" objectType="CheckBox" lockText="1"/>
</file>

<file path=xl/ctrlProps/ctrlProp252.xml><?xml version="1.0" encoding="utf-8"?>
<formControlPr xmlns="http://schemas.microsoft.com/office/spreadsheetml/2009/9/main" objectType="CheckBox" lockText="1"/>
</file>

<file path=xl/ctrlProps/ctrlProp253.xml><?xml version="1.0" encoding="utf-8"?>
<formControlPr xmlns="http://schemas.microsoft.com/office/spreadsheetml/2009/9/main" objectType="CheckBox" lockText="1"/>
</file>

<file path=xl/ctrlProps/ctrlProp254.xml><?xml version="1.0" encoding="utf-8"?>
<formControlPr xmlns="http://schemas.microsoft.com/office/spreadsheetml/2009/9/main" objectType="CheckBox" lockText="1"/>
</file>

<file path=xl/ctrlProps/ctrlProp255.xml><?xml version="1.0" encoding="utf-8"?>
<formControlPr xmlns="http://schemas.microsoft.com/office/spreadsheetml/2009/9/main" objectType="CheckBox" lockText="1"/>
</file>

<file path=xl/ctrlProps/ctrlProp256.xml><?xml version="1.0" encoding="utf-8"?>
<formControlPr xmlns="http://schemas.microsoft.com/office/spreadsheetml/2009/9/main" objectType="CheckBox" lockText="1"/>
</file>

<file path=xl/ctrlProps/ctrlProp257.xml><?xml version="1.0" encoding="utf-8"?>
<formControlPr xmlns="http://schemas.microsoft.com/office/spreadsheetml/2009/9/main" objectType="CheckBox" lockText="1"/>
</file>

<file path=xl/ctrlProps/ctrlProp258.xml><?xml version="1.0" encoding="utf-8"?>
<formControlPr xmlns="http://schemas.microsoft.com/office/spreadsheetml/2009/9/main" objectType="CheckBox" lockText="1"/>
</file>

<file path=xl/ctrlProps/ctrlProp259.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60.xml><?xml version="1.0" encoding="utf-8"?>
<formControlPr xmlns="http://schemas.microsoft.com/office/spreadsheetml/2009/9/main" objectType="CheckBox" lockText="1"/>
</file>

<file path=xl/ctrlProps/ctrlProp261.xml><?xml version="1.0" encoding="utf-8"?>
<formControlPr xmlns="http://schemas.microsoft.com/office/spreadsheetml/2009/9/main" objectType="CheckBox" lockText="1"/>
</file>

<file path=xl/ctrlProps/ctrlProp262.xml><?xml version="1.0" encoding="utf-8"?>
<formControlPr xmlns="http://schemas.microsoft.com/office/spreadsheetml/2009/9/main" objectType="CheckBox" lockText="1"/>
</file>

<file path=xl/ctrlProps/ctrlProp263.xml><?xml version="1.0" encoding="utf-8"?>
<formControlPr xmlns="http://schemas.microsoft.com/office/spreadsheetml/2009/9/main" objectType="CheckBox" lockText="1"/>
</file>

<file path=xl/ctrlProps/ctrlProp264.xml><?xml version="1.0" encoding="utf-8"?>
<formControlPr xmlns="http://schemas.microsoft.com/office/spreadsheetml/2009/9/main" objectType="CheckBox" lockText="1"/>
</file>

<file path=xl/ctrlProps/ctrlProp265.xml><?xml version="1.0" encoding="utf-8"?>
<formControlPr xmlns="http://schemas.microsoft.com/office/spreadsheetml/2009/9/main" objectType="CheckBox" lockText="1"/>
</file>

<file path=xl/ctrlProps/ctrlProp266.xml><?xml version="1.0" encoding="utf-8"?>
<formControlPr xmlns="http://schemas.microsoft.com/office/spreadsheetml/2009/9/main" objectType="CheckBox" lockText="1"/>
</file>

<file path=xl/ctrlProps/ctrlProp267.xml><?xml version="1.0" encoding="utf-8"?>
<formControlPr xmlns="http://schemas.microsoft.com/office/spreadsheetml/2009/9/main" objectType="CheckBox" lockText="1"/>
</file>

<file path=xl/ctrlProps/ctrlProp268.xml><?xml version="1.0" encoding="utf-8"?>
<formControlPr xmlns="http://schemas.microsoft.com/office/spreadsheetml/2009/9/main" objectType="CheckBox" lockText="1"/>
</file>

<file path=xl/ctrlProps/ctrlProp269.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70.xml><?xml version="1.0" encoding="utf-8"?>
<formControlPr xmlns="http://schemas.microsoft.com/office/spreadsheetml/2009/9/main" objectType="CheckBox" lockText="1"/>
</file>

<file path=xl/ctrlProps/ctrlProp271.xml><?xml version="1.0" encoding="utf-8"?>
<formControlPr xmlns="http://schemas.microsoft.com/office/spreadsheetml/2009/9/main" objectType="CheckBox" lockText="1"/>
</file>

<file path=xl/ctrlProps/ctrlProp272.xml><?xml version="1.0" encoding="utf-8"?>
<formControlPr xmlns="http://schemas.microsoft.com/office/spreadsheetml/2009/9/main" objectType="CheckBox" lockText="1"/>
</file>

<file path=xl/ctrlProps/ctrlProp273.xml><?xml version="1.0" encoding="utf-8"?>
<formControlPr xmlns="http://schemas.microsoft.com/office/spreadsheetml/2009/9/main" objectType="CheckBox" lockText="1"/>
</file>

<file path=xl/ctrlProps/ctrlProp274.xml><?xml version="1.0" encoding="utf-8"?>
<formControlPr xmlns="http://schemas.microsoft.com/office/spreadsheetml/2009/9/main" objectType="CheckBox" lockText="1"/>
</file>

<file path=xl/ctrlProps/ctrlProp275.xml><?xml version="1.0" encoding="utf-8"?>
<formControlPr xmlns="http://schemas.microsoft.com/office/spreadsheetml/2009/9/main" objectType="CheckBox" lockText="1"/>
</file>

<file path=xl/ctrlProps/ctrlProp276.xml><?xml version="1.0" encoding="utf-8"?>
<formControlPr xmlns="http://schemas.microsoft.com/office/spreadsheetml/2009/9/main" objectType="CheckBox" lockText="1"/>
</file>

<file path=xl/ctrlProps/ctrlProp277.xml><?xml version="1.0" encoding="utf-8"?>
<formControlPr xmlns="http://schemas.microsoft.com/office/spreadsheetml/2009/9/main" objectType="CheckBox" lockText="1"/>
</file>

<file path=xl/ctrlProps/ctrlProp278.xml><?xml version="1.0" encoding="utf-8"?>
<formControlPr xmlns="http://schemas.microsoft.com/office/spreadsheetml/2009/9/main" objectType="CheckBox" lockText="1"/>
</file>

<file path=xl/ctrlProps/ctrlProp279.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fmlaLink="$CQ$48" lockText="1"/>
</file>

<file path=xl/ctrlProps/ctrlProp280.xml><?xml version="1.0" encoding="utf-8"?>
<formControlPr xmlns="http://schemas.microsoft.com/office/spreadsheetml/2009/9/main" objectType="CheckBox" lockText="1"/>
</file>

<file path=xl/ctrlProps/ctrlProp281.xml><?xml version="1.0" encoding="utf-8"?>
<formControlPr xmlns="http://schemas.microsoft.com/office/spreadsheetml/2009/9/main" objectType="CheckBox" lockText="1"/>
</file>

<file path=xl/ctrlProps/ctrlProp282.xml><?xml version="1.0" encoding="utf-8"?>
<formControlPr xmlns="http://schemas.microsoft.com/office/spreadsheetml/2009/9/main" objectType="CheckBox" lockText="1"/>
</file>

<file path=xl/ctrlProps/ctrlProp283.xml><?xml version="1.0" encoding="utf-8"?>
<formControlPr xmlns="http://schemas.microsoft.com/office/spreadsheetml/2009/9/main" objectType="CheckBox" lockText="1"/>
</file>

<file path=xl/ctrlProps/ctrlProp284.xml><?xml version="1.0" encoding="utf-8"?>
<formControlPr xmlns="http://schemas.microsoft.com/office/spreadsheetml/2009/9/main" objectType="CheckBox" lockText="1"/>
</file>

<file path=xl/ctrlProps/ctrlProp285.xml><?xml version="1.0" encoding="utf-8"?>
<formControlPr xmlns="http://schemas.microsoft.com/office/spreadsheetml/2009/9/main" objectType="CheckBox" lockText="1"/>
</file>

<file path=xl/ctrlProps/ctrlProp286.xml><?xml version="1.0" encoding="utf-8"?>
<formControlPr xmlns="http://schemas.microsoft.com/office/spreadsheetml/2009/9/main" objectType="CheckBox" lockText="1"/>
</file>

<file path=xl/ctrlProps/ctrlProp287.xml><?xml version="1.0" encoding="utf-8"?>
<formControlPr xmlns="http://schemas.microsoft.com/office/spreadsheetml/2009/9/main" objectType="CheckBox" checked="Checked" lockText="1"/>
</file>

<file path=xl/ctrlProps/ctrlProp288.xml><?xml version="1.0" encoding="utf-8"?>
<formControlPr xmlns="http://schemas.microsoft.com/office/spreadsheetml/2009/9/main" objectType="CheckBox" lockText="1"/>
</file>

<file path=xl/ctrlProps/ctrlProp289.xml><?xml version="1.0" encoding="utf-8"?>
<formControlPr xmlns="http://schemas.microsoft.com/office/spreadsheetml/2009/9/main" objectType="CheckBox" checked="Checked" lockText="1"/>
</file>

<file path=xl/ctrlProps/ctrlProp29.xml><?xml version="1.0" encoding="utf-8"?>
<formControlPr xmlns="http://schemas.microsoft.com/office/spreadsheetml/2009/9/main" objectType="CheckBox" fmlaLink="$CQ$49" lockText="1"/>
</file>

<file path=xl/ctrlProps/ctrlProp290.xml><?xml version="1.0" encoding="utf-8"?>
<formControlPr xmlns="http://schemas.microsoft.com/office/spreadsheetml/2009/9/main" objectType="CheckBox" lockText="1"/>
</file>

<file path=xl/ctrlProps/ctrlProp291.xml><?xml version="1.0" encoding="utf-8"?>
<formControlPr xmlns="http://schemas.microsoft.com/office/spreadsheetml/2009/9/main" objectType="CheckBox" lockText="1"/>
</file>

<file path=xl/ctrlProps/ctrlProp292.xml><?xml version="1.0" encoding="utf-8"?>
<formControlPr xmlns="http://schemas.microsoft.com/office/spreadsheetml/2009/9/main" objectType="CheckBox" lockText="1"/>
</file>

<file path=xl/ctrlProps/ctrlProp293.xml><?xml version="1.0" encoding="utf-8"?>
<formControlPr xmlns="http://schemas.microsoft.com/office/spreadsheetml/2009/9/main" objectType="CheckBox" lockText="1"/>
</file>

<file path=xl/ctrlProps/ctrlProp294.xml><?xml version="1.0" encoding="utf-8"?>
<formControlPr xmlns="http://schemas.microsoft.com/office/spreadsheetml/2009/9/main" objectType="CheckBox" lockText="1"/>
</file>

<file path=xl/ctrlProps/ctrlProp295.xml><?xml version="1.0" encoding="utf-8"?>
<formControlPr xmlns="http://schemas.microsoft.com/office/spreadsheetml/2009/9/main" objectType="CheckBox" lockText="1"/>
</file>

<file path=xl/ctrlProps/ctrlProp296.xml><?xml version="1.0" encoding="utf-8"?>
<formControlPr xmlns="http://schemas.microsoft.com/office/spreadsheetml/2009/9/main" objectType="CheckBox" lockText="1"/>
</file>

<file path=xl/ctrlProps/ctrlProp297.xml><?xml version="1.0" encoding="utf-8"?>
<formControlPr xmlns="http://schemas.microsoft.com/office/spreadsheetml/2009/9/main" objectType="CheckBox" lockText="1"/>
</file>

<file path=xl/ctrlProps/ctrlProp298.xml><?xml version="1.0" encoding="utf-8"?>
<formControlPr xmlns="http://schemas.microsoft.com/office/spreadsheetml/2009/9/main" objectType="CheckBox" lockText="1"/>
</file>

<file path=xl/ctrlProps/ctrlProp29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00.xml><?xml version="1.0" encoding="utf-8"?>
<formControlPr xmlns="http://schemas.microsoft.com/office/spreadsheetml/2009/9/main" objectType="CheckBox" lockText="1"/>
</file>

<file path=xl/ctrlProps/ctrlProp301.xml><?xml version="1.0" encoding="utf-8"?>
<formControlPr xmlns="http://schemas.microsoft.com/office/spreadsheetml/2009/9/main" objectType="CheckBox" lockText="1"/>
</file>

<file path=xl/ctrlProps/ctrlProp302.xml><?xml version="1.0" encoding="utf-8"?>
<formControlPr xmlns="http://schemas.microsoft.com/office/spreadsheetml/2009/9/main" objectType="CheckBox" lockText="1"/>
</file>

<file path=xl/ctrlProps/ctrlProp303.xml><?xml version="1.0" encoding="utf-8"?>
<formControlPr xmlns="http://schemas.microsoft.com/office/spreadsheetml/2009/9/main" objectType="CheckBox" lockText="1"/>
</file>

<file path=xl/ctrlProps/ctrlProp304.xml><?xml version="1.0" encoding="utf-8"?>
<formControlPr xmlns="http://schemas.microsoft.com/office/spreadsheetml/2009/9/main" objectType="CheckBox" lockText="1"/>
</file>

<file path=xl/ctrlProps/ctrlProp305.xml><?xml version="1.0" encoding="utf-8"?>
<formControlPr xmlns="http://schemas.microsoft.com/office/spreadsheetml/2009/9/main" objectType="CheckBox" lockText="1"/>
</file>

<file path=xl/ctrlProps/ctrlProp306.xml><?xml version="1.0" encoding="utf-8"?>
<formControlPr xmlns="http://schemas.microsoft.com/office/spreadsheetml/2009/9/main" objectType="CheckBox" lockText="1"/>
</file>

<file path=xl/ctrlProps/ctrlProp307.xml><?xml version="1.0" encoding="utf-8"?>
<formControlPr xmlns="http://schemas.microsoft.com/office/spreadsheetml/2009/9/main" objectType="CheckBox" lockText="1"/>
</file>

<file path=xl/ctrlProps/ctrlProp308.xml><?xml version="1.0" encoding="utf-8"?>
<formControlPr xmlns="http://schemas.microsoft.com/office/spreadsheetml/2009/9/main" objectType="CheckBox" lockText="1"/>
</file>

<file path=xl/ctrlProps/ctrlProp309.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10.xml><?xml version="1.0" encoding="utf-8"?>
<formControlPr xmlns="http://schemas.microsoft.com/office/spreadsheetml/2009/9/main" objectType="CheckBox" lockText="1"/>
</file>

<file path=xl/ctrlProps/ctrlProp311.xml><?xml version="1.0" encoding="utf-8"?>
<formControlPr xmlns="http://schemas.microsoft.com/office/spreadsheetml/2009/9/main" objectType="CheckBox" lockText="1"/>
</file>

<file path=xl/ctrlProps/ctrlProp312.xml><?xml version="1.0" encoding="utf-8"?>
<formControlPr xmlns="http://schemas.microsoft.com/office/spreadsheetml/2009/9/main" objectType="CheckBox" lockText="1"/>
</file>

<file path=xl/ctrlProps/ctrlProp313.xml><?xml version="1.0" encoding="utf-8"?>
<formControlPr xmlns="http://schemas.microsoft.com/office/spreadsheetml/2009/9/main" objectType="CheckBox" lockText="1"/>
</file>

<file path=xl/ctrlProps/ctrlProp314.xml><?xml version="1.0" encoding="utf-8"?>
<formControlPr xmlns="http://schemas.microsoft.com/office/spreadsheetml/2009/9/main" objectType="CheckBox" lockText="1"/>
</file>

<file path=xl/ctrlProps/ctrlProp315.xml><?xml version="1.0" encoding="utf-8"?>
<formControlPr xmlns="http://schemas.microsoft.com/office/spreadsheetml/2009/9/main" objectType="CheckBox" lockText="1"/>
</file>

<file path=xl/ctrlProps/ctrlProp316.xml><?xml version="1.0" encoding="utf-8"?>
<formControlPr xmlns="http://schemas.microsoft.com/office/spreadsheetml/2009/9/main" objectType="CheckBox" lockText="1"/>
</file>

<file path=xl/ctrlProps/ctrlProp317.xml><?xml version="1.0" encoding="utf-8"?>
<formControlPr xmlns="http://schemas.microsoft.com/office/spreadsheetml/2009/9/main" objectType="CheckBox" lockText="1"/>
</file>

<file path=xl/ctrlProps/ctrlProp318.xml><?xml version="1.0" encoding="utf-8"?>
<formControlPr xmlns="http://schemas.microsoft.com/office/spreadsheetml/2009/9/main" objectType="CheckBox" lockText="1"/>
</file>

<file path=xl/ctrlProps/ctrlProp319.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20.xml><?xml version="1.0" encoding="utf-8"?>
<formControlPr xmlns="http://schemas.microsoft.com/office/spreadsheetml/2009/9/main" objectType="CheckBox" lockText="1"/>
</file>

<file path=xl/ctrlProps/ctrlProp321.xml><?xml version="1.0" encoding="utf-8"?>
<formControlPr xmlns="http://schemas.microsoft.com/office/spreadsheetml/2009/9/main" objectType="CheckBox" lockText="1"/>
</file>

<file path=xl/ctrlProps/ctrlProp322.xml><?xml version="1.0" encoding="utf-8"?>
<formControlPr xmlns="http://schemas.microsoft.com/office/spreadsheetml/2009/9/main" objectType="CheckBox" lockText="1"/>
</file>

<file path=xl/ctrlProps/ctrlProp323.xml><?xml version="1.0" encoding="utf-8"?>
<formControlPr xmlns="http://schemas.microsoft.com/office/spreadsheetml/2009/9/main" objectType="CheckBox" lockText="1"/>
</file>

<file path=xl/ctrlProps/ctrlProp324.xml><?xml version="1.0" encoding="utf-8"?>
<formControlPr xmlns="http://schemas.microsoft.com/office/spreadsheetml/2009/9/main" objectType="CheckBox" lockText="1"/>
</file>

<file path=xl/ctrlProps/ctrlProp325.xml><?xml version="1.0" encoding="utf-8"?>
<formControlPr xmlns="http://schemas.microsoft.com/office/spreadsheetml/2009/9/main" objectType="CheckBox" lockText="1"/>
</file>

<file path=xl/ctrlProps/ctrlProp326.xml><?xml version="1.0" encoding="utf-8"?>
<formControlPr xmlns="http://schemas.microsoft.com/office/spreadsheetml/2009/9/main" objectType="CheckBox" lockText="1"/>
</file>

<file path=xl/ctrlProps/ctrlProp327.xml><?xml version="1.0" encoding="utf-8"?>
<formControlPr xmlns="http://schemas.microsoft.com/office/spreadsheetml/2009/9/main" objectType="CheckBox" lockText="1"/>
</file>

<file path=xl/ctrlProps/ctrlProp328.xml><?xml version="1.0" encoding="utf-8"?>
<formControlPr xmlns="http://schemas.microsoft.com/office/spreadsheetml/2009/9/main" objectType="CheckBox" lockText="1"/>
</file>

<file path=xl/ctrlProps/ctrlProp329.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30.xml><?xml version="1.0" encoding="utf-8"?>
<formControlPr xmlns="http://schemas.microsoft.com/office/spreadsheetml/2009/9/main" objectType="CheckBox" lockText="1"/>
</file>

<file path=xl/ctrlProps/ctrlProp331.xml><?xml version="1.0" encoding="utf-8"?>
<formControlPr xmlns="http://schemas.microsoft.com/office/spreadsheetml/2009/9/main" objectType="CheckBox" lockText="1"/>
</file>

<file path=xl/ctrlProps/ctrlProp332.xml><?xml version="1.0" encoding="utf-8"?>
<formControlPr xmlns="http://schemas.microsoft.com/office/spreadsheetml/2009/9/main" objectType="CheckBox" lockText="1"/>
</file>

<file path=xl/ctrlProps/ctrlProp333.xml><?xml version="1.0" encoding="utf-8"?>
<formControlPr xmlns="http://schemas.microsoft.com/office/spreadsheetml/2009/9/main" objectType="CheckBox" lockText="1"/>
</file>

<file path=xl/ctrlProps/ctrlProp334.xml><?xml version="1.0" encoding="utf-8"?>
<formControlPr xmlns="http://schemas.microsoft.com/office/spreadsheetml/2009/9/main" objectType="CheckBox" lockText="1"/>
</file>

<file path=xl/ctrlProps/ctrlProp335.xml><?xml version="1.0" encoding="utf-8"?>
<formControlPr xmlns="http://schemas.microsoft.com/office/spreadsheetml/2009/9/main" objectType="CheckBox" lockText="1"/>
</file>

<file path=xl/ctrlProps/ctrlProp336.xml><?xml version="1.0" encoding="utf-8"?>
<formControlPr xmlns="http://schemas.microsoft.com/office/spreadsheetml/2009/9/main" objectType="CheckBox" lockText="1"/>
</file>

<file path=xl/ctrlProps/ctrlProp337.xml><?xml version="1.0" encoding="utf-8"?>
<formControlPr xmlns="http://schemas.microsoft.com/office/spreadsheetml/2009/9/main" objectType="CheckBox" lockText="1"/>
</file>

<file path=xl/ctrlProps/ctrlProp338.xml><?xml version="1.0" encoding="utf-8"?>
<formControlPr xmlns="http://schemas.microsoft.com/office/spreadsheetml/2009/9/main" objectType="CheckBox" lockText="1"/>
</file>

<file path=xl/ctrlProps/ctrlProp339.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40.xml><?xml version="1.0" encoding="utf-8"?>
<formControlPr xmlns="http://schemas.microsoft.com/office/spreadsheetml/2009/9/main" objectType="CheckBox" lockText="1"/>
</file>

<file path=xl/ctrlProps/ctrlProp341.xml><?xml version="1.0" encoding="utf-8"?>
<formControlPr xmlns="http://schemas.microsoft.com/office/spreadsheetml/2009/9/main" objectType="CheckBox" lockText="1"/>
</file>

<file path=xl/ctrlProps/ctrlProp342.xml><?xml version="1.0" encoding="utf-8"?>
<formControlPr xmlns="http://schemas.microsoft.com/office/spreadsheetml/2009/9/main" objectType="CheckBox" lockText="1"/>
</file>

<file path=xl/ctrlProps/ctrlProp343.xml><?xml version="1.0" encoding="utf-8"?>
<formControlPr xmlns="http://schemas.microsoft.com/office/spreadsheetml/2009/9/main" objectType="CheckBox" lockText="1"/>
</file>

<file path=xl/ctrlProps/ctrlProp344.xml><?xml version="1.0" encoding="utf-8"?>
<formControlPr xmlns="http://schemas.microsoft.com/office/spreadsheetml/2009/9/main" objectType="CheckBox" lockText="1"/>
</file>

<file path=xl/ctrlProps/ctrlProp345.xml><?xml version="1.0" encoding="utf-8"?>
<formControlPr xmlns="http://schemas.microsoft.com/office/spreadsheetml/2009/9/main" objectType="CheckBox" lockText="1"/>
</file>

<file path=xl/ctrlProps/ctrlProp346.xml><?xml version="1.0" encoding="utf-8"?>
<formControlPr xmlns="http://schemas.microsoft.com/office/spreadsheetml/2009/9/main" objectType="CheckBox" lockText="1"/>
</file>

<file path=xl/ctrlProps/ctrlProp347.xml><?xml version="1.0" encoding="utf-8"?>
<formControlPr xmlns="http://schemas.microsoft.com/office/spreadsheetml/2009/9/main" objectType="CheckBox" lockText="1"/>
</file>

<file path=xl/ctrlProps/ctrlProp348.xml><?xml version="1.0" encoding="utf-8"?>
<formControlPr xmlns="http://schemas.microsoft.com/office/spreadsheetml/2009/9/main" objectType="CheckBox" lockText="1"/>
</file>

<file path=xl/ctrlProps/ctrlProp349.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50.xml><?xml version="1.0" encoding="utf-8"?>
<formControlPr xmlns="http://schemas.microsoft.com/office/spreadsheetml/2009/9/main" objectType="CheckBox" lockText="1"/>
</file>

<file path=xl/ctrlProps/ctrlProp351.xml><?xml version="1.0" encoding="utf-8"?>
<formControlPr xmlns="http://schemas.microsoft.com/office/spreadsheetml/2009/9/main" objectType="CheckBox" lockText="1"/>
</file>

<file path=xl/ctrlProps/ctrlProp352.xml><?xml version="1.0" encoding="utf-8"?>
<formControlPr xmlns="http://schemas.microsoft.com/office/spreadsheetml/2009/9/main" objectType="CheckBox" lockText="1"/>
</file>

<file path=xl/ctrlProps/ctrlProp353.xml><?xml version="1.0" encoding="utf-8"?>
<formControlPr xmlns="http://schemas.microsoft.com/office/spreadsheetml/2009/9/main" objectType="CheckBox" lockText="1"/>
</file>

<file path=xl/ctrlProps/ctrlProp354.xml><?xml version="1.0" encoding="utf-8"?>
<formControlPr xmlns="http://schemas.microsoft.com/office/spreadsheetml/2009/9/main" objectType="CheckBox" lockText="1"/>
</file>

<file path=xl/ctrlProps/ctrlProp355.xml><?xml version="1.0" encoding="utf-8"?>
<formControlPr xmlns="http://schemas.microsoft.com/office/spreadsheetml/2009/9/main" objectType="CheckBox" lockText="1"/>
</file>

<file path=xl/ctrlProps/ctrlProp356.xml><?xml version="1.0" encoding="utf-8"?>
<formControlPr xmlns="http://schemas.microsoft.com/office/spreadsheetml/2009/9/main" objectType="CheckBox" lockText="1"/>
</file>

<file path=xl/ctrlProps/ctrlProp357.xml><?xml version="1.0" encoding="utf-8"?>
<formControlPr xmlns="http://schemas.microsoft.com/office/spreadsheetml/2009/9/main" objectType="CheckBox" lockText="1"/>
</file>

<file path=xl/ctrlProps/ctrlProp358.xml><?xml version="1.0" encoding="utf-8"?>
<formControlPr xmlns="http://schemas.microsoft.com/office/spreadsheetml/2009/9/main" objectType="CheckBox" lockText="1"/>
</file>

<file path=xl/ctrlProps/ctrlProp359.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60.xml><?xml version="1.0" encoding="utf-8"?>
<formControlPr xmlns="http://schemas.microsoft.com/office/spreadsheetml/2009/9/main" objectType="CheckBox" lockText="1"/>
</file>

<file path=xl/ctrlProps/ctrlProp361.xml><?xml version="1.0" encoding="utf-8"?>
<formControlPr xmlns="http://schemas.microsoft.com/office/spreadsheetml/2009/9/main" objectType="CheckBox" lockText="1"/>
</file>

<file path=xl/ctrlProps/ctrlProp362.xml><?xml version="1.0" encoding="utf-8"?>
<formControlPr xmlns="http://schemas.microsoft.com/office/spreadsheetml/2009/9/main" objectType="CheckBox" lockText="1"/>
</file>

<file path=xl/ctrlProps/ctrlProp363.xml><?xml version="1.0" encoding="utf-8"?>
<formControlPr xmlns="http://schemas.microsoft.com/office/spreadsheetml/2009/9/main" objectType="CheckBox" lockText="1"/>
</file>

<file path=xl/ctrlProps/ctrlProp364.xml><?xml version="1.0" encoding="utf-8"?>
<formControlPr xmlns="http://schemas.microsoft.com/office/spreadsheetml/2009/9/main" objectType="CheckBox" lockText="1"/>
</file>

<file path=xl/ctrlProps/ctrlProp365.xml><?xml version="1.0" encoding="utf-8"?>
<formControlPr xmlns="http://schemas.microsoft.com/office/spreadsheetml/2009/9/main" objectType="CheckBox" lockText="1"/>
</file>

<file path=xl/ctrlProps/ctrlProp366.xml><?xml version="1.0" encoding="utf-8"?>
<formControlPr xmlns="http://schemas.microsoft.com/office/spreadsheetml/2009/9/main" objectType="CheckBox" lockText="1"/>
</file>

<file path=xl/ctrlProps/ctrlProp367.xml><?xml version="1.0" encoding="utf-8"?>
<formControlPr xmlns="http://schemas.microsoft.com/office/spreadsheetml/2009/9/main" objectType="CheckBox" lockText="1"/>
</file>

<file path=xl/ctrlProps/ctrlProp368.xml><?xml version="1.0" encoding="utf-8"?>
<formControlPr xmlns="http://schemas.microsoft.com/office/spreadsheetml/2009/9/main" objectType="CheckBox" lockText="1"/>
</file>

<file path=xl/ctrlProps/ctrlProp369.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70.xml><?xml version="1.0" encoding="utf-8"?>
<formControlPr xmlns="http://schemas.microsoft.com/office/spreadsheetml/2009/9/main" objectType="CheckBox" lockText="1"/>
</file>

<file path=xl/ctrlProps/ctrlProp371.xml><?xml version="1.0" encoding="utf-8"?>
<formControlPr xmlns="http://schemas.microsoft.com/office/spreadsheetml/2009/9/main" objectType="CheckBox" lockText="1"/>
</file>

<file path=xl/ctrlProps/ctrlProp372.xml><?xml version="1.0" encoding="utf-8"?>
<formControlPr xmlns="http://schemas.microsoft.com/office/spreadsheetml/2009/9/main" objectType="CheckBox" lockText="1"/>
</file>

<file path=xl/ctrlProps/ctrlProp373.xml><?xml version="1.0" encoding="utf-8"?>
<formControlPr xmlns="http://schemas.microsoft.com/office/spreadsheetml/2009/9/main" objectType="CheckBox" lockText="1"/>
</file>

<file path=xl/ctrlProps/ctrlProp374.xml><?xml version="1.0" encoding="utf-8"?>
<formControlPr xmlns="http://schemas.microsoft.com/office/spreadsheetml/2009/9/main" objectType="CheckBox" lockText="1"/>
</file>

<file path=xl/ctrlProps/ctrlProp375.xml><?xml version="1.0" encoding="utf-8"?>
<formControlPr xmlns="http://schemas.microsoft.com/office/spreadsheetml/2009/9/main" objectType="CheckBox" lockText="1"/>
</file>

<file path=xl/ctrlProps/ctrlProp376.xml><?xml version="1.0" encoding="utf-8"?>
<formControlPr xmlns="http://schemas.microsoft.com/office/spreadsheetml/2009/9/main" objectType="CheckBox" lockText="1"/>
</file>

<file path=xl/ctrlProps/ctrlProp377.xml><?xml version="1.0" encoding="utf-8"?>
<formControlPr xmlns="http://schemas.microsoft.com/office/spreadsheetml/2009/9/main" objectType="CheckBox" lockText="1"/>
</file>

<file path=xl/ctrlProps/ctrlProp378.xml><?xml version="1.0" encoding="utf-8"?>
<formControlPr xmlns="http://schemas.microsoft.com/office/spreadsheetml/2009/9/main" objectType="CheckBox" lockText="1"/>
</file>

<file path=xl/ctrlProps/ctrlProp379.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80.xml><?xml version="1.0" encoding="utf-8"?>
<formControlPr xmlns="http://schemas.microsoft.com/office/spreadsheetml/2009/9/main" objectType="CheckBox" lockText="1"/>
</file>

<file path=xl/ctrlProps/ctrlProp381.xml><?xml version="1.0" encoding="utf-8"?>
<formControlPr xmlns="http://schemas.microsoft.com/office/spreadsheetml/2009/9/main" objectType="CheckBox" lockText="1"/>
</file>

<file path=xl/ctrlProps/ctrlProp382.xml><?xml version="1.0" encoding="utf-8"?>
<formControlPr xmlns="http://schemas.microsoft.com/office/spreadsheetml/2009/9/main" objectType="CheckBox" lockText="1"/>
</file>

<file path=xl/ctrlProps/ctrlProp383.xml><?xml version="1.0" encoding="utf-8"?>
<formControlPr xmlns="http://schemas.microsoft.com/office/spreadsheetml/2009/9/main" objectType="CheckBox" lockText="1"/>
</file>

<file path=xl/ctrlProps/ctrlProp384.xml><?xml version="1.0" encoding="utf-8"?>
<formControlPr xmlns="http://schemas.microsoft.com/office/spreadsheetml/2009/9/main" objectType="CheckBox" lockText="1"/>
</file>

<file path=xl/ctrlProps/ctrlProp385.xml><?xml version="1.0" encoding="utf-8"?>
<formControlPr xmlns="http://schemas.microsoft.com/office/spreadsheetml/2009/9/main" objectType="CheckBox" lockText="1"/>
</file>

<file path=xl/ctrlProps/ctrlProp386.xml><?xml version="1.0" encoding="utf-8"?>
<formControlPr xmlns="http://schemas.microsoft.com/office/spreadsheetml/2009/9/main" objectType="CheckBox" lockText="1"/>
</file>

<file path=xl/ctrlProps/ctrlProp387.xml><?xml version="1.0" encoding="utf-8"?>
<formControlPr xmlns="http://schemas.microsoft.com/office/spreadsheetml/2009/9/main" objectType="CheckBox" lockText="1"/>
</file>

<file path=xl/ctrlProps/ctrlProp388.xml><?xml version="1.0" encoding="utf-8"?>
<formControlPr xmlns="http://schemas.microsoft.com/office/spreadsheetml/2009/9/main" objectType="CheckBox" lockText="1"/>
</file>

<file path=xl/ctrlProps/ctrlProp389.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390.xml><?xml version="1.0" encoding="utf-8"?>
<formControlPr xmlns="http://schemas.microsoft.com/office/spreadsheetml/2009/9/main" objectType="CheckBox" lockText="1"/>
</file>

<file path=xl/ctrlProps/ctrlProp391.xml><?xml version="1.0" encoding="utf-8"?>
<formControlPr xmlns="http://schemas.microsoft.com/office/spreadsheetml/2009/9/main" objectType="CheckBox" lockText="1"/>
</file>

<file path=xl/ctrlProps/ctrlProp392.xml><?xml version="1.0" encoding="utf-8"?>
<formControlPr xmlns="http://schemas.microsoft.com/office/spreadsheetml/2009/9/main" objectType="CheckBox" lockText="1"/>
</file>

<file path=xl/ctrlProps/ctrlProp393.xml><?xml version="1.0" encoding="utf-8"?>
<formControlPr xmlns="http://schemas.microsoft.com/office/spreadsheetml/2009/9/main" objectType="CheckBox" lockText="1"/>
</file>

<file path=xl/ctrlProps/ctrlProp394.xml><?xml version="1.0" encoding="utf-8"?>
<formControlPr xmlns="http://schemas.microsoft.com/office/spreadsheetml/2009/9/main" objectType="CheckBox" lockText="1"/>
</file>

<file path=xl/ctrlProps/ctrlProp395.xml><?xml version="1.0" encoding="utf-8"?>
<formControlPr xmlns="http://schemas.microsoft.com/office/spreadsheetml/2009/9/main" objectType="CheckBox" lockText="1"/>
</file>

<file path=xl/ctrlProps/ctrlProp396.xml><?xml version="1.0" encoding="utf-8"?>
<formControlPr xmlns="http://schemas.microsoft.com/office/spreadsheetml/2009/9/main" objectType="CheckBox" lockText="1"/>
</file>

<file path=xl/ctrlProps/ctrlProp397.xml><?xml version="1.0" encoding="utf-8"?>
<formControlPr xmlns="http://schemas.microsoft.com/office/spreadsheetml/2009/9/main" objectType="CheckBox" lockText="1"/>
</file>

<file path=xl/ctrlProps/ctrlProp398.xml><?xml version="1.0" encoding="utf-8"?>
<formControlPr xmlns="http://schemas.microsoft.com/office/spreadsheetml/2009/9/main" objectType="CheckBox" lockText="1"/>
</file>

<file path=xl/ctrlProps/ctrlProp39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00.xml><?xml version="1.0" encoding="utf-8"?>
<formControlPr xmlns="http://schemas.microsoft.com/office/spreadsheetml/2009/9/main" objectType="CheckBox" lockText="1"/>
</file>

<file path=xl/ctrlProps/ctrlProp401.xml><?xml version="1.0" encoding="utf-8"?>
<formControlPr xmlns="http://schemas.microsoft.com/office/spreadsheetml/2009/9/main" objectType="CheckBox" lockText="1"/>
</file>

<file path=xl/ctrlProps/ctrlProp402.xml><?xml version="1.0" encoding="utf-8"?>
<formControlPr xmlns="http://schemas.microsoft.com/office/spreadsheetml/2009/9/main" objectType="CheckBox" lockText="1"/>
</file>

<file path=xl/ctrlProps/ctrlProp403.xml><?xml version="1.0" encoding="utf-8"?>
<formControlPr xmlns="http://schemas.microsoft.com/office/spreadsheetml/2009/9/main" objectType="CheckBox" lockText="1"/>
</file>

<file path=xl/ctrlProps/ctrlProp404.xml><?xml version="1.0" encoding="utf-8"?>
<formControlPr xmlns="http://schemas.microsoft.com/office/spreadsheetml/2009/9/main" objectType="CheckBox" lockText="1"/>
</file>

<file path=xl/ctrlProps/ctrlProp405.xml><?xml version="1.0" encoding="utf-8"?>
<formControlPr xmlns="http://schemas.microsoft.com/office/spreadsheetml/2009/9/main" objectType="CheckBox" lockText="1"/>
</file>

<file path=xl/ctrlProps/ctrlProp406.xml><?xml version="1.0" encoding="utf-8"?>
<formControlPr xmlns="http://schemas.microsoft.com/office/spreadsheetml/2009/9/main" objectType="CheckBox" lockText="1"/>
</file>

<file path=xl/ctrlProps/ctrlProp407.xml><?xml version="1.0" encoding="utf-8"?>
<formControlPr xmlns="http://schemas.microsoft.com/office/spreadsheetml/2009/9/main" objectType="CheckBox" lockText="1"/>
</file>

<file path=xl/ctrlProps/ctrlProp408.xml><?xml version="1.0" encoding="utf-8"?>
<formControlPr xmlns="http://schemas.microsoft.com/office/spreadsheetml/2009/9/main" objectType="CheckBox" lockText="1"/>
</file>

<file path=xl/ctrlProps/ctrlProp409.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10.xml><?xml version="1.0" encoding="utf-8"?>
<formControlPr xmlns="http://schemas.microsoft.com/office/spreadsheetml/2009/9/main" objectType="CheckBox" lockText="1"/>
</file>

<file path=xl/ctrlProps/ctrlProp411.xml><?xml version="1.0" encoding="utf-8"?>
<formControlPr xmlns="http://schemas.microsoft.com/office/spreadsheetml/2009/9/main" objectType="CheckBox" lockText="1"/>
</file>

<file path=xl/ctrlProps/ctrlProp412.xml><?xml version="1.0" encoding="utf-8"?>
<formControlPr xmlns="http://schemas.microsoft.com/office/spreadsheetml/2009/9/main" objectType="CheckBox" lockText="1"/>
</file>

<file path=xl/ctrlProps/ctrlProp413.xml><?xml version="1.0" encoding="utf-8"?>
<formControlPr xmlns="http://schemas.microsoft.com/office/spreadsheetml/2009/9/main" objectType="CheckBox" lockText="1"/>
</file>

<file path=xl/ctrlProps/ctrlProp414.xml><?xml version="1.0" encoding="utf-8"?>
<formControlPr xmlns="http://schemas.microsoft.com/office/spreadsheetml/2009/9/main" objectType="CheckBox" lockText="1"/>
</file>

<file path=xl/ctrlProps/ctrlProp415.xml><?xml version="1.0" encoding="utf-8"?>
<formControlPr xmlns="http://schemas.microsoft.com/office/spreadsheetml/2009/9/main" objectType="CheckBox" lockText="1"/>
</file>

<file path=xl/ctrlProps/ctrlProp416.xml><?xml version="1.0" encoding="utf-8"?>
<formControlPr xmlns="http://schemas.microsoft.com/office/spreadsheetml/2009/9/main" objectType="CheckBox" lockText="1"/>
</file>

<file path=xl/ctrlProps/ctrlProp417.xml><?xml version="1.0" encoding="utf-8"?>
<formControlPr xmlns="http://schemas.microsoft.com/office/spreadsheetml/2009/9/main" objectType="CheckBox" lockText="1"/>
</file>

<file path=xl/ctrlProps/ctrlProp418.xml><?xml version="1.0" encoding="utf-8"?>
<formControlPr xmlns="http://schemas.microsoft.com/office/spreadsheetml/2009/9/main" objectType="CheckBox" lockText="1"/>
</file>

<file path=xl/ctrlProps/ctrlProp419.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20.xml><?xml version="1.0" encoding="utf-8"?>
<formControlPr xmlns="http://schemas.microsoft.com/office/spreadsheetml/2009/9/main" objectType="CheckBox" lockText="1"/>
</file>

<file path=xl/ctrlProps/ctrlProp421.xml><?xml version="1.0" encoding="utf-8"?>
<formControlPr xmlns="http://schemas.microsoft.com/office/spreadsheetml/2009/9/main" objectType="CheckBox" lockText="1"/>
</file>

<file path=xl/ctrlProps/ctrlProp422.xml><?xml version="1.0" encoding="utf-8"?>
<formControlPr xmlns="http://schemas.microsoft.com/office/spreadsheetml/2009/9/main" objectType="CheckBox" lockText="1"/>
</file>

<file path=xl/ctrlProps/ctrlProp423.xml><?xml version="1.0" encoding="utf-8"?>
<formControlPr xmlns="http://schemas.microsoft.com/office/spreadsheetml/2009/9/main" objectType="CheckBox" lockText="1"/>
</file>

<file path=xl/ctrlProps/ctrlProp424.xml><?xml version="1.0" encoding="utf-8"?>
<formControlPr xmlns="http://schemas.microsoft.com/office/spreadsheetml/2009/9/main" objectType="CheckBox" lockText="1"/>
</file>

<file path=xl/ctrlProps/ctrlProp425.xml><?xml version="1.0" encoding="utf-8"?>
<formControlPr xmlns="http://schemas.microsoft.com/office/spreadsheetml/2009/9/main" objectType="CheckBox" lockText="1"/>
</file>

<file path=xl/ctrlProps/ctrlProp426.xml><?xml version="1.0" encoding="utf-8"?>
<formControlPr xmlns="http://schemas.microsoft.com/office/spreadsheetml/2009/9/main" objectType="CheckBox" lockText="1"/>
</file>

<file path=xl/ctrlProps/ctrlProp427.xml><?xml version="1.0" encoding="utf-8"?>
<formControlPr xmlns="http://schemas.microsoft.com/office/spreadsheetml/2009/9/main" objectType="CheckBox" lockText="1"/>
</file>

<file path=xl/ctrlProps/ctrlProp428.xml><?xml version="1.0" encoding="utf-8"?>
<formControlPr xmlns="http://schemas.microsoft.com/office/spreadsheetml/2009/9/main" objectType="CheckBox" lockText="1"/>
</file>

<file path=xl/ctrlProps/ctrlProp429.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30.xml><?xml version="1.0" encoding="utf-8"?>
<formControlPr xmlns="http://schemas.microsoft.com/office/spreadsheetml/2009/9/main" objectType="CheckBox" lockText="1"/>
</file>

<file path=xl/ctrlProps/ctrlProp431.xml><?xml version="1.0" encoding="utf-8"?>
<formControlPr xmlns="http://schemas.microsoft.com/office/spreadsheetml/2009/9/main" objectType="CheckBox" lockText="1"/>
</file>

<file path=xl/ctrlProps/ctrlProp432.xml><?xml version="1.0" encoding="utf-8"?>
<formControlPr xmlns="http://schemas.microsoft.com/office/spreadsheetml/2009/9/main" objectType="CheckBox" lockText="1"/>
</file>

<file path=xl/ctrlProps/ctrlProp433.xml><?xml version="1.0" encoding="utf-8"?>
<formControlPr xmlns="http://schemas.microsoft.com/office/spreadsheetml/2009/9/main" objectType="CheckBox" lockText="1"/>
</file>

<file path=xl/ctrlProps/ctrlProp434.xml><?xml version="1.0" encoding="utf-8"?>
<formControlPr xmlns="http://schemas.microsoft.com/office/spreadsheetml/2009/9/main" objectType="CheckBox" lockText="1"/>
</file>

<file path=xl/ctrlProps/ctrlProp435.xml><?xml version="1.0" encoding="utf-8"?>
<formControlPr xmlns="http://schemas.microsoft.com/office/spreadsheetml/2009/9/main" objectType="CheckBox" lockText="1"/>
</file>

<file path=xl/ctrlProps/ctrlProp436.xml><?xml version="1.0" encoding="utf-8"?>
<formControlPr xmlns="http://schemas.microsoft.com/office/spreadsheetml/2009/9/main" objectType="CheckBox" lockText="1"/>
</file>

<file path=xl/ctrlProps/ctrlProp437.xml><?xml version="1.0" encoding="utf-8"?>
<formControlPr xmlns="http://schemas.microsoft.com/office/spreadsheetml/2009/9/main" objectType="CheckBox" lockText="1"/>
</file>

<file path=xl/ctrlProps/ctrlProp438.xml><?xml version="1.0" encoding="utf-8"?>
<formControlPr xmlns="http://schemas.microsoft.com/office/spreadsheetml/2009/9/main" objectType="CheckBox" lockText="1"/>
</file>

<file path=xl/ctrlProps/ctrlProp439.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40.xml><?xml version="1.0" encoding="utf-8"?>
<formControlPr xmlns="http://schemas.microsoft.com/office/spreadsheetml/2009/9/main" objectType="CheckBox" lockText="1"/>
</file>

<file path=xl/ctrlProps/ctrlProp441.xml><?xml version="1.0" encoding="utf-8"?>
<formControlPr xmlns="http://schemas.microsoft.com/office/spreadsheetml/2009/9/main" objectType="CheckBox" lockText="1"/>
</file>

<file path=xl/ctrlProps/ctrlProp442.xml><?xml version="1.0" encoding="utf-8"?>
<formControlPr xmlns="http://schemas.microsoft.com/office/spreadsheetml/2009/9/main" objectType="CheckBox" lockText="1"/>
</file>

<file path=xl/ctrlProps/ctrlProp443.xml><?xml version="1.0" encoding="utf-8"?>
<formControlPr xmlns="http://schemas.microsoft.com/office/spreadsheetml/2009/9/main" objectType="CheckBox" lockText="1"/>
</file>

<file path=xl/ctrlProps/ctrlProp444.xml><?xml version="1.0" encoding="utf-8"?>
<formControlPr xmlns="http://schemas.microsoft.com/office/spreadsheetml/2009/9/main" objectType="CheckBox" lockText="1"/>
</file>

<file path=xl/ctrlProps/ctrlProp445.xml><?xml version="1.0" encoding="utf-8"?>
<formControlPr xmlns="http://schemas.microsoft.com/office/spreadsheetml/2009/9/main" objectType="CheckBox" lockText="1"/>
</file>

<file path=xl/ctrlProps/ctrlProp446.xml><?xml version="1.0" encoding="utf-8"?>
<formControlPr xmlns="http://schemas.microsoft.com/office/spreadsheetml/2009/9/main" objectType="CheckBox" lockText="1"/>
</file>

<file path=xl/ctrlProps/ctrlProp447.xml><?xml version="1.0" encoding="utf-8"?>
<formControlPr xmlns="http://schemas.microsoft.com/office/spreadsheetml/2009/9/main" objectType="CheckBox" lockText="1"/>
</file>

<file path=xl/ctrlProps/ctrlProp448.xml><?xml version="1.0" encoding="utf-8"?>
<formControlPr xmlns="http://schemas.microsoft.com/office/spreadsheetml/2009/9/main" objectType="CheckBox" lockText="1"/>
</file>

<file path=xl/ctrlProps/ctrlProp449.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50.xml><?xml version="1.0" encoding="utf-8"?>
<formControlPr xmlns="http://schemas.microsoft.com/office/spreadsheetml/2009/9/main" objectType="CheckBox" lockText="1"/>
</file>

<file path=xl/ctrlProps/ctrlProp451.xml><?xml version="1.0" encoding="utf-8"?>
<formControlPr xmlns="http://schemas.microsoft.com/office/spreadsheetml/2009/9/main" objectType="CheckBox" lockText="1"/>
</file>

<file path=xl/ctrlProps/ctrlProp452.xml><?xml version="1.0" encoding="utf-8"?>
<formControlPr xmlns="http://schemas.microsoft.com/office/spreadsheetml/2009/9/main" objectType="CheckBox" lockText="1"/>
</file>

<file path=xl/ctrlProps/ctrlProp453.xml><?xml version="1.0" encoding="utf-8"?>
<formControlPr xmlns="http://schemas.microsoft.com/office/spreadsheetml/2009/9/main" objectType="CheckBox" lockText="1"/>
</file>

<file path=xl/ctrlProps/ctrlProp454.xml><?xml version="1.0" encoding="utf-8"?>
<formControlPr xmlns="http://schemas.microsoft.com/office/spreadsheetml/2009/9/main" objectType="CheckBox" lockText="1"/>
</file>

<file path=xl/ctrlProps/ctrlProp455.xml><?xml version="1.0" encoding="utf-8"?>
<formControlPr xmlns="http://schemas.microsoft.com/office/spreadsheetml/2009/9/main" objectType="CheckBox" lockText="1"/>
</file>

<file path=xl/ctrlProps/ctrlProp456.xml><?xml version="1.0" encoding="utf-8"?>
<formControlPr xmlns="http://schemas.microsoft.com/office/spreadsheetml/2009/9/main" objectType="CheckBox" lockText="1"/>
</file>

<file path=xl/ctrlProps/ctrlProp457.xml><?xml version="1.0" encoding="utf-8"?>
<formControlPr xmlns="http://schemas.microsoft.com/office/spreadsheetml/2009/9/main" objectType="CheckBox" lockText="1"/>
</file>

<file path=xl/ctrlProps/ctrlProp458.xml><?xml version="1.0" encoding="utf-8"?>
<formControlPr xmlns="http://schemas.microsoft.com/office/spreadsheetml/2009/9/main" objectType="CheckBox" lockText="1"/>
</file>

<file path=xl/ctrlProps/ctrlProp459.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60.xml><?xml version="1.0" encoding="utf-8"?>
<formControlPr xmlns="http://schemas.microsoft.com/office/spreadsheetml/2009/9/main" objectType="CheckBox" lockText="1"/>
</file>

<file path=xl/ctrlProps/ctrlProp461.xml><?xml version="1.0" encoding="utf-8"?>
<formControlPr xmlns="http://schemas.microsoft.com/office/spreadsheetml/2009/9/main" objectType="CheckBox" lockText="1"/>
</file>

<file path=xl/ctrlProps/ctrlProp462.xml><?xml version="1.0" encoding="utf-8"?>
<formControlPr xmlns="http://schemas.microsoft.com/office/spreadsheetml/2009/9/main" objectType="CheckBox" lockText="1"/>
</file>

<file path=xl/ctrlProps/ctrlProp463.xml><?xml version="1.0" encoding="utf-8"?>
<formControlPr xmlns="http://schemas.microsoft.com/office/spreadsheetml/2009/9/main" objectType="CheckBox" lockText="1"/>
</file>

<file path=xl/ctrlProps/ctrlProp464.xml><?xml version="1.0" encoding="utf-8"?>
<formControlPr xmlns="http://schemas.microsoft.com/office/spreadsheetml/2009/9/main" objectType="CheckBox" lockText="1"/>
</file>

<file path=xl/ctrlProps/ctrlProp465.xml><?xml version="1.0" encoding="utf-8"?>
<formControlPr xmlns="http://schemas.microsoft.com/office/spreadsheetml/2009/9/main" objectType="CheckBox" lockText="1"/>
</file>

<file path=xl/ctrlProps/ctrlProp466.xml><?xml version="1.0" encoding="utf-8"?>
<formControlPr xmlns="http://schemas.microsoft.com/office/spreadsheetml/2009/9/main" objectType="CheckBox" lockText="1"/>
</file>

<file path=xl/ctrlProps/ctrlProp467.xml><?xml version="1.0" encoding="utf-8"?>
<formControlPr xmlns="http://schemas.microsoft.com/office/spreadsheetml/2009/9/main" objectType="CheckBox" lockText="1"/>
</file>

<file path=xl/ctrlProps/ctrlProp468.xml><?xml version="1.0" encoding="utf-8"?>
<formControlPr xmlns="http://schemas.microsoft.com/office/spreadsheetml/2009/9/main" objectType="CheckBox" lockText="1"/>
</file>

<file path=xl/ctrlProps/ctrlProp469.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fmlaLink="$CQ$47" lockText="1"/>
</file>

<file path=xl/ctrlProps/ctrlProp470.xml><?xml version="1.0" encoding="utf-8"?>
<formControlPr xmlns="http://schemas.microsoft.com/office/spreadsheetml/2009/9/main" objectType="CheckBox" lockText="1"/>
</file>

<file path=xl/ctrlProps/ctrlProp471.xml><?xml version="1.0" encoding="utf-8"?>
<formControlPr xmlns="http://schemas.microsoft.com/office/spreadsheetml/2009/9/main" objectType="CheckBox" lockText="1"/>
</file>

<file path=xl/ctrlProps/ctrlProp472.xml><?xml version="1.0" encoding="utf-8"?>
<formControlPr xmlns="http://schemas.microsoft.com/office/spreadsheetml/2009/9/main" objectType="CheckBox" lockText="1"/>
</file>

<file path=xl/ctrlProps/ctrlProp473.xml><?xml version="1.0" encoding="utf-8"?>
<formControlPr xmlns="http://schemas.microsoft.com/office/spreadsheetml/2009/9/main" objectType="CheckBox" lockText="1"/>
</file>

<file path=xl/ctrlProps/ctrlProp474.xml><?xml version="1.0" encoding="utf-8"?>
<formControlPr xmlns="http://schemas.microsoft.com/office/spreadsheetml/2009/9/main" objectType="CheckBox" lockText="1"/>
</file>

<file path=xl/ctrlProps/ctrlProp475.xml><?xml version="1.0" encoding="utf-8"?>
<formControlPr xmlns="http://schemas.microsoft.com/office/spreadsheetml/2009/9/main" objectType="CheckBox" lockText="1"/>
</file>

<file path=xl/ctrlProps/ctrlProp476.xml><?xml version="1.0" encoding="utf-8"?>
<formControlPr xmlns="http://schemas.microsoft.com/office/spreadsheetml/2009/9/main" objectType="CheckBox" lockText="1"/>
</file>

<file path=xl/ctrlProps/ctrlProp477.xml><?xml version="1.0" encoding="utf-8"?>
<formControlPr xmlns="http://schemas.microsoft.com/office/spreadsheetml/2009/9/main" objectType="CheckBox" lockText="1"/>
</file>

<file path=xl/ctrlProps/ctrlProp478.xml><?xml version="1.0" encoding="utf-8"?>
<formControlPr xmlns="http://schemas.microsoft.com/office/spreadsheetml/2009/9/main" objectType="CheckBox" lockText="1"/>
</file>

<file path=xl/ctrlProps/ctrlProp479.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fmlaLink="$CQ$50" lockText="1"/>
</file>

<file path=xl/ctrlProps/ctrlProp480.xml><?xml version="1.0" encoding="utf-8"?>
<formControlPr xmlns="http://schemas.microsoft.com/office/spreadsheetml/2009/9/main" objectType="CheckBox" lockText="1"/>
</file>

<file path=xl/ctrlProps/ctrlProp481.xml><?xml version="1.0" encoding="utf-8"?>
<formControlPr xmlns="http://schemas.microsoft.com/office/spreadsheetml/2009/9/main" objectType="CheckBox" lockText="1"/>
</file>

<file path=xl/ctrlProps/ctrlProp482.xml><?xml version="1.0" encoding="utf-8"?>
<formControlPr xmlns="http://schemas.microsoft.com/office/spreadsheetml/2009/9/main" objectType="CheckBox" lockText="1"/>
</file>

<file path=xl/ctrlProps/ctrlProp483.xml><?xml version="1.0" encoding="utf-8"?>
<formControlPr xmlns="http://schemas.microsoft.com/office/spreadsheetml/2009/9/main" objectType="CheckBox" lockText="1"/>
</file>

<file path=xl/ctrlProps/ctrlProp484.xml><?xml version="1.0" encoding="utf-8"?>
<formControlPr xmlns="http://schemas.microsoft.com/office/spreadsheetml/2009/9/main" objectType="CheckBox" lockText="1"/>
</file>

<file path=xl/ctrlProps/ctrlProp485.xml><?xml version="1.0" encoding="utf-8"?>
<formControlPr xmlns="http://schemas.microsoft.com/office/spreadsheetml/2009/9/main" objectType="CheckBox" lockText="1"/>
</file>

<file path=xl/ctrlProps/ctrlProp486.xml><?xml version="1.0" encoding="utf-8"?>
<formControlPr xmlns="http://schemas.microsoft.com/office/spreadsheetml/2009/9/main" objectType="CheckBox" lockText="1"/>
</file>

<file path=xl/ctrlProps/ctrlProp487.xml><?xml version="1.0" encoding="utf-8"?>
<formControlPr xmlns="http://schemas.microsoft.com/office/spreadsheetml/2009/9/main" objectType="CheckBox" lockText="1"/>
</file>

<file path=xl/ctrlProps/ctrlProp488.xml><?xml version="1.0" encoding="utf-8"?>
<formControlPr xmlns="http://schemas.microsoft.com/office/spreadsheetml/2009/9/main" objectType="CheckBox" lockText="1"/>
</file>

<file path=xl/ctrlProps/ctrlProp489.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490.xml><?xml version="1.0" encoding="utf-8"?>
<formControlPr xmlns="http://schemas.microsoft.com/office/spreadsheetml/2009/9/main" objectType="CheckBox" lockText="1"/>
</file>

<file path=xl/ctrlProps/ctrlProp491.xml><?xml version="1.0" encoding="utf-8"?>
<formControlPr xmlns="http://schemas.microsoft.com/office/spreadsheetml/2009/9/main" objectType="CheckBox" lockText="1"/>
</file>

<file path=xl/ctrlProps/ctrlProp492.xml><?xml version="1.0" encoding="utf-8"?>
<formControlPr xmlns="http://schemas.microsoft.com/office/spreadsheetml/2009/9/main" objectType="CheckBox" lockText="1"/>
</file>

<file path=xl/ctrlProps/ctrlProp493.xml><?xml version="1.0" encoding="utf-8"?>
<formControlPr xmlns="http://schemas.microsoft.com/office/spreadsheetml/2009/9/main" objectType="CheckBox" lockText="1"/>
</file>

<file path=xl/ctrlProps/ctrlProp494.xml><?xml version="1.0" encoding="utf-8"?>
<formControlPr xmlns="http://schemas.microsoft.com/office/spreadsheetml/2009/9/main" objectType="CheckBox" lockText="1"/>
</file>

<file path=xl/ctrlProps/ctrlProp495.xml><?xml version="1.0" encoding="utf-8"?>
<formControlPr xmlns="http://schemas.microsoft.com/office/spreadsheetml/2009/9/main" objectType="CheckBox" lockText="1"/>
</file>

<file path=xl/ctrlProps/ctrlProp496.xml><?xml version="1.0" encoding="utf-8"?>
<formControlPr xmlns="http://schemas.microsoft.com/office/spreadsheetml/2009/9/main" objectType="CheckBox" lockText="1"/>
</file>

<file path=xl/ctrlProps/ctrlProp497.xml><?xml version="1.0" encoding="utf-8"?>
<formControlPr xmlns="http://schemas.microsoft.com/office/spreadsheetml/2009/9/main" objectType="CheckBox" lockText="1"/>
</file>

<file path=xl/ctrlProps/ctrlProp498.xml><?xml version="1.0" encoding="utf-8"?>
<formControlPr xmlns="http://schemas.microsoft.com/office/spreadsheetml/2009/9/main" objectType="CheckBox" lockText="1"/>
</file>

<file path=xl/ctrlProps/ctrlProp49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00.xml><?xml version="1.0" encoding="utf-8"?>
<formControlPr xmlns="http://schemas.microsoft.com/office/spreadsheetml/2009/9/main" objectType="CheckBox" lockText="1"/>
</file>

<file path=xl/ctrlProps/ctrlProp501.xml><?xml version="1.0" encoding="utf-8"?>
<formControlPr xmlns="http://schemas.microsoft.com/office/spreadsheetml/2009/9/main" objectType="CheckBox" lockText="1"/>
</file>

<file path=xl/ctrlProps/ctrlProp502.xml><?xml version="1.0" encoding="utf-8"?>
<formControlPr xmlns="http://schemas.microsoft.com/office/spreadsheetml/2009/9/main" objectType="CheckBox" lockText="1"/>
</file>

<file path=xl/ctrlProps/ctrlProp503.xml><?xml version="1.0" encoding="utf-8"?>
<formControlPr xmlns="http://schemas.microsoft.com/office/spreadsheetml/2009/9/main" objectType="CheckBox" lockText="1"/>
</file>

<file path=xl/ctrlProps/ctrlProp504.xml><?xml version="1.0" encoding="utf-8"?>
<formControlPr xmlns="http://schemas.microsoft.com/office/spreadsheetml/2009/9/main" objectType="CheckBox" lockText="1"/>
</file>

<file path=xl/ctrlProps/ctrlProp505.xml><?xml version="1.0" encoding="utf-8"?>
<formControlPr xmlns="http://schemas.microsoft.com/office/spreadsheetml/2009/9/main" objectType="CheckBox" lockText="1"/>
</file>

<file path=xl/ctrlProps/ctrlProp506.xml><?xml version="1.0" encoding="utf-8"?>
<formControlPr xmlns="http://schemas.microsoft.com/office/spreadsheetml/2009/9/main" objectType="CheckBox" lockText="1"/>
</file>

<file path=xl/ctrlProps/ctrlProp507.xml><?xml version="1.0" encoding="utf-8"?>
<formControlPr xmlns="http://schemas.microsoft.com/office/spreadsheetml/2009/9/main" objectType="CheckBox" lockText="1"/>
</file>

<file path=xl/ctrlProps/ctrlProp508.xml><?xml version="1.0" encoding="utf-8"?>
<formControlPr xmlns="http://schemas.microsoft.com/office/spreadsheetml/2009/9/main" objectType="CheckBox" lockText="1"/>
</file>

<file path=xl/ctrlProps/ctrlProp509.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10.xml><?xml version="1.0" encoding="utf-8"?>
<formControlPr xmlns="http://schemas.microsoft.com/office/spreadsheetml/2009/9/main" objectType="CheckBox" lockText="1"/>
</file>

<file path=xl/ctrlProps/ctrlProp511.xml><?xml version="1.0" encoding="utf-8"?>
<formControlPr xmlns="http://schemas.microsoft.com/office/spreadsheetml/2009/9/main" objectType="CheckBox" lockText="1"/>
</file>

<file path=xl/ctrlProps/ctrlProp512.xml><?xml version="1.0" encoding="utf-8"?>
<formControlPr xmlns="http://schemas.microsoft.com/office/spreadsheetml/2009/9/main" objectType="CheckBox" lockText="1"/>
</file>

<file path=xl/ctrlProps/ctrlProp513.xml><?xml version="1.0" encoding="utf-8"?>
<formControlPr xmlns="http://schemas.microsoft.com/office/spreadsheetml/2009/9/main" objectType="CheckBox" lockText="1"/>
</file>

<file path=xl/ctrlProps/ctrlProp514.xml><?xml version="1.0" encoding="utf-8"?>
<formControlPr xmlns="http://schemas.microsoft.com/office/spreadsheetml/2009/9/main" objectType="CheckBox" lockText="1"/>
</file>

<file path=xl/ctrlProps/ctrlProp515.xml><?xml version="1.0" encoding="utf-8"?>
<formControlPr xmlns="http://schemas.microsoft.com/office/spreadsheetml/2009/9/main" objectType="CheckBox" lockText="1"/>
</file>

<file path=xl/ctrlProps/ctrlProp516.xml><?xml version="1.0" encoding="utf-8"?>
<formControlPr xmlns="http://schemas.microsoft.com/office/spreadsheetml/2009/9/main" objectType="CheckBox" lockText="1"/>
</file>

<file path=xl/ctrlProps/ctrlProp517.xml><?xml version="1.0" encoding="utf-8"?>
<formControlPr xmlns="http://schemas.microsoft.com/office/spreadsheetml/2009/9/main" objectType="CheckBox" lockText="1"/>
</file>

<file path=xl/ctrlProps/ctrlProp518.xml><?xml version="1.0" encoding="utf-8"?>
<formControlPr xmlns="http://schemas.microsoft.com/office/spreadsheetml/2009/9/main" objectType="CheckBox" lockText="1"/>
</file>

<file path=xl/ctrlProps/ctrlProp519.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20.xml><?xml version="1.0" encoding="utf-8"?>
<formControlPr xmlns="http://schemas.microsoft.com/office/spreadsheetml/2009/9/main" objectType="CheckBox" lockText="1"/>
</file>

<file path=xl/ctrlProps/ctrlProp521.xml><?xml version="1.0" encoding="utf-8"?>
<formControlPr xmlns="http://schemas.microsoft.com/office/spreadsheetml/2009/9/main" objectType="CheckBox" lockText="1"/>
</file>

<file path=xl/ctrlProps/ctrlProp522.xml><?xml version="1.0" encoding="utf-8"?>
<formControlPr xmlns="http://schemas.microsoft.com/office/spreadsheetml/2009/9/main" objectType="CheckBox" lockText="1"/>
</file>

<file path=xl/ctrlProps/ctrlProp523.xml><?xml version="1.0" encoding="utf-8"?>
<formControlPr xmlns="http://schemas.microsoft.com/office/spreadsheetml/2009/9/main" objectType="CheckBox" lockText="1"/>
</file>

<file path=xl/ctrlProps/ctrlProp524.xml><?xml version="1.0" encoding="utf-8"?>
<formControlPr xmlns="http://schemas.microsoft.com/office/spreadsheetml/2009/9/main" objectType="CheckBox" lockText="1"/>
</file>

<file path=xl/ctrlProps/ctrlProp525.xml><?xml version="1.0" encoding="utf-8"?>
<formControlPr xmlns="http://schemas.microsoft.com/office/spreadsheetml/2009/9/main" objectType="CheckBox" lockText="1"/>
</file>

<file path=xl/ctrlProps/ctrlProp526.xml><?xml version="1.0" encoding="utf-8"?>
<formControlPr xmlns="http://schemas.microsoft.com/office/spreadsheetml/2009/9/main" objectType="CheckBox" lockText="1"/>
</file>

<file path=xl/ctrlProps/ctrlProp527.xml><?xml version="1.0" encoding="utf-8"?>
<formControlPr xmlns="http://schemas.microsoft.com/office/spreadsheetml/2009/9/main" objectType="CheckBox" lockText="1"/>
</file>

<file path=xl/ctrlProps/ctrlProp528.xml><?xml version="1.0" encoding="utf-8"?>
<formControlPr xmlns="http://schemas.microsoft.com/office/spreadsheetml/2009/9/main" objectType="CheckBox" lockText="1"/>
</file>

<file path=xl/ctrlProps/ctrlProp529.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fmlaLink="$BF$33" lockText="1"/>
</file>

<file path=xl/ctrlProps/ctrlProp530.xml><?xml version="1.0" encoding="utf-8"?>
<formControlPr xmlns="http://schemas.microsoft.com/office/spreadsheetml/2009/9/main" objectType="CheckBox" lockText="1"/>
</file>

<file path=xl/ctrlProps/ctrlProp531.xml><?xml version="1.0" encoding="utf-8"?>
<formControlPr xmlns="http://schemas.microsoft.com/office/spreadsheetml/2009/9/main" objectType="CheckBox" lockText="1"/>
</file>

<file path=xl/ctrlProps/ctrlProp532.xml><?xml version="1.0" encoding="utf-8"?>
<formControlPr xmlns="http://schemas.microsoft.com/office/spreadsheetml/2009/9/main" objectType="CheckBox" lockText="1"/>
</file>

<file path=xl/ctrlProps/ctrlProp533.xml><?xml version="1.0" encoding="utf-8"?>
<formControlPr xmlns="http://schemas.microsoft.com/office/spreadsheetml/2009/9/main" objectType="CheckBox" lockText="1"/>
</file>

<file path=xl/ctrlProps/ctrlProp534.xml><?xml version="1.0" encoding="utf-8"?>
<formControlPr xmlns="http://schemas.microsoft.com/office/spreadsheetml/2009/9/main" objectType="CheckBox" lockText="1"/>
</file>

<file path=xl/ctrlProps/ctrlProp535.xml><?xml version="1.0" encoding="utf-8"?>
<formControlPr xmlns="http://schemas.microsoft.com/office/spreadsheetml/2009/9/main" objectType="CheckBox" lockText="1"/>
</file>

<file path=xl/ctrlProps/ctrlProp536.xml><?xml version="1.0" encoding="utf-8"?>
<formControlPr xmlns="http://schemas.microsoft.com/office/spreadsheetml/2009/9/main" objectType="CheckBox" lockText="1"/>
</file>

<file path=xl/ctrlProps/ctrlProp537.xml><?xml version="1.0" encoding="utf-8"?>
<formControlPr xmlns="http://schemas.microsoft.com/office/spreadsheetml/2009/9/main" objectType="CheckBox" lockText="1"/>
</file>

<file path=xl/ctrlProps/ctrlProp538.xml><?xml version="1.0" encoding="utf-8"?>
<formControlPr xmlns="http://schemas.microsoft.com/office/spreadsheetml/2009/9/main" objectType="CheckBox" lockText="1"/>
</file>

<file path=xl/ctrlProps/ctrlProp539.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fmlaLink="$BF$34" lockText="1"/>
</file>

<file path=xl/ctrlProps/ctrlProp540.xml><?xml version="1.0" encoding="utf-8"?>
<formControlPr xmlns="http://schemas.microsoft.com/office/spreadsheetml/2009/9/main" objectType="CheckBox" lockText="1"/>
</file>

<file path=xl/ctrlProps/ctrlProp541.xml><?xml version="1.0" encoding="utf-8"?>
<formControlPr xmlns="http://schemas.microsoft.com/office/spreadsheetml/2009/9/main" objectType="CheckBox" lockText="1"/>
</file>

<file path=xl/ctrlProps/ctrlProp542.xml><?xml version="1.0" encoding="utf-8"?>
<formControlPr xmlns="http://schemas.microsoft.com/office/spreadsheetml/2009/9/main" objectType="CheckBox" lockText="1"/>
</file>

<file path=xl/ctrlProps/ctrlProp543.xml><?xml version="1.0" encoding="utf-8"?>
<formControlPr xmlns="http://schemas.microsoft.com/office/spreadsheetml/2009/9/main" objectType="CheckBox" lockText="1"/>
</file>

<file path=xl/ctrlProps/ctrlProp54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fmlaLink="$BF$35" lockText="1"/>
</file>

<file path=xl/ctrlProps/ctrlProp56.xml><?xml version="1.0" encoding="utf-8"?>
<formControlPr xmlns="http://schemas.microsoft.com/office/spreadsheetml/2009/9/main" objectType="CheckBox" fmlaLink="$BF$36"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checked="Checked" fmlaLink="$C$10" lockText="1"/>
</file>

<file path=xl/ctrlProps/ctrlProp63.xml><?xml version="1.0" encoding="utf-8"?>
<formControlPr xmlns="http://schemas.microsoft.com/office/spreadsheetml/2009/9/main" objectType="CheckBox" checked="Checked"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checked="Checked" lockText="1"/>
</file>

<file path=xl/ctrlProps/ctrlProp68.xml><?xml version="1.0" encoding="utf-8"?>
<formControlPr xmlns="http://schemas.microsoft.com/office/spreadsheetml/2009/9/main" objectType="CheckBox" checked="Checked"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checked="Checked"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fmlaLink="$BW$17" lockText="1"/>
</file>

<file path=xl/ctrlProps/ctrlProp99.xml><?xml version="1.0" encoding="utf-8"?>
<formControlPr xmlns="http://schemas.microsoft.com/office/spreadsheetml/2009/9/main" objectType="CheckBox" fmlaLink="$BW$18"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142875</xdr:colOff>
          <xdr:row>28</xdr:row>
          <xdr:rowOff>136963</xdr:rowOff>
        </xdr:from>
        <xdr:to>
          <xdr:col>3</xdr:col>
          <xdr:colOff>19050</xdr:colOff>
          <xdr:row>38</xdr:row>
          <xdr:rowOff>51238</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304800" y="5270938"/>
              <a:ext cx="200025" cy="1628775"/>
              <a:chOff x="307099" y="5221330"/>
              <a:chExt cx="204623" cy="1622217"/>
            </a:xfrm>
          </xdr:grpSpPr>
          <xdr:sp macro="" textlink="">
            <xdr:nvSpPr>
              <xdr:cNvPr id="1287172" name="Check Box 4" hidden="1">
                <a:extLst>
                  <a:ext uri="{63B3BB69-23CF-44E3-9099-C40C66FF867C}">
                    <a14:compatExt spid="_x0000_s1287172"/>
                  </a:ext>
                  <a:ext uri="{FF2B5EF4-FFF2-40B4-BE49-F238E27FC236}">
                    <a16:creationId xmlns:a16="http://schemas.microsoft.com/office/drawing/2014/main" id="{00000000-0008-0000-0200-000004A41300}"/>
                  </a:ext>
                </a:extLst>
              </xdr:cNvPr>
              <xdr:cNvSpPr/>
            </xdr:nvSpPr>
            <xdr:spPr bwMode="auto">
              <a:xfrm>
                <a:off x="307099" y="5221330"/>
                <a:ext cx="204623" cy="2749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87173" name="Check Box 5" hidden="1">
                <a:extLst>
                  <a:ext uri="{63B3BB69-23CF-44E3-9099-C40C66FF867C}">
                    <a14:compatExt spid="_x0000_s1287173"/>
                  </a:ext>
                  <a:ext uri="{FF2B5EF4-FFF2-40B4-BE49-F238E27FC236}">
                    <a16:creationId xmlns:a16="http://schemas.microsoft.com/office/drawing/2014/main" id="{00000000-0008-0000-0200-000005A41300}"/>
                  </a:ext>
                </a:extLst>
              </xdr:cNvPr>
              <xdr:cNvSpPr/>
            </xdr:nvSpPr>
            <xdr:spPr bwMode="auto">
              <a:xfrm>
                <a:off x="307099" y="5401660"/>
                <a:ext cx="204623"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87174" name="Check Box 6" hidden="1">
                <a:extLst>
                  <a:ext uri="{63B3BB69-23CF-44E3-9099-C40C66FF867C}">
                    <a14:compatExt spid="_x0000_s1287174"/>
                  </a:ext>
                  <a:ext uri="{FF2B5EF4-FFF2-40B4-BE49-F238E27FC236}">
                    <a16:creationId xmlns:a16="http://schemas.microsoft.com/office/drawing/2014/main" id="{00000000-0008-0000-0200-000006A41300}"/>
                  </a:ext>
                </a:extLst>
              </xdr:cNvPr>
              <xdr:cNvSpPr/>
            </xdr:nvSpPr>
            <xdr:spPr bwMode="auto">
              <a:xfrm>
                <a:off x="307099" y="5904515"/>
                <a:ext cx="204623" cy="2749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87175" name="Check Box 7" hidden="1">
                <a:extLst>
                  <a:ext uri="{63B3BB69-23CF-44E3-9099-C40C66FF867C}">
                    <a14:compatExt spid="_x0000_s1287175"/>
                  </a:ext>
                  <a:ext uri="{FF2B5EF4-FFF2-40B4-BE49-F238E27FC236}">
                    <a16:creationId xmlns:a16="http://schemas.microsoft.com/office/drawing/2014/main" id="{00000000-0008-0000-0200-000007A41300}"/>
                  </a:ext>
                </a:extLst>
              </xdr:cNvPr>
              <xdr:cNvSpPr/>
            </xdr:nvSpPr>
            <xdr:spPr bwMode="auto">
              <a:xfrm>
                <a:off x="307099" y="6075308"/>
                <a:ext cx="204623" cy="2749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87176" name="Check Box 8" hidden="1">
                <a:extLst>
                  <a:ext uri="{63B3BB69-23CF-44E3-9099-C40C66FF867C}">
                    <a14:compatExt spid="_x0000_s1287176"/>
                  </a:ext>
                  <a:ext uri="{FF2B5EF4-FFF2-40B4-BE49-F238E27FC236}">
                    <a16:creationId xmlns:a16="http://schemas.microsoft.com/office/drawing/2014/main" id="{00000000-0008-0000-0200-000008A41300}"/>
                  </a:ext>
                </a:extLst>
              </xdr:cNvPr>
              <xdr:cNvSpPr/>
            </xdr:nvSpPr>
            <xdr:spPr bwMode="auto">
              <a:xfrm>
                <a:off x="307099" y="6246101"/>
                <a:ext cx="204623" cy="2749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87177" name="Check Box 9" hidden="1">
                <a:extLst>
                  <a:ext uri="{63B3BB69-23CF-44E3-9099-C40C66FF867C}">
                    <a14:compatExt spid="_x0000_s1287177"/>
                  </a:ext>
                  <a:ext uri="{FF2B5EF4-FFF2-40B4-BE49-F238E27FC236}">
                    <a16:creationId xmlns:a16="http://schemas.microsoft.com/office/drawing/2014/main" id="{00000000-0008-0000-0200-000009A41300}"/>
                  </a:ext>
                </a:extLst>
              </xdr:cNvPr>
              <xdr:cNvSpPr/>
            </xdr:nvSpPr>
            <xdr:spPr bwMode="auto">
              <a:xfrm>
                <a:off x="307099" y="6407369"/>
                <a:ext cx="204623" cy="2749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87178" name="Check Box 10" hidden="1">
                <a:extLst>
                  <a:ext uri="{63B3BB69-23CF-44E3-9099-C40C66FF867C}">
                    <a14:compatExt spid="_x0000_s1287178"/>
                  </a:ext>
                  <a:ext uri="{FF2B5EF4-FFF2-40B4-BE49-F238E27FC236}">
                    <a16:creationId xmlns:a16="http://schemas.microsoft.com/office/drawing/2014/main" id="{00000000-0008-0000-0200-00000AA41300}"/>
                  </a:ext>
                </a:extLst>
              </xdr:cNvPr>
              <xdr:cNvSpPr/>
            </xdr:nvSpPr>
            <xdr:spPr bwMode="auto">
              <a:xfrm>
                <a:off x="307099" y="5752772"/>
                <a:ext cx="204623" cy="227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87179" name="Check Box 11" hidden="1">
                <a:extLst>
                  <a:ext uri="{63B3BB69-23CF-44E3-9099-C40C66FF867C}">
                    <a14:compatExt spid="_x0000_s1287179"/>
                  </a:ext>
                  <a:ext uri="{FF2B5EF4-FFF2-40B4-BE49-F238E27FC236}">
                    <a16:creationId xmlns:a16="http://schemas.microsoft.com/office/drawing/2014/main" id="{00000000-0008-0000-0200-00000BA41300}"/>
                  </a:ext>
                </a:extLst>
              </xdr:cNvPr>
              <xdr:cNvSpPr/>
            </xdr:nvSpPr>
            <xdr:spPr bwMode="auto">
              <a:xfrm>
                <a:off x="307099" y="6568634"/>
                <a:ext cx="204623" cy="274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39</xdr:row>
          <xdr:rowOff>114300</xdr:rowOff>
        </xdr:from>
        <xdr:to>
          <xdr:col>27</xdr:col>
          <xdr:colOff>114625</xdr:colOff>
          <xdr:row>41</xdr:row>
          <xdr:rowOff>95406</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323850" y="7134225"/>
              <a:ext cx="4162750" cy="324006"/>
              <a:chOff x="276225" y="6696077"/>
              <a:chExt cx="4162750" cy="324005"/>
            </a:xfrm>
          </xdr:grpSpPr>
          <xdr:sp macro="" textlink="">
            <xdr:nvSpPr>
              <xdr:cNvPr id="1287180" name="Check Box 12" hidden="1">
                <a:extLst>
                  <a:ext uri="{63B3BB69-23CF-44E3-9099-C40C66FF867C}">
                    <a14:compatExt spid="_x0000_s1287180"/>
                  </a:ext>
                  <a:ext uri="{FF2B5EF4-FFF2-40B4-BE49-F238E27FC236}">
                    <a16:creationId xmlns:a16="http://schemas.microsoft.com/office/drawing/2014/main" id="{00000000-0008-0000-0200-00000CA41300}"/>
                  </a:ext>
                </a:extLst>
              </xdr:cNvPr>
              <xdr:cNvSpPr/>
            </xdr:nvSpPr>
            <xdr:spPr bwMode="auto">
              <a:xfrm>
                <a:off x="276225" y="6727193"/>
                <a:ext cx="1202138" cy="2639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10日以内に届け出た ・ </a:t>
                </a:r>
              </a:p>
            </xdr:txBody>
          </xdr:sp>
          <xdr:sp macro="" textlink="">
            <xdr:nvSpPr>
              <xdr:cNvPr id="1287181" name="Check Box 13" hidden="1">
                <a:extLst>
                  <a:ext uri="{63B3BB69-23CF-44E3-9099-C40C66FF867C}">
                    <a14:compatExt spid="_x0000_s1287181"/>
                  </a:ext>
                  <a:ext uri="{FF2B5EF4-FFF2-40B4-BE49-F238E27FC236}">
                    <a16:creationId xmlns:a16="http://schemas.microsoft.com/office/drawing/2014/main" id="{00000000-0008-0000-0200-00000DA41300}"/>
                  </a:ext>
                </a:extLst>
              </xdr:cNvPr>
              <xdr:cNvSpPr/>
            </xdr:nvSpPr>
            <xdr:spPr bwMode="auto">
              <a:xfrm>
                <a:off x="1653927" y="6735326"/>
                <a:ext cx="1365497" cy="2492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11日以降に届け出た ・ </a:t>
                </a:r>
              </a:p>
            </xdr:txBody>
          </xdr:sp>
          <xdr:sp macro="" textlink="">
            <xdr:nvSpPr>
              <xdr:cNvPr id="1287182" name="Check Box 14" hidden="1">
                <a:extLst>
                  <a:ext uri="{63B3BB69-23CF-44E3-9099-C40C66FF867C}">
                    <a14:compatExt spid="_x0000_s1287182"/>
                  </a:ext>
                  <a:ext uri="{FF2B5EF4-FFF2-40B4-BE49-F238E27FC236}">
                    <a16:creationId xmlns:a16="http://schemas.microsoft.com/office/drawing/2014/main" id="{00000000-0008-0000-0200-00000EA41300}"/>
                  </a:ext>
                </a:extLst>
              </xdr:cNvPr>
              <xdr:cNvSpPr/>
            </xdr:nvSpPr>
            <xdr:spPr bwMode="auto">
              <a:xfrm>
                <a:off x="3622417" y="6697483"/>
                <a:ext cx="816558" cy="322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sp macro="" textlink="">
            <xdr:nvSpPr>
              <xdr:cNvPr id="1287183" name="Check Box 15" hidden="1">
                <a:extLst>
                  <a:ext uri="{63B3BB69-23CF-44E3-9099-C40C66FF867C}">
                    <a14:compatExt spid="_x0000_s1287183"/>
                  </a:ext>
                  <a:ext uri="{FF2B5EF4-FFF2-40B4-BE49-F238E27FC236}">
                    <a16:creationId xmlns:a16="http://schemas.microsoft.com/office/drawing/2014/main" id="{00000000-0008-0000-0200-00000FA41300}"/>
                  </a:ext>
                </a:extLst>
              </xdr:cNvPr>
              <xdr:cNvSpPr/>
            </xdr:nvSpPr>
            <xdr:spPr bwMode="auto">
              <a:xfrm>
                <a:off x="3028547" y="6696077"/>
                <a:ext cx="576805" cy="322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未届 ・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9525</xdr:colOff>
          <xdr:row>43</xdr:row>
          <xdr:rowOff>161924</xdr:rowOff>
        </xdr:from>
        <xdr:to>
          <xdr:col>27</xdr:col>
          <xdr:colOff>104775</xdr:colOff>
          <xdr:row>45</xdr:row>
          <xdr:rowOff>19049</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2438400" y="7867649"/>
              <a:ext cx="2038350" cy="200025"/>
              <a:chOff x="2181225" y="7400949"/>
              <a:chExt cx="2038354" cy="200025"/>
            </a:xfrm>
          </xdr:grpSpPr>
          <xdr:sp macro="" textlink="">
            <xdr:nvSpPr>
              <xdr:cNvPr id="1287184" name="Check Box 16" hidden="1">
                <a:extLst>
                  <a:ext uri="{63B3BB69-23CF-44E3-9099-C40C66FF867C}">
                    <a14:compatExt spid="_x0000_s1287184"/>
                  </a:ext>
                  <a:ext uri="{FF2B5EF4-FFF2-40B4-BE49-F238E27FC236}">
                    <a16:creationId xmlns:a16="http://schemas.microsoft.com/office/drawing/2014/main" id="{00000000-0008-0000-0200-000010A41300}"/>
                  </a:ext>
                </a:extLst>
              </xdr:cNvPr>
              <xdr:cNvSpPr/>
            </xdr:nvSpPr>
            <xdr:spPr bwMode="auto">
              <a:xfrm>
                <a:off x="2181225" y="7410450"/>
                <a:ext cx="639887"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87185" name="Check Box 17" hidden="1">
                <a:extLst>
                  <a:ext uri="{63B3BB69-23CF-44E3-9099-C40C66FF867C}">
                    <a14:compatExt spid="_x0000_s1287185"/>
                  </a:ext>
                  <a:ext uri="{FF2B5EF4-FFF2-40B4-BE49-F238E27FC236}">
                    <a16:creationId xmlns:a16="http://schemas.microsoft.com/office/drawing/2014/main" id="{00000000-0008-0000-0200-000011A41300}"/>
                  </a:ext>
                </a:extLst>
              </xdr:cNvPr>
              <xdr:cNvSpPr/>
            </xdr:nvSpPr>
            <xdr:spPr bwMode="auto">
              <a:xfrm>
                <a:off x="2769926" y="7410450"/>
                <a:ext cx="554569"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287186" name="Check Box 18" hidden="1">
                <a:extLst>
                  <a:ext uri="{63B3BB69-23CF-44E3-9099-C40C66FF867C}">
                    <a14:compatExt spid="_x0000_s1287186"/>
                  </a:ext>
                  <a:ext uri="{FF2B5EF4-FFF2-40B4-BE49-F238E27FC236}">
                    <a16:creationId xmlns:a16="http://schemas.microsoft.com/office/drawing/2014/main" id="{00000000-0008-0000-0200-000012A41300}"/>
                  </a:ext>
                </a:extLst>
              </xdr:cNvPr>
              <xdr:cNvSpPr/>
            </xdr:nvSpPr>
            <xdr:spPr bwMode="auto">
              <a:xfrm>
                <a:off x="3426893" y="7400949"/>
                <a:ext cx="792686"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9525</xdr:colOff>
          <xdr:row>50</xdr:row>
          <xdr:rowOff>0</xdr:rowOff>
        </xdr:from>
        <xdr:to>
          <xdr:col>27</xdr:col>
          <xdr:colOff>104775</xdr:colOff>
          <xdr:row>51</xdr:row>
          <xdr:rowOff>28575</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2438400" y="8905875"/>
              <a:ext cx="2038350" cy="200025"/>
              <a:chOff x="2181225" y="7400938"/>
              <a:chExt cx="2038354" cy="200025"/>
            </a:xfrm>
          </xdr:grpSpPr>
          <xdr:sp macro="" textlink="">
            <xdr:nvSpPr>
              <xdr:cNvPr id="1287187" name="Check Box 19" hidden="1">
                <a:extLst>
                  <a:ext uri="{63B3BB69-23CF-44E3-9099-C40C66FF867C}">
                    <a14:compatExt spid="_x0000_s1287187"/>
                  </a:ext>
                  <a:ext uri="{FF2B5EF4-FFF2-40B4-BE49-F238E27FC236}">
                    <a16:creationId xmlns:a16="http://schemas.microsoft.com/office/drawing/2014/main" id="{00000000-0008-0000-0200-000013A41300}"/>
                  </a:ext>
                </a:extLst>
              </xdr:cNvPr>
              <xdr:cNvSpPr/>
            </xdr:nvSpPr>
            <xdr:spPr bwMode="auto">
              <a:xfrm>
                <a:off x="2181225" y="7410450"/>
                <a:ext cx="639887"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87188" name="Check Box 20" hidden="1">
                <a:extLst>
                  <a:ext uri="{63B3BB69-23CF-44E3-9099-C40C66FF867C}">
                    <a14:compatExt spid="_x0000_s1287188"/>
                  </a:ext>
                  <a:ext uri="{FF2B5EF4-FFF2-40B4-BE49-F238E27FC236}">
                    <a16:creationId xmlns:a16="http://schemas.microsoft.com/office/drawing/2014/main" id="{00000000-0008-0000-0200-000014A41300}"/>
                  </a:ext>
                </a:extLst>
              </xdr:cNvPr>
              <xdr:cNvSpPr/>
            </xdr:nvSpPr>
            <xdr:spPr bwMode="auto">
              <a:xfrm>
                <a:off x="2769926" y="7410450"/>
                <a:ext cx="554569"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287189" name="Check Box 21" hidden="1">
                <a:extLst>
                  <a:ext uri="{63B3BB69-23CF-44E3-9099-C40C66FF867C}">
                    <a14:compatExt spid="_x0000_s1287189"/>
                  </a:ext>
                  <a:ext uri="{FF2B5EF4-FFF2-40B4-BE49-F238E27FC236}">
                    <a16:creationId xmlns:a16="http://schemas.microsoft.com/office/drawing/2014/main" id="{00000000-0008-0000-0200-000015A41300}"/>
                  </a:ext>
                </a:extLst>
              </xdr:cNvPr>
              <xdr:cNvSpPr/>
            </xdr:nvSpPr>
            <xdr:spPr bwMode="auto">
              <a:xfrm>
                <a:off x="3426893" y="7400938"/>
                <a:ext cx="792686"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grp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155202</xdr:colOff>
          <xdr:row>8</xdr:row>
          <xdr:rowOff>161926</xdr:rowOff>
        </xdr:from>
        <xdr:to>
          <xdr:col>13</xdr:col>
          <xdr:colOff>31377</xdr:colOff>
          <xdr:row>11</xdr:row>
          <xdr:rowOff>19050</xdr:rowOff>
        </xdr:to>
        <xdr:grpSp>
          <xdr:nvGrpSpPr>
            <xdr:cNvPr id="19" name="グループ化 18">
              <a:extLst>
                <a:ext uri="{FF2B5EF4-FFF2-40B4-BE49-F238E27FC236}">
                  <a16:creationId xmlns:a16="http://schemas.microsoft.com/office/drawing/2014/main" id="{00000000-0008-0000-0B00-000013000000}"/>
                </a:ext>
              </a:extLst>
            </xdr:cNvPr>
            <xdr:cNvGrpSpPr/>
          </xdr:nvGrpSpPr>
          <xdr:grpSpPr>
            <a:xfrm>
              <a:off x="2012577" y="1419226"/>
              <a:ext cx="219075" cy="371474"/>
              <a:chOff x="1926824" y="2448296"/>
              <a:chExt cx="219116" cy="371452"/>
            </a:xfrm>
          </xdr:grpSpPr>
          <xdr:sp macro="" textlink="">
            <xdr:nvSpPr>
              <xdr:cNvPr id="1202190" name="Check Box 14" descr="ない" hidden="1">
                <a:extLst>
                  <a:ext uri="{63B3BB69-23CF-44E3-9099-C40C66FF867C}">
                    <a14:compatExt spid="_x0000_s1202190"/>
                  </a:ext>
                  <a:ext uri="{FF2B5EF4-FFF2-40B4-BE49-F238E27FC236}">
                    <a16:creationId xmlns:a16="http://schemas.microsoft.com/office/drawing/2014/main" id="{00000000-0008-0000-0B00-00000E581200}"/>
                  </a:ext>
                </a:extLst>
              </xdr:cNvPr>
              <xdr:cNvSpPr/>
            </xdr:nvSpPr>
            <xdr:spPr bwMode="auto">
              <a:xfrm>
                <a:off x="1926863" y="2448296"/>
                <a:ext cx="219077" cy="20964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2191" name="Check Box 15" descr="ない" hidden="1">
                <a:extLst>
                  <a:ext uri="{63B3BB69-23CF-44E3-9099-C40C66FF867C}">
                    <a14:compatExt spid="_x0000_s1202191"/>
                  </a:ext>
                  <a:ext uri="{FF2B5EF4-FFF2-40B4-BE49-F238E27FC236}">
                    <a16:creationId xmlns:a16="http://schemas.microsoft.com/office/drawing/2014/main" id="{00000000-0008-0000-0B00-00000F581200}"/>
                  </a:ext>
                </a:extLst>
              </xdr:cNvPr>
              <xdr:cNvSpPr/>
            </xdr:nvSpPr>
            <xdr:spPr bwMode="auto">
              <a:xfrm>
                <a:off x="1926824" y="2600584"/>
                <a:ext cx="216270" cy="2191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161925</xdr:colOff>
          <xdr:row>9</xdr:row>
          <xdr:rowOff>0</xdr:rowOff>
        </xdr:from>
        <xdr:to>
          <xdr:col>16</xdr:col>
          <xdr:colOff>38100</xdr:colOff>
          <xdr:row>11</xdr:row>
          <xdr:rowOff>28574</xdr:rowOff>
        </xdr:to>
        <xdr:grpSp>
          <xdr:nvGrpSpPr>
            <xdr:cNvPr id="22" name="グループ化 21">
              <a:extLst>
                <a:ext uri="{FF2B5EF4-FFF2-40B4-BE49-F238E27FC236}">
                  <a16:creationId xmlns:a16="http://schemas.microsoft.com/office/drawing/2014/main" id="{00000000-0008-0000-0B00-000016000000}"/>
                </a:ext>
              </a:extLst>
            </xdr:cNvPr>
            <xdr:cNvGrpSpPr/>
          </xdr:nvGrpSpPr>
          <xdr:grpSpPr>
            <a:xfrm>
              <a:off x="2533650" y="1428750"/>
              <a:ext cx="219075" cy="371474"/>
              <a:chOff x="1926831" y="2448361"/>
              <a:chExt cx="219115" cy="371453"/>
            </a:xfrm>
          </xdr:grpSpPr>
          <xdr:sp macro="" textlink="">
            <xdr:nvSpPr>
              <xdr:cNvPr id="1202192" name="Check Box 16" descr="ない" hidden="1">
                <a:extLst>
                  <a:ext uri="{63B3BB69-23CF-44E3-9099-C40C66FF867C}">
                    <a14:compatExt spid="_x0000_s1202192"/>
                  </a:ext>
                  <a:ext uri="{FF2B5EF4-FFF2-40B4-BE49-F238E27FC236}">
                    <a16:creationId xmlns:a16="http://schemas.microsoft.com/office/drawing/2014/main" id="{00000000-0008-0000-0B00-000010581200}"/>
                  </a:ext>
                </a:extLst>
              </xdr:cNvPr>
              <xdr:cNvSpPr/>
            </xdr:nvSpPr>
            <xdr:spPr bwMode="auto">
              <a:xfrm>
                <a:off x="1926864" y="2448361"/>
                <a:ext cx="219082" cy="2096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2193" name="Check Box 17" descr="ない" hidden="1">
                <a:extLst>
                  <a:ext uri="{63B3BB69-23CF-44E3-9099-C40C66FF867C}">
                    <a14:compatExt spid="_x0000_s1202193"/>
                  </a:ext>
                  <a:ext uri="{FF2B5EF4-FFF2-40B4-BE49-F238E27FC236}">
                    <a16:creationId xmlns:a16="http://schemas.microsoft.com/office/drawing/2014/main" id="{00000000-0008-0000-0B00-000011581200}"/>
                  </a:ext>
                </a:extLst>
              </xdr:cNvPr>
              <xdr:cNvSpPr/>
            </xdr:nvSpPr>
            <xdr:spPr bwMode="auto">
              <a:xfrm>
                <a:off x="1926831" y="2600637"/>
                <a:ext cx="216269" cy="2191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0</xdr:colOff>
          <xdr:row>15</xdr:row>
          <xdr:rowOff>0</xdr:rowOff>
        </xdr:from>
        <xdr:to>
          <xdr:col>13</xdr:col>
          <xdr:colOff>50110</xdr:colOff>
          <xdr:row>17</xdr:row>
          <xdr:rowOff>31060</xdr:rowOff>
        </xdr:to>
        <xdr:grpSp>
          <xdr:nvGrpSpPr>
            <xdr:cNvPr id="49" name="グループ化 48">
              <a:extLst>
                <a:ext uri="{FF2B5EF4-FFF2-40B4-BE49-F238E27FC236}">
                  <a16:creationId xmlns:a16="http://schemas.microsoft.com/office/drawing/2014/main" id="{00000000-0008-0000-0B00-000031000000}"/>
                </a:ext>
              </a:extLst>
            </xdr:cNvPr>
            <xdr:cNvGrpSpPr/>
          </xdr:nvGrpSpPr>
          <xdr:grpSpPr>
            <a:xfrm>
              <a:off x="2028825" y="2457450"/>
              <a:ext cx="221560" cy="373960"/>
              <a:chOff x="1926915" y="2447871"/>
              <a:chExt cx="219175" cy="371490"/>
            </a:xfrm>
          </xdr:grpSpPr>
          <xdr:sp macro="" textlink="">
            <xdr:nvSpPr>
              <xdr:cNvPr id="1202210" name="Check Box 34" descr="ない" hidden="1">
                <a:extLst>
                  <a:ext uri="{63B3BB69-23CF-44E3-9099-C40C66FF867C}">
                    <a14:compatExt spid="_x0000_s1202210"/>
                  </a:ext>
                  <a:ext uri="{FF2B5EF4-FFF2-40B4-BE49-F238E27FC236}">
                    <a16:creationId xmlns:a16="http://schemas.microsoft.com/office/drawing/2014/main" id="{00000000-0008-0000-0B00-000022581200}"/>
                  </a:ext>
                </a:extLst>
              </xdr:cNvPr>
              <xdr:cNvSpPr/>
            </xdr:nvSpPr>
            <xdr:spPr bwMode="auto">
              <a:xfrm>
                <a:off x="1926961" y="2447871"/>
                <a:ext cx="2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2211" name="Check Box 35" descr="ない" hidden="1">
                <a:extLst>
                  <a:ext uri="{63B3BB69-23CF-44E3-9099-C40C66FF867C}">
                    <a14:compatExt spid="_x0000_s1202211"/>
                  </a:ext>
                  <a:ext uri="{FF2B5EF4-FFF2-40B4-BE49-F238E27FC236}">
                    <a16:creationId xmlns:a16="http://schemas.microsoft.com/office/drawing/2014/main" id="{00000000-0008-0000-0B00-000023581200}"/>
                  </a:ext>
                </a:extLst>
              </xdr:cNvPr>
              <xdr:cNvSpPr/>
            </xdr:nvSpPr>
            <xdr:spPr bwMode="auto">
              <a:xfrm>
                <a:off x="1926915" y="2600286"/>
                <a:ext cx="216237"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0</xdr:colOff>
          <xdr:row>15</xdr:row>
          <xdr:rowOff>0</xdr:rowOff>
        </xdr:from>
        <xdr:to>
          <xdr:col>16</xdr:col>
          <xdr:colOff>50111</xdr:colOff>
          <xdr:row>17</xdr:row>
          <xdr:rowOff>31060</xdr:rowOff>
        </xdr:to>
        <xdr:grpSp>
          <xdr:nvGrpSpPr>
            <xdr:cNvPr id="52" name="グループ化 51">
              <a:extLst>
                <a:ext uri="{FF2B5EF4-FFF2-40B4-BE49-F238E27FC236}">
                  <a16:creationId xmlns:a16="http://schemas.microsoft.com/office/drawing/2014/main" id="{00000000-0008-0000-0B00-000034000000}"/>
                </a:ext>
              </a:extLst>
            </xdr:cNvPr>
            <xdr:cNvGrpSpPr/>
          </xdr:nvGrpSpPr>
          <xdr:grpSpPr>
            <a:xfrm>
              <a:off x="2543175" y="2457450"/>
              <a:ext cx="221561" cy="373960"/>
              <a:chOff x="1926894" y="2447871"/>
              <a:chExt cx="219162" cy="371490"/>
            </a:xfrm>
          </xdr:grpSpPr>
          <xdr:sp macro="" textlink="">
            <xdr:nvSpPr>
              <xdr:cNvPr id="1202212" name="Check Box 36" descr="ない" hidden="1">
                <a:extLst>
                  <a:ext uri="{63B3BB69-23CF-44E3-9099-C40C66FF867C}">
                    <a14:compatExt spid="_x0000_s1202212"/>
                  </a:ext>
                  <a:ext uri="{FF2B5EF4-FFF2-40B4-BE49-F238E27FC236}">
                    <a16:creationId xmlns:a16="http://schemas.microsoft.com/office/drawing/2014/main" id="{00000000-0008-0000-0B00-000024581200}"/>
                  </a:ext>
                </a:extLst>
              </xdr:cNvPr>
              <xdr:cNvSpPr/>
            </xdr:nvSpPr>
            <xdr:spPr bwMode="auto">
              <a:xfrm>
                <a:off x="1926941" y="2447871"/>
                <a:ext cx="21911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2213" name="Check Box 37" descr="ない" hidden="1">
                <a:extLst>
                  <a:ext uri="{63B3BB69-23CF-44E3-9099-C40C66FF867C}">
                    <a14:compatExt spid="_x0000_s1202213"/>
                  </a:ext>
                  <a:ext uri="{FF2B5EF4-FFF2-40B4-BE49-F238E27FC236}">
                    <a16:creationId xmlns:a16="http://schemas.microsoft.com/office/drawing/2014/main" id="{00000000-0008-0000-0B00-000025581200}"/>
                  </a:ext>
                </a:extLst>
              </xdr:cNvPr>
              <xdr:cNvSpPr/>
            </xdr:nvSpPr>
            <xdr:spPr bwMode="auto">
              <a:xfrm>
                <a:off x="1926894" y="2600286"/>
                <a:ext cx="21624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15</xdr:row>
          <xdr:rowOff>0</xdr:rowOff>
        </xdr:from>
        <xdr:to>
          <xdr:col>22</xdr:col>
          <xdr:colOff>50110</xdr:colOff>
          <xdr:row>17</xdr:row>
          <xdr:rowOff>31060</xdr:rowOff>
        </xdr:to>
        <xdr:grpSp>
          <xdr:nvGrpSpPr>
            <xdr:cNvPr id="58" name="グループ化 57">
              <a:extLst>
                <a:ext uri="{FF2B5EF4-FFF2-40B4-BE49-F238E27FC236}">
                  <a16:creationId xmlns:a16="http://schemas.microsoft.com/office/drawing/2014/main" id="{00000000-0008-0000-0B00-00003A000000}"/>
                </a:ext>
              </a:extLst>
            </xdr:cNvPr>
            <xdr:cNvGrpSpPr/>
          </xdr:nvGrpSpPr>
          <xdr:grpSpPr>
            <a:xfrm>
              <a:off x="3571875" y="2457450"/>
              <a:ext cx="221560" cy="373960"/>
              <a:chOff x="1926915" y="2447871"/>
              <a:chExt cx="219175" cy="371490"/>
            </a:xfrm>
          </xdr:grpSpPr>
          <xdr:sp macro="" textlink="">
            <xdr:nvSpPr>
              <xdr:cNvPr id="1202216" name="Check Box 40" descr="ない" hidden="1">
                <a:extLst>
                  <a:ext uri="{63B3BB69-23CF-44E3-9099-C40C66FF867C}">
                    <a14:compatExt spid="_x0000_s1202216"/>
                  </a:ext>
                  <a:ext uri="{FF2B5EF4-FFF2-40B4-BE49-F238E27FC236}">
                    <a16:creationId xmlns:a16="http://schemas.microsoft.com/office/drawing/2014/main" id="{00000000-0008-0000-0B00-000028581200}"/>
                  </a:ext>
                </a:extLst>
              </xdr:cNvPr>
              <xdr:cNvSpPr/>
            </xdr:nvSpPr>
            <xdr:spPr bwMode="auto">
              <a:xfrm>
                <a:off x="1926961" y="2447871"/>
                <a:ext cx="2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2217" name="Check Box 41" descr="ない" hidden="1">
                <a:extLst>
                  <a:ext uri="{63B3BB69-23CF-44E3-9099-C40C66FF867C}">
                    <a14:compatExt spid="_x0000_s1202217"/>
                  </a:ext>
                  <a:ext uri="{FF2B5EF4-FFF2-40B4-BE49-F238E27FC236}">
                    <a16:creationId xmlns:a16="http://schemas.microsoft.com/office/drawing/2014/main" id="{00000000-0008-0000-0B00-000029581200}"/>
                  </a:ext>
                </a:extLst>
              </xdr:cNvPr>
              <xdr:cNvSpPr/>
            </xdr:nvSpPr>
            <xdr:spPr bwMode="auto">
              <a:xfrm>
                <a:off x="1926915" y="2600286"/>
                <a:ext cx="216237"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15</xdr:row>
          <xdr:rowOff>0</xdr:rowOff>
        </xdr:from>
        <xdr:to>
          <xdr:col>25</xdr:col>
          <xdr:colOff>50111</xdr:colOff>
          <xdr:row>17</xdr:row>
          <xdr:rowOff>31060</xdr:rowOff>
        </xdr:to>
        <xdr:grpSp>
          <xdr:nvGrpSpPr>
            <xdr:cNvPr id="61" name="グループ化 60">
              <a:extLst>
                <a:ext uri="{FF2B5EF4-FFF2-40B4-BE49-F238E27FC236}">
                  <a16:creationId xmlns:a16="http://schemas.microsoft.com/office/drawing/2014/main" id="{00000000-0008-0000-0B00-00003D000000}"/>
                </a:ext>
              </a:extLst>
            </xdr:cNvPr>
            <xdr:cNvGrpSpPr/>
          </xdr:nvGrpSpPr>
          <xdr:grpSpPr>
            <a:xfrm>
              <a:off x="4086225" y="2457450"/>
              <a:ext cx="221561" cy="373960"/>
              <a:chOff x="1926894" y="2447871"/>
              <a:chExt cx="219162" cy="371490"/>
            </a:xfrm>
          </xdr:grpSpPr>
          <xdr:sp macro="" textlink="">
            <xdr:nvSpPr>
              <xdr:cNvPr id="1202218" name="Check Box 42" descr="ない" hidden="1">
                <a:extLst>
                  <a:ext uri="{63B3BB69-23CF-44E3-9099-C40C66FF867C}">
                    <a14:compatExt spid="_x0000_s1202218"/>
                  </a:ext>
                  <a:ext uri="{FF2B5EF4-FFF2-40B4-BE49-F238E27FC236}">
                    <a16:creationId xmlns:a16="http://schemas.microsoft.com/office/drawing/2014/main" id="{00000000-0008-0000-0B00-00002A581200}"/>
                  </a:ext>
                </a:extLst>
              </xdr:cNvPr>
              <xdr:cNvSpPr/>
            </xdr:nvSpPr>
            <xdr:spPr bwMode="auto">
              <a:xfrm>
                <a:off x="1926941" y="2447871"/>
                <a:ext cx="21911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2219" name="Check Box 43" descr="ない" hidden="1">
                <a:extLst>
                  <a:ext uri="{63B3BB69-23CF-44E3-9099-C40C66FF867C}">
                    <a14:compatExt spid="_x0000_s1202219"/>
                  </a:ext>
                  <a:ext uri="{FF2B5EF4-FFF2-40B4-BE49-F238E27FC236}">
                    <a16:creationId xmlns:a16="http://schemas.microsoft.com/office/drawing/2014/main" id="{00000000-0008-0000-0B00-00002B581200}"/>
                  </a:ext>
                </a:extLst>
              </xdr:cNvPr>
              <xdr:cNvSpPr/>
            </xdr:nvSpPr>
            <xdr:spPr bwMode="auto">
              <a:xfrm>
                <a:off x="1926894" y="2600286"/>
                <a:ext cx="21624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15</xdr:row>
          <xdr:rowOff>0</xdr:rowOff>
        </xdr:from>
        <xdr:to>
          <xdr:col>19</xdr:col>
          <xdr:colOff>50110</xdr:colOff>
          <xdr:row>17</xdr:row>
          <xdr:rowOff>31060</xdr:rowOff>
        </xdr:to>
        <xdr:grpSp>
          <xdr:nvGrpSpPr>
            <xdr:cNvPr id="64" name="グループ化 63">
              <a:extLst>
                <a:ext uri="{FF2B5EF4-FFF2-40B4-BE49-F238E27FC236}">
                  <a16:creationId xmlns:a16="http://schemas.microsoft.com/office/drawing/2014/main" id="{00000000-0008-0000-0B00-000040000000}"/>
                </a:ext>
              </a:extLst>
            </xdr:cNvPr>
            <xdr:cNvGrpSpPr/>
          </xdr:nvGrpSpPr>
          <xdr:grpSpPr>
            <a:xfrm>
              <a:off x="3057525" y="2457450"/>
              <a:ext cx="221560" cy="373960"/>
              <a:chOff x="1926915" y="2447871"/>
              <a:chExt cx="219175" cy="371490"/>
            </a:xfrm>
          </xdr:grpSpPr>
          <xdr:sp macro="" textlink="">
            <xdr:nvSpPr>
              <xdr:cNvPr id="1202220" name="Check Box 44" descr="ない" hidden="1">
                <a:extLst>
                  <a:ext uri="{63B3BB69-23CF-44E3-9099-C40C66FF867C}">
                    <a14:compatExt spid="_x0000_s1202220"/>
                  </a:ext>
                  <a:ext uri="{FF2B5EF4-FFF2-40B4-BE49-F238E27FC236}">
                    <a16:creationId xmlns:a16="http://schemas.microsoft.com/office/drawing/2014/main" id="{00000000-0008-0000-0B00-00002C581200}"/>
                  </a:ext>
                </a:extLst>
              </xdr:cNvPr>
              <xdr:cNvSpPr/>
            </xdr:nvSpPr>
            <xdr:spPr bwMode="auto">
              <a:xfrm>
                <a:off x="1926961" y="2447871"/>
                <a:ext cx="2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2221" name="Check Box 45" descr="ない" hidden="1">
                <a:extLst>
                  <a:ext uri="{63B3BB69-23CF-44E3-9099-C40C66FF867C}">
                    <a14:compatExt spid="_x0000_s1202221"/>
                  </a:ext>
                  <a:ext uri="{FF2B5EF4-FFF2-40B4-BE49-F238E27FC236}">
                    <a16:creationId xmlns:a16="http://schemas.microsoft.com/office/drawing/2014/main" id="{00000000-0008-0000-0B00-00002D581200}"/>
                  </a:ext>
                </a:extLst>
              </xdr:cNvPr>
              <xdr:cNvSpPr/>
            </xdr:nvSpPr>
            <xdr:spPr bwMode="auto">
              <a:xfrm>
                <a:off x="1926915" y="2600286"/>
                <a:ext cx="216237"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152400</xdr:colOff>
          <xdr:row>55</xdr:row>
          <xdr:rowOff>114300</xdr:rowOff>
        </xdr:from>
        <xdr:to>
          <xdr:col>27</xdr:col>
          <xdr:colOff>104775</xdr:colOff>
          <xdr:row>57</xdr:row>
          <xdr:rowOff>16247</xdr:rowOff>
        </xdr:to>
        <xdr:grpSp>
          <xdr:nvGrpSpPr>
            <xdr:cNvPr id="46" name="グループ化 45">
              <a:extLst>
                <a:ext uri="{FF2B5EF4-FFF2-40B4-BE49-F238E27FC236}">
                  <a16:creationId xmlns:a16="http://schemas.microsoft.com/office/drawing/2014/main" id="{00000000-0008-0000-0B00-00002E000000}"/>
                </a:ext>
              </a:extLst>
            </xdr:cNvPr>
            <xdr:cNvGrpSpPr/>
          </xdr:nvGrpSpPr>
          <xdr:grpSpPr>
            <a:xfrm>
              <a:off x="3552825" y="9658350"/>
              <a:ext cx="1152525" cy="244847"/>
              <a:chOff x="3149499" y="2696044"/>
              <a:chExt cx="1162617" cy="202824"/>
            </a:xfrm>
          </xdr:grpSpPr>
          <xdr:sp macro="" textlink="">
            <xdr:nvSpPr>
              <xdr:cNvPr id="1202228" name="Check Box 52" hidden="1">
                <a:extLst>
                  <a:ext uri="{63B3BB69-23CF-44E3-9099-C40C66FF867C}">
                    <a14:compatExt spid="_x0000_s1202228"/>
                  </a:ext>
                  <a:ext uri="{FF2B5EF4-FFF2-40B4-BE49-F238E27FC236}">
                    <a16:creationId xmlns:a16="http://schemas.microsoft.com/office/drawing/2014/main" id="{00000000-0008-0000-0B00-000034581200}"/>
                  </a:ext>
                </a:extLst>
              </xdr:cNvPr>
              <xdr:cNvSpPr/>
            </xdr:nvSpPr>
            <xdr:spPr bwMode="auto">
              <a:xfrm>
                <a:off x="3149499" y="2696044"/>
                <a:ext cx="557493" cy="202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02229" name="Check Box 53" hidden="1">
                <a:extLst>
                  <a:ext uri="{63B3BB69-23CF-44E3-9099-C40C66FF867C}">
                    <a14:compatExt spid="_x0000_s1202229"/>
                  </a:ext>
                  <a:ext uri="{FF2B5EF4-FFF2-40B4-BE49-F238E27FC236}">
                    <a16:creationId xmlns:a16="http://schemas.microsoft.com/office/drawing/2014/main" id="{00000000-0008-0000-0B00-000035581200}"/>
                  </a:ext>
                </a:extLst>
              </xdr:cNvPr>
              <xdr:cNvSpPr/>
            </xdr:nvSpPr>
            <xdr:spPr bwMode="auto">
              <a:xfrm>
                <a:off x="3754623" y="2696162"/>
                <a:ext cx="557493" cy="1933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58</xdr:row>
          <xdr:rowOff>161925</xdr:rowOff>
        </xdr:from>
        <xdr:to>
          <xdr:col>4</xdr:col>
          <xdr:colOff>38100</xdr:colOff>
          <xdr:row>60</xdr:row>
          <xdr:rowOff>9525</xdr:rowOff>
        </xdr:to>
        <xdr:sp macro="" textlink="">
          <xdr:nvSpPr>
            <xdr:cNvPr id="1202233" name="Check Box 37" hidden="1">
              <a:extLst>
                <a:ext uri="{63B3BB69-23CF-44E3-9099-C40C66FF867C}">
                  <a14:compatExt spid="_x0000_s1202233"/>
                </a:ext>
                <a:ext uri="{FF2B5EF4-FFF2-40B4-BE49-F238E27FC236}">
                  <a16:creationId xmlns:a16="http://schemas.microsoft.com/office/drawing/2014/main" id="{00000000-0008-0000-0B00-00003958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58</xdr:row>
          <xdr:rowOff>161925</xdr:rowOff>
        </xdr:from>
        <xdr:to>
          <xdr:col>11</xdr:col>
          <xdr:colOff>161925</xdr:colOff>
          <xdr:row>60</xdr:row>
          <xdr:rowOff>19050</xdr:rowOff>
        </xdr:to>
        <xdr:sp macro="" textlink="">
          <xdr:nvSpPr>
            <xdr:cNvPr id="1202234" name="Check Box 38" hidden="1">
              <a:extLst>
                <a:ext uri="{63B3BB69-23CF-44E3-9099-C40C66FF867C}">
                  <a14:compatExt spid="_x0000_s1202234"/>
                </a:ext>
                <a:ext uri="{FF2B5EF4-FFF2-40B4-BE49-F238E27FC236}">
                  <a16:creationId xmlns:a16="http://schemas.microsoft.com/office/drawing/2014/main" id="{00000000-0008-0000-0B00-00003A58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161925</xdr:rowOff>
        </xdr:from>
        <xdr:to>
          <xdr:col>4</xdr:col>
          <xdr:colOff>28575</xdr:colOff>
          <xdr:row>59</xdr:row>
          <xdr:rowOff>19050</xdr:rowOff>
        </xdr:to>
        <xdr:sp macro="" textlink="">
          <xdr:nvSpPr>
            <xdr:cNvPr id="1202235" name="Check Box 39" hidden="1">
              <a:extLst>
                <a:ext uri="{63B3BB69-23CF-44E3-9099-C40C66FF867C}">
                  <a14:compatExt spid="_x0000_s1202235"/>
                </a:ext>
                <a:ext uri="{FF2B5EF4-FFF2-40B4-BE49-F238E27FC236}">
                  <a16:creationId xmlns:a16="http://schemas.microsoft.com/office/drawing/2014/main" id="{00000000-0008-0000-0B00-00003B58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57</xdr:row>
          <xdr:rowOff>161925</xdr:rowOff>
        </xdr:from>
        <xdr:to>
          <xdr:col>11</xdr:col>
          <xdr:colOff>161925</xdr:colOff>
          <xdr:row>59</xdr:row>
          <xdr:rowOff>19050</xdr:rowOff>
        </xdr:to>
        <xdr:sp macro="" textlink="">
          <xdr:nvSpPr>
            <xdr:cNvPr id="1202236" name="Check Box 41" hidden="1">
              <a:extLst>
                <a:ext uri="{63B3BB69-23CF-44E3-9099-C40C66FF867C}">
                  <a14:compatExt spid="_x0000_s1202236"/>
                </a:ext>
                <a:ext uri="{FF2B5EF4-FFF2-40B4-BE49-F238E27FC236}">
                  <a16:creationId xmlns:a16="http://schemas.microsoft.com/office/drawing/2014/main" id="{00000000-0008-0000-0B00-00003C58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4</xdr:row>
          <xdr:rowOff>9525</xdr:rowOff>
        </xdr:from>
        <xdr:to>
          <xdr:col>26</xdr:col>
          <xdr:colOff>165589</xdr:colOff>
          <xdr:row>5</xdr:row>
          <xdr:rowOff>32366</xdr:rowOff>
        </xdr:to>
        <xdr:grpSp>
          <xdr:nvGrpSpPr>
            <xdr:cNvPr id="56" name="グループ化 55">
              <a:extLst>
                <a:ext uri="{FF2B5EF4-FFF2-40B4-BE49-F238E27FC236}">
                  <a16:creationId xmlns:a16="http://schemas.microsoft.com/office/drawing/2014/main" id="{00000000-0008-0000-0C00-000038000000}"/>
                </a:ext>
              </a:extLst>
            </xdr:cNvPr>
            <xdr:cNvGrpSpPr/>
          </xdr:nvGrpSpPr>
          <xdr:grpSpPr>
            <a:xfrm>
              <a:off x="3705225" y="581025"/>
              <a:ext cx="1165714" cy="194291"/>
              <a:chOff x="3149181" y="2695942"/>
              <a:chExt cx="1162609" cy="202822"/>
            </a:xfrm>
          </xdr:grpSpPr>
          <xdr:sp macro="" textlink="">
            <xdr:nvSpPr>
              <xdr:cNvPr id="262302" name="Check Box 158" hidden="1">
                <a:extLst>
                  <a:ext uri="{63B3BB69-23CF-44E3-9099-C40C66FF867C}">
                    <a14:compatExt spid="_x0000_s262302"/>
                  </a:ext>
                  <a:ext uri="{FF2B5EF4-FFF2-40B4-BE49-F238E27FC236}">
                    <a16:creationId xmlns:a16="http://schemas.microsoft.com/office/drawing/2014/main" id="{00000000-0008-0000-0C00-00009E000400}"/>
                  </a:ext>
                </a:extLst>
              </xdr:cNvPr>
              <xdr:cNvSpPr/>
            </xdr:nvSpPr>
            <xdr:spPr bwMode="auto">
              <a:xfrm>
                <a:off x="3149181" y="2695942"/>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62303" name="Check Box 159" hidden="1">
                <a:extLst>
                  <a:ext uri="{63B3BB69-23CF-44E3-9099-C40C66FF867C}">
                    <a14:compatExt spid="_x0000_s262303"/>
                  </a:ext>
                  <a:ext uri="{FF2B5EF4-FFF2-40B4-BE49-F238E27FC236}">
                    <a16:creationId xmlns:a16="http://schemas.microsoft.com/office/drawing/2014/main" id="{00000000-0008-0000-0C00-00009F0004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85725</xdr:colOff>
          <xdr:row>23</xdr:row>
          <xdr:rowOff>133350</xdr:rowOff>
        </xdr:from>
        <xdr:to>
          <xdr:col>26</xdr:col>
          <xdr:colOff>165589</xdr:colOff>
          <xdr:row>24</xdr:row>
          <xdr:rowOff>156191</xdr:rowOff>
        </xdr:to>
        <xdr:grpSp>
          <xdr:nvGrpSpPr>
            <xdr:cNvPr id="58" name="グループ化 57">
              <a:extLst>
                <a:ext uri="{FF2B5EF4-FFF2-40B4-BE49-F238E27FC236}">
                  <a16:creationId xmlns:a16="http://schemas.microsoft.com/office/drawing/2014/main" id="{00000000-0008-0000-0C00-00003A000000}"/>
                </a:ext>
              </a:extLst>
            </xdr:cNvPr>
            <xdr:cNvGrpSpPr/>
          </xdr:nvGrpSpPr>
          <xdr:grpSpPr>
            <a:xfrm>
              <a:off x="3705225" y="4495800"/>
              <a:ext cx="1165714" cy="194291"/>
              <a:chOff x="3149181" y="2695941"/>
              <a:chExt cx="1162609" cy="202822"/>
            </a:xfrm>
          </xdr:grpSpPr>
          <xdr:sp macro="" textlink="">
            <xdr:nvSpPr>
              <xdr:cNvPr id="262304" name="Check Box 160" hidden="1">
                <a:extLst>
                  <a:ext uri="{63B3BB69-23CF-44E3-9099-C40C66FF867C}">
                    <a14:compatExt spid="_x0000_s262304"/>
                  </a:ext>
                  <a:ext uri="{FF2B5EF4-FFF2-40B4-BE49-F238E27FC236}">
                    <a16:creationId xmlns:a16="http://schemas.microsoft.com/office/drawing/2014/main" id="{00000000-0008-0000-0C00-0000A0000400}"/>
                  </a:ext>
                </a:extLst>
              </xdr:cNvPr>
              <xdr:cNvSpPr/>
            </xdr:nvSpPr>
            <xdr:spPr bwMode="auto">
              <a:xfrm>
                <a:off x="3149181" y="2695941"/>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62305" name="Check Box 161" hidden="1">
                <a:extLst>
                  <a:ext uri="{63B3BB69-23CF-44E3-9099-C40C66FF867C}">
                    <a14:compatExt spid="_x0000_s262305"/>
                  </a:ext>
                  <a:ext uri="{FF2B5EF4-FFF2-40B4-BE49-F238E27FC236}">
                    <a16:creationId xmlns:a16="http://schemas.microsoft.com/office/drawing/2014/main" id="{00000000-0008-0000-0C00-0000A10004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85725</xdr:colOff>
          <xdr:row>29</xdr:row>
          <xdr:rowOff>161925</xdr:rowOff>
        </xdr:from>
        <xdr:to>
          <xdr:col>26</xdr:col>
          <xdr:colOff>165589</xdr:colOff>
          <xdr:row>31</xdr:row>
          <xdr:rowOff>13316</xdr:rowOff>
        </xdr:to>
        <xdr:grpSp>
          <xdr:nvGrpSpPr>
            <xdr:cNvPr id="61" name="グループ化 60">
              <a:extLst>
                <a:ext uri="{FF2B5EF4-FFF2-40B4-BE49-F238E27FC236}">
                  <a16:creationId xmlns:a16="http://schemas.microsoft.com/office/drawing/2014/main" id="{00000000-0008-0000-0C00-00003D000000}"/>
                </a:ext>
              </a:extLst>
            </xdr:cNvPr>
            <xdr:cNvGrpSpPr/>
          </xdr:nvGrpSpPr>
          <xdr:grpSpPr>
            <a:xfrm>
              <a:off x="3705225" y="5553075"/>
              <a:ext cx="1165714" cy="194291"/>
              <a:chOff x="3149181" y="2695946"/>
              <a:chExt cx="1162609" cy="202822"/>
            </a:xfrm>
          </xdr:grpSpPr>
          <xdr:sp macro="" textlink="">
            <xdr:nvSpPr>
              <xdr:cNvPr id="262306" name="Check Box 162" hidden="1">
                <a:extLst>
                  <a:ext uri="{63B3BB69-23CF-44E3-9099-C40C66FF867C}">
                    <a14:compatExt spid="_x0000_s262306"/>
                  </a:ext>
                  <a:ext uri="{FF2B5EF4-FFF2-40B4-BE49-F238E27FC236}">
                    <a16:creationId xmlns:a16="http://schemas.microsoft.com/office/drawing/2014/main" id="{00000000-0008-0000-0C00-0000A2000400}"/>
                  </a:ext>
                </a:extLst>
              </xdr:cNvPr>
              <xdr:cNvSpPr/>
            </xdr:nvSpPr>
            <xdr:spPr bwMode="auto">
              <a:xfrm>
                <a:off x="3149181" y="2695946"/>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62307" name="Check Box 163" hidden="1">
                <a:extLst>
                  <a:ext uri="{63B3BB69-23CF-44E3-9099-C40C66FF867C}">
                    <a14:compatExt spid="_x0000_s262307"/>
                  </a:ext>
                  <a:ext uri="{FF2B5EF4-FFF2-40B4-BE49-F238E27FC236}">
                    <a16:creationId xmlns:a16="http://schemas.microsoft.com/office/drawing/2014/main" id="{00000000-0008-0000-0C00-0000A30004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123825</xdr:rowOff>
        </xdr:from>
        <xdr:to>
          <xdr:col>4</xdr:col>
          <xdr:colOff>104775</xdr:colOff>
          <xdr:row>40</xdr:row>
          <xdr:rowOff>9525</xdr:rowOff>
        </xdr:to>
        <xdr:sp macro="" textlink="">
          <xdr:nvSpPr>
            <xdr:cNvPr id="262313" name="Check Box 169" hidden="1">
              <a:extLst>
                <a:ext uri="{63B3BB69-23CF-44E3-9099-C40C66FF867C}">
                  <a14:compatExt spid="_x0000_s262313"/>
                </a:ext>
                <a:ext uri="{FF2B5EF4-FFF2-40B4-BE49-F238E27FC236}">
                  <a16:creationId xmlns:a16="http://schemas.microsoft.com/office/drawing/2014/main" id="{00000000-0008-0000-0C00-0000A9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38</xdr:row>
          <xdr:rowOff>114300</xdr:rowOff>
        </xdr:from>
        <xdr:to>
          <xdr:col>9</xdr:col>
          <xdr:colOff>123825</xdr:colOff>
          <xdr:row>40</xdr:row>
          <xdr:rowOff>38100</xdr:rowOff>
        </xdr:to>
        <xdr:sp macro="" textlink="">
          <xdr:nvSpPr>
            <xdr:cNvPr id="262315" name="Check Box 171" hidden="1">
              <a:extLst>
                <a:ext uri="{63B3BB69-23CF-44E3-9099-C40C66FF867C}">
                  <a14:compatExt spid="_x0000_s262315"/>
                </a:ext>
                <a:ext uri="{FF2B5EF4-FFF2-40B4-BE49-F238E27FC236}">
                  <a16:creationId xmlns:a16="http://schemas.microsoft.com/office/drawing/2014/main" id="{00000000-0008-0000-0C00-0000AB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39</xdr:row>
          <xdr:rowOff>123825</xdr:rowOff>
        </xdr:from>
        <xdr:to>
          <xdr:col>4</xdr:col>
          <xdr:colOff>123825</xdr:colOff>
          <xdr:row>41</xdr:row>
          <xdr:rowOff>47625</xdr:rowOff>
        </xdr:to>
        <xdr:sp macro="" textlink="">
          <xdr:nvSpPr>
            <xdr:cNvPr id="262316" name="Check Box 172" hidden="1">
              <a:extLst>
                <a:ext uri="{63B3BB69-23CF-44E3-9099-C40C66FF867C}">
                  <a14:compatExt spid="_x0000_s262316"/>
                </a:ext>
                <a:ext uri="{FF2B5EF4-FFF2-40B4-BE49-F238E27FC236}">
                  <a16:creationId xmlns:a16="http://schemas.microsoft.com/office/drawing/2014/main" id="{00000000-0008-0000-0C00-0000AC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128954</xdr:colOff>
      <xdr:row>41</xdr:row>
      <xdr:rowOff>142875</xdr:rowOff>
    </xdr:from>
    <xdr:to>
      <xdr:col>23</xdr:col>
      <xdr:colOff>9525</xdr:colOff>
      <xdr:row>43</xdr:row>
      <xdr:rowOff>19050</xdr:rowOff>
    </xdr:to>
    <xdr:grpSp>
      <xdr:nvGrpSpPr>
        <xdr:cNvPr id="3" name="グループ化 2">
          <a:extLst>
            <a:ext uri="{FF2B5EF4-FFF2-40B4-BE49-F238E27FC236}">
              <a16:creationId xmlns:a16="http://schemas.microsoft.com/office/drawing/2014/main" id="{00000000-0008-0000-0C00-000003000000}"/>
            </a:ext>
          </a:extLst>
        </xdr:cNvPr>
        <xdr:cNvGrpSpPr/>
      </xdr:nvGrpSpPr>
      <xdr:grpSpPr>
        <a:xfrm>
          <a:off x="2843579" y="7591425"/>
          <a:ext cx="1328371" cy="219075"/>
          <a:chOff x="3149467" y="2696207"/>
          <a:chExt cx="1162631" cy="202834"/>
        </a:xfrm>
      </xdr:grpSpPr>
      <xdr:sp macro="" textlink="">
        <xdr:nvSpPr>
          <xdr:cNvPr id="4" name="Check Box 153" hidden="1">
            <a:extLst>
              <a:ext uri="{63B3BB69-23CF-44E3-9099-C40C66FF867C}">
                <a14:compatExt xmlns:a14="http://schemas.microsoft.com/office/drawing/2010/main" spid="_x0000_s262297"/>
              </a:ext>
              <a:ext uri="{FF2B5EF4-FFF2-40B4-BE49-F238E27FC236}">
                <a16:creationId xmlns:a16="http://schemas.microsoft.com/office/drawing/2014/main" id="{00000000-0008-0000-0C00-000004000000}"/>
              </a:ext>
            </a:extLst>
          </xdr:cNvPr>
          <xdr:cNvSpPr/>
        </xdr:nvSpPr>
        <xdr:spPr bwMode="auto">
          <a:xfrm>
            <a:off x="3149467" y="2696211"/>
            <a:ext cx="557493" cy="2028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5" name="Check Box 154" hidden="1">
            <a:extLst>
              <a:ext uri="{63B3BB69-23CF-44E3-9099-C40C66FF867C}">
                <a14:compatExt xmlns:a14="http://schemas.microsoft.com/office/drawing/2010/main" spid="_x0000_s262298"/>
              </a:ext>
              <a:ext uri="{FF2B5EF4-FFF2-40B4-BE49-F238E27FC236}">
                <a16:creationId xmlns:a16="http://schemas.microsoft.com/office/drawing/2014/main" id="{00000000-0008-0000-0C00-000005000000}"/>
              </a:ext>
            </a:extLst>
          </xdr:cNvPr>
          <xdr:cNvSpPr/>
        </xdr:nvSpPr>
        <xdr:spPr bwMode="auto">
          <a:xfrm>
            <a:off x="3754605" y="2696207"/>
            <a:ext cx="557493" cy="1933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xdr:from>
          <xdr:col>20</xdr:col>
          <xdr:colOff>85725</xdr:colOff>
          <xdr:row>36</xdr:row>
          <xdr:rowOff>152400</xdr:rowOff>
        </xdr:from>
        <xdr:to>
          <xdr:col>26</xdr:col>
          <xdr:colOff>165589</xdr:colOff>
          <xdr:row>38</xdr:row>
          <xdr:rowOff>3791</xdr:rowOff>
        </xdr:to>
        <xdr:grpSp>
          <xdr:nvGrpSpPr>
            <xdr:cNvPr id="6" name="グループ化 5">
              <a:extLst>
                <a:ext uri="{FF2B5EF4-FFF2-40B4-BE49-F238E27FC236}">
                  <a16:creationId xmlns:a16="http://schemas.microsoft.com/office/drawing/2014/main" id="{00000000-0008-0000-0C00-000006000000}"/>
                </a:ext>
              </a:extLst>
            </xdr:cNvPr>
            <xdr:cNvGrpSpPr/>
          </xdr:nvGrpSpPr>
          <xdr:grpSpPr>
            <a:xfrm>
              <a:off x="3705225" y="6743700"/>
              <a:ext cx="1165714" cy="194291"/>
              <a:chOff x="3149181" y="2695912"/>
              <a:chExt cx="1162609" cy="202821"/>
            </a:xfrm>
          </xdr:grpSpPr>
          <xdr:sp macro="" textlink="">
            <xdr:nvSpPr>
              <xdr:cNvPr id="262317" name="Check Box 173" hidden="1">
                <a:extLst>
                  <a:ext uri="{63B3BB69-23CF-44E3-9099-C40C66FF867C}">
                    <a14:compatExt spid="_x0000_s262317"/>
                  </a:ext>
                  <a:ext uri="{FF2B5EF4-FFF2-40B4-BE49-F238E27FC236}">
                    <a16:creationId xmlns:a16="http://schemas.microsoft.com/office/drawing/2014/main" id="{00000000-0008-0000-0C00-0000AD000400}"/>
                  </a:ext>
                </a:extLst>
              </xdr:cNvPr>
              <xdr:cNvSpPr/>
            </xdr:nvSpPr>
            <xdr:spPr bwMode="auto">
              <a:xfrm>
                <a:off x="3149181" y="2695912"/>
                <a:ext cx="557493" cy="202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62318" name="Check Box 174" hidden="1">
                <a:extLst>
                  <a:ext uri="{63B3BB69-23CF-44E3-9099-C40C66FF867C}">
                    <a14:compatExt spid="_x0000_s262318"/>
                  </a:ext>
                  <a:ext uri="{FF2B5EF4-FFF2-40B4-BE49-F238E27FC236}">
                    <a16:creationId xmlns:a16="http://schemas.microsoft.com/office/drawing/2014/main" id="{00000000-0008-0000-0C00-0000AE0004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114300</xdr:colOff>
      <xdr:row>43</xdr:row>
      <xdr:rowOff>19051</xdr:rowOff>
    </xdr:from>
    <xdr:to>
      <xdr:col>25</xdr:col>
      <xdr:colOff>95249</xdr:colOff>
      <xdr:row>44</xdr:row>
      <xdr:rowOff>161925</xdr:rowOff>
    </xdr:to>
    <xdr:sp macro="" textlink="">
      <xdr:nvSpPr>
        <xdr:cNvPr id="2" name="大かっこ 1">
          <a:extLst>
            <a:ext uri="{FF2B5EF4-FFF2-40B4-BE49-F238E27FC236}">
              <a16:creationId xmlns:a16="http://schemas.microsoft.com/office/drawing/2014/main" id="{00000000-0008-0000-0C00-000002000000}"/>
            </a:ext>
          </a:extLst>
        </xdr:cNvPr>
        <xdr:cNvSpPr/>
      </xdr:nvSpPr>
      <xdr:spPr>
        <a:xfrm>
          <a:off x="400050" y="3800476"/>
          <a:ext cx="4143374" cy="314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20</xdr:col>
          <xdr:colOff>85725</xdr:colOff>
          <xdr:row>48</xdr:row>
          <xdr:rowOff>0</xdr:rowOff>
        </xdr:from>
        <xdr:to>
          <xdr:col>26</xdr:col>
          <xdr:colOff>165589</xdr:colOff>
          <xdr:row>49</xdr:row>
          <xdr:rowOff>22841</xdr:rowOff>
        </xdr:to>
        <xdr:grpSp>
          <xdr:nvGrpSpPr>
            <xdr:cNvPr id="7" name="グループ化 6">
              <a:extLst>
                <a:ext uri="{FF2B5EF4-FFF2-40B4-BE49-F238E27FC236}">
                  <a16:creationId xmlns:a16="http://schemas.microsoft.com/office/drawing/2014/main" id="{00000000-0008-0000-0C00-000007000000}"/>
                </a:ext>
              </a:extLst>
            </xdr:cNvPr>
            <xdr:cNvGrpSpPr/>
          </xdr:nvGrpSpPr>
          <xdr:grpSpPr>
            <a:xfrm>
              <a:off x="3705225" y="8648700"/>
              <a:ext cx="1165714" cy="194291"/>
              <a:chOff x="3149181" y="2695950"/>
              <a:chExt cx="1162609" cy="202822"/>
            </a:xfrm>
          </xdr:grpSpPr>
          <xdr:sp macro="" textlink="">
            <xdr:nvSpPr>
              <xdr:cNvPr id="262319" name="Check Box 175" hidden="1">
                <a:extLst>
                  <a:ext uri="{63B3BB69-23CF-44E3-9099-C40C66FF867C}">
                    <a14:compatExt spid="_x0000_s262319"/>
                  </a:ext>
                  <a:ext uri="{FF2B5EF4-FFF2-40B4-BE49-F238E27FC236}">
                    <a16:creationId xmlns:a16="http://schemas.microsoft.com/office/drawing/2014/main" id="{00000000-0008-0000-0C00-0000AF000400}"/>
                  </a:ext>
                </a:extLst>
              </xdr:cNvPr>
              <xdr:cNvSpPr/>
            </xdr:nvSpPr>
            <xdr:spPr bwMode="auto">
              <a:xfrm>
                <a:off x="3149181" y="2695950"/>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262320" name="Check Box 176" hidden="1">
                <a:extLst>
                  <a:ext uri="{63B3BB69-23CF-44E3-9099-C40C66FF867C}">
                    <a14:compatExt spid="_x0000_s262320"/>
                  </a:ext>
                  <a:ext uri="{FF2B5EF4-FFF2-40B4-BE49-F238E27FC236}">
                    <a16:creationId xmlns:a16="http://schemas.microsoft.com/office/drawing/2014/main" id="{00000000-0008-0000-0C00-0000B00004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8</xdr:row>
          <xdr:rowOff>19050</xdr:rowOff>
        </xdr:from>
        <xdr:to>
          <xdr:col>28</xdr:col>
          <xdr:colOff>152400</xdr:colOff>
          <xdr:row>8</xdr:row>
          <xdr:rowOff>190500</xdr:rowOff>
        </xdr:to>
        <xdr:sp macro="" textlink="">
          <xdr:nvSpPr>
            <xdr:cNvPr id="262336" name="Check Box 118" descr="全出勤&#10;" hidden="1">
              <a:extLst>
                <a:ext uri="{63B3BB69-23CF-44E3-9099-C40C66FF867C}">
                  <a14:compatExt spid="_x0000_s262336"/>
                </a:ext>
                <a:ext uri="{FF2B5EF4-FFF2-40B4-BE49-F238E27FC236}">
                  <a16:creationId xmlns:a16="http://schemas.microsoft.com/office/drawing/2014/main" id="{00000000-0008-0000-0C00-0000C0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8</xdr:row>
          <xdr:rowOff>19050</xdr:rowOff>
        </xdr:from>
        <xdr:to>
          <xdr:col>33</xdr:col>
          <xdr:colOff>152400</xdr:colOff>
          <xdr:row>8</xdr:row>
          <xdr:rowOff>190500</xdr:rowOff>
        </xdr:to>
        <xdr:sp macro="" textlink="">
          <xdr:nvSpPr>
            <xdr:cNvPr id="262337" name="Check Box 119" descr="全出勤&#10;" hidden="1">
              <a:extLst>
                <a:ext uri="{63B3BB69-23CF-44E3-9099-C40C66FF867C}">
                  <a14:compatExt spid="_x0000_s262337"/>
                </a:ext>
                <a:ext uri="{FF2B5EF4-FFF2-40B4-BE49-F238E27FC236}">
                  <a16:creationId xmlns:a16="http://schemas.microsoft.com/office/drawing/2014/main" id="{00000000-0008-0000-0C00-0000C1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276225</xdr:colOff>
          <xdr:row>8</xdr:row>
          <xdr:rowOff>19050</xdr:rowOff>
        </xdr:from>
        <xdr:to>
          <xdr:col>37</xdr:col>
          <xdr:colOff>104775</xdr:colOff>
          <xdr:row>8</xdr:row>
          <xdr:rowOff>190500</xdr:rowOff>
        </xdr:to>
        <xdr:sp macro="" textlink="">
          <xdr:nvSpPr>
            <xdr:cNvPr id="262338" name="Check Box 120" descr="全出勤&#10;" hidden="1">
              <a:extLst>
                <a:ext uri="{63B3BB69-23CF-44E3-9099-C40C66FF867C}">
                  <a14:compatExt spid="_x0000_s262338"/>
                </a:ext>
                <a:ext uri="{FF2B5EF4-FFF2-40B4-BE49-F238E27FC236}">
                  <a16:creationId xmlns:a16="http://schemas.microsoft.com/office/drawing/2014/main" id="{00000000-0008-0000-0C00-0000C2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9</xdr:row>
          <xdr:rowOff>9525</xdr:rowOff>
        </xdr:from>
        <xdr:to>
          <xdr:col>28</xdr:col>
          <xdr:colOff>152400</xdr:colOff>
          <xdr:row>9</xdr:row>
          <xdr:rowOff>180975</xdr:rowOff>
        </xdr:to>
        <xdr:sp macro="" textlink="">
          <xdr:nvSpPr>
            <xdr:cNvPr id="262339" name="Check Box 118" descr="全出勤&#10;" hidden="1">
              <a:extLst>
                <a:ext uri="{63B3BB69-23CF-44E3-9099-C40C66FF867C}">
                  <a14:compatExt spid="_x0000_s262339"/>
                </a:ext>
                <a:ext uri="{FF2B5EF4-FFF2-40B4-BE49-F238E27FC236}">
                  <a16:creationId xmlns:a16="http://schemas.microsoft.com/office/drawing/2014/main" id="{00000000-0008-0000-0C00-0000C3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xdr:row>
          <xdr:rowOff>9525</xdr:rowOff>
        </xdr:from>
        <xdr:to>
          <xdr:col>28</xdr:col>
          <xdr:colOff>152400</xdr:colOff>
          <xdr:row>10</xdr:row>
          <xdr:rowOff>180975</xdr:rowOff>
        </xdr:to>
        <xdr:sp macro="" textlink="">
          <xdr:nvSpPr>
            <xdr:cNvPr id="262340" name="Check Box 118" descr="全出勤&#10;" hidden="1">
              <a:extLst>
                <a:ext uri="{63B3BB69-23CF-44E3-9099-C40C66FF867C}">
                  <a14:compatExt spid="_x0000_s262340"/>
                </a:ext>
                <a:ext uri="{FF2B5EF4-FFF2-40B4-BE49-F238E27FC236}">
                  <a16:creationId xmlns:a16="http://schemas.microsoft.com/office/drawing/2014/main" id="{00000000-0008-0000-0C00-0000C4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9</xdr:row>
          <xdr:rowOff>19050</xdr:rowOff>
        </xdr:from>
        <xdr:to>
          <xdr:col>33</xdr:col>
          <xdr:colOff>152400</xdr:colOff>
          <xdr:row>9</xdr:row>
          <xdr:rowOff>190500</xdr:rowOff>
        </xdr:to>
        <xdr:sp macro="" textlink="">
          <xdr:nvSpPr>
            <xdr:cNvPr id="262341" name="Check Box 119" descr="全出勤&#10;" hidden="1">
              <a:extLst>
                <a:ext uri="{63B3BB69-23CF-44E3-9099-C40C66FF867C}">
                  <a14:compatExt spid="_x0000_s262341"/>
                </a:ext>
                <a:ext uri="{FF2B5EF4-FFF2-40B4-BE49-F238E27FC236}">
                  <a16:creationId xmlns:a16="http://schemas.microsoft.com/office/drawing/2014/main" id="{00000000-0008-0000-0C00-0000C5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10</xdr:row>
          <xdr:rowOff>19050</xdr:rowOff>
        </xdr:from>
        <xdr:to>
          <xdr:col>33</xdr:col>
          <xdr:colOff>152400</xdr:colOff>
          <xdr:row>10</xdr:row>
          <xdr:rowOff>190500</xdr:rowOff>
        </xdr:to>
        <xdr:sp macro="" textlink="">
          <xdr:nvSpPr>
            <xdr:cNvPr id="262342" name="Check Box 119" descr="全出勤&#10;" hidden="1">
              <a:extLst>
                <a:ext uri="{63B3BB69-23CF-44E3-9099-C40C66FF867C}">
                  <a14:compatExt spid="_x0000_s262342"/>
                </a:ext>
                <a:ext uri="{FF2B5EF4-FFF2-40B4-BE49-F238E27FC236}">
                  <a16:creationId xmlns:a16="http://schemas.microsoft.com/office/drawing/2014/main" id="{00000000-0008-0000-0C00-0000C6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276225</xdr:colOff>
          <xdr:row>9</xdr:row>
          <xdr:rowOff>19050</xdr:rowOff>
        </xdr:from>
        <xdr:to>
          <xdr:col>37</xdr:col>
          <xdr:colOff>104775</xdr:colOff>
          <xdr:row>9</xdr:row>
          <xdr:rowOff>190500</xdr:rowOff>
        </xdr:to>
        <xdr:sp macro="" textlink="">
          <xdr:nvSpPr>
            <xdr:cNvPr id="262343" name="Check Box 120" descr="全出勤&#10;" hidden="1">
              <a:extLst>
                <a:ext uri="{63B3BB69-23CF-44E3-9099-C40C66FF867C}">
                  <a14:compatExt spid="_x0000_s262343"/>
                </a:ext>
                <a:ext uri="{FF2B5EF4-FFF2-40B4-BE49-F238E27FC236}">
                  <a16:creationId xmlns:a16="http://schemas.microsoft.com/office/drawing/2014/main" id="{00000000-0008-0000-0C00-0000C7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276225</xdr:colOff>
          <xdr:row>10</xdr:row>
          <xdr:rowOff>19050</xdr:rowOff>
        </xdr:from>
        <xdr:to>
          <xdr:col>37</xdr:col>
          <xdr:colOff>104775</xdr:colOff>
          <xdr:row>10</xdr:row>
          <xdr:rowOff>190500</xdr:rowOff>
        </xdr:to>
        <xdr:sp macro="" textlink="">
          <xdr:nvSpPr>
            <xdr:cNvPr id="262344" name="Check Box 120" descr="全出勤&#10;" hidden="1">
              <a:extLst>
                <a:ext uri="{63B3BB69-23CF-44E3-9099-C40C66FF867C}">
                  <a14:compatExt spid="_x0000_s262344"/>
                </a:ext>
                <a:ext uri="{FF2B5EF4-FFF2-40B4-BE49-F238E27FC236}">
                  <a16:creationId xmlns:a16="http://schemas.microsoft.com/office/drawing/2014/main" id="{00000000-0008-0000-0C00-0000C8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12</xdr:row>
          <xdr:rowOff>9525</xdr:rowOff>
        </xdr:from>
        <xdr:to>
          <xdr:col>28</xdr:col>
          <xdr:colOff>152400</xdr:colOff>
          <xdr:row>12</xdr:row>
          <xdr:rowOff>180975</xdr:rowOff>
        </xdr:to>
        <xdr:sp macro="" textlink="">
          <xdr:nvSpPr>
            <xdr:cNvPr id="262345" name="Check Box 118" descr="全出勤&#10;" hidden="1">
              <a:extLst>
                <a:ext uri="{63B3BB69-23CF-44E3-9099-C40C66FF867C}">
                  <a14:compatExt spid="_x0000_s262345"/>
                </a:ext>
                <a:ext uri="{FF2B5EF4-FFF2-40B4-BE49-F238E27FC236}">
                  <a16:creationId xmlns:a16="http://schemas.microsoft.com/office/drawing/2014/main" id="{00000000-0008-0000-0C00-0000C9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13</xdr:row>
          <xdr:rowOff>9525</xdr:rowOff>
        </xdr:from>
        <xdr:to>
          <xdr:col>28</xdr:col>
          <xdr:colOff>152400</xdr:colOff>
          <xdr:row>13</xdr:row>
          <xdr:rowOff>180975</xdr:rowOff>
        </xdr:to>
        <xdr:sp macro="" textlink="">
          <xdr:nvSpPr>
            <xdr:cNvPr id="262346" name="Check Box 118" descr="全出勤&#10;" hidden="1">
              <a:extLst>
                <a:ext uri="{63B3BB69-23CF-44E3-9099-C40C66FF867C}">
                  <a14:compatExt spid="_x0000_s262346"/>
                </a:ext>
                <a:ext uri="{FF2B5EF4-FFF2-40B4-BE49-F238E27FC236}">
                  <a16:creationId xmlns:a16="http://schemas.microsoft.com/office/drawing/2014/main" id="{00000000-0008-0000-0C00-0000CA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12</xdr:row>
          <xdr:rowOff>19050</xdr:rowOff>
        </xdr:from>
        <xdr:to>
          <xdr:col>33</xdr:col>
          <xdr:colOff>152400</xdr:colOff>
          <xdr:row>12</xdr:row>
          <xdr:rowOff>190500</xdr:rowOff>
        </xdr:to>
        <xdr:sp macro="" textlink="">
          <xdr:nvSpPr>
            <xdr:cNvPr id="262347" name="Check Box 119" descr="全出勤&#10;" hidden="1">
              <a:extLst>
                <a:ext uri="{63B3BB69-23CF-44E3-9099-C40C66FF867C}">
                  <a14:compatExt spid="_x0000_s262347"/>
                </a:ext>
                <a:ext uri="{FF2B5EF4-FFF2-40B4-BE49-F238E27FC236}">
                  <a16:creationId xmlns:a16="http://schemas.microsoft.com/office/drawing/2014/main" id="{00000000-0008-0000-0C00-0000CB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13</xdr:row>
          <xdr:rowOff>19050</xdr:rowOff>
        </xdr:from>
        <xdr:to>
          <xdr:col>33</xdr:col>
          <xdr:colOff>152400</xdr:colOff>
          <xdr:row>13</xdr:row>
          <xdr:rowOff>190500</xdr:rowOff>
        </xdr:to>
        <xdr:sp macro="" textlink="">
          <xdr:nvSpPr>
            <xdr:cNvPr id="262348" name="Check Box 119" descr="全出勤&#10;" hidden="1">
              <a:extLst>
                <a:ext uri="{63B3BB69-23CF-44E3-9099-C40C66FF867C}">
                  <a14:compatExt spid="_x0000_s262348"/>
                </a:ext>
                <a:ext uri="{FF2B5EF4-FFF2-40B4-BE49-F238E27FC236}">
                  <a16:creationId xmlns:a16="http://schemas.microsoft.com/office/drawing/2014/main" id="{00000000-0008-0000-0C00-0000CC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一部出勤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276225</xdr:colOff>
          <xdr:row>12</xdr:row>
          <xdr:rowOff>19050</xdr:rowOff>
        </xdr:from>
        <xdr:to>
          <xdr:col>37</xdr:col>
          <xdr:colOff>104775</xdr:colOff>
          <xdr:row>12</xdr:row>
          <xdr:rowOff>190500</xdr:rowOff>
        </xdr:to>
        <xdr:sp macro="" textlink="">
          <xdr:nvSpPr>
            <xdr:cNvPr id="262349" name="Check Box 120" descr="全出勤&#10;" hidden="1">
              <a:extLst>
                <a:ext uri="{63B3BB69-23CF-44E3-9099-C40C66FF867C}">
                  <a14:compatExt spid="_x0000_s262349"/>
                </a:ext>
                <a:ext uri="{FF2B5EF4-FFF2-40B4-BE49-F238E27FC236}">
                  <a16:creationId xmlns:a16="http://schemas.microsoft.com/office/drawing/2014/main" id="{00000000-0008-0000-0C00-0000CD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276225</xdr:colOff>
          <xdr:row>13</xdr:row>
          <xdr:rowOff>19050</xdr:rowOff>
        </xdr:from>
        <xdr:to>
          <xdr:col>37</xdr:col>
          <xdr:colOff>104775</xdr:colOff>
          <xdr:row>13</xdr:row>
          <xdr:rowOff>190500</xdr:rowOff>
        </xdr:to>
        <xdr:sp macro="" textlink="">
          <xdr:nvSpPr>
            <xdr:cNvPr id="262350" name="Check Box 120" descr="全出勤&#10;" hidden="1">
              <a:extLst>
                <a:ext uri="{63B3BB69-23CF-44E3-9099-C40C66FF867C}">
                  <a14:compatExt spid="_x0000_s262350"/>
                </a:ext>
                <a:ext uri="{FF2B5EF4-FFF2-40B4-BE49-F238E27FC236}">
                  <a16:creationId xmlns:a16="http://schemas.microsoft.com/office/drawing/2014/main" id="{00000000-0008-0000-0C00-0000CE0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全員休</a:t>
              </a:r>
            </a:p>
          </xdr:txBody>
        </xdr:sp>
        <xdr:clientData/>
      </xdr:twoCellAnchor>
    </mc:Choice>
    <mc:Fallback/>
  </mc:AlternateContent>
  <xdr:twoCellAnchor>
    <xdr:from>
      <xdr:col>25</xdr:col>
      <xdr:colOff>123824</xdr:colOff>
      <xdr:row>14</xdr:row>
      <xdr:rowOff>19050</xdr:rowOff>
    </xdr:from>
    <xdr:to>
      <xdr:col>37</xdr:col>
      <xdr:colOff>123825</xdr:colOff>
      <xdr:row>15</xdr:row>
      <xdr:rowOff>190500</xdr:rowOff>
    </xdr:to>
    <xdr:sp macro="" textlink="">
      <xdr:nvSpPr>
        <xdr:cNvPr id="10" name="大かっこ 9">
          <a:extLst>
            <a:ext uri="{FF2B5EF4-FFF2-40B4-BE49-F238E27FC236}">
              <a16:creationId xmlns:a16="http://schemas.microsoft.com/office/drawing/2014/main" id="{00000000-0008-0000-0C00-00000A000000}"/>
            </a:ext>
          </a:extLst>
        </xdr:cNvPr>
        <xdr:cNvSpPr/>
      </xdr:nvSpPr>
      <xdr:spPr>
        <a:xfrm>
          <a:off x="4648199" y="2486025"/>
          <a:ext cx="2305051" cy="381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25</xdr:col>
          <xdr:colOff>152400</xdr:colOff>
          <xdr:row>7</xdr:row>
          <xdr:rowOff>57150</xdr:rowOff>
        </xdr:from>
        <xdr:to>
          <xdr:col>25</xdr:col>
          <xdr:colOff>685800</xdr:colOff>
          <xdr:row>10</xdr:row>
          <xdr:rowOff>85725</xdr:rowOff>
        </xdr:to>
        <xdr:grpSp>
          <xdr:nvGrpSpPr>
            <xdr:cNvPr id="2" name="グループ化 1">
              <a:extLst>
                <a:ext uri="{FF2B5EF4-FFF2-40B4-BE49-F238E27FC236}">
                  <a16:creationId xmlns:a16="http://schemas.microsoft.com/office/drawing/2014/main" id="{00000000-0008-0000-0E00-000002000000}"/>
                </a:ext>
              </a:extLst>
            </xdr:cNvPr>
            <xdr:cNvGrpSpPr/>
          </xdr:nvGrpSpPr>
          <xdr:grpSpPr>
            <a:xfrm>
              <a:off x="8839200" y="1209675"/>
              <a:ext cx="533400" cy="400050"/>
              <a:chOff x="8839200" y="1209675"/>
              <a:chExt cx="533400" cy="400050"/>
            </a:xfrm>
          </xdr:grpSpPr>
          <xdr:sp macro="" textlink="">
            <xdr:nvSpPr>
              <xdr:cNvPr id="1458177" name="Check Box 1" hidden="1">
                <a:extLst>
                  <a:ext uri="{63B3BB69-23CF-44E3-9099-C40C66FF867C}">
                    <a14:compatExt spid="_x0000_s1458177"/>
                  </a:ext>
                  <a:ext uri="{FF2B5EF4-FFF2-40B4-BE49-F238E27FC236}">
                    <a16:creationId xmlns:a16="http://schemas.microsoft.com/office/drawing/2014/main" id="{00000000-0008-0000-0E00-000001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178" name="Check Box 2" hidden="1">
                <a:extLst>
                  <a:ext uri="{63B3BB69-23CF-44E3-9099-C40C66FF867C}">
                    <a14:compatExt spid="_x0000_s1458178"/>
                  </a:ext>
                  <a:ext uri="{FF2B5EF4-FFF2-40B4-BE49-F238E27FC236}">
                    <a16:creationId xmlns:a16="http://schemas.microsoft.com/office/drawing/2014/main" id="{00000000-0008-0000-0E00-000002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152400</xdr:colOff>
          <xdr:row>11</xdr:row>
          <xdr:rowOff>57150</xdr:rowOff>
        </xdr:from>
        <xdr:to>
          <xdr:col>25</xdr:col>
          <xdr:colOff>685800</xdr:colOff>
          <xdr:row>14</xdr:row>
          <xdr:rowOff>85725</xdr:rowOff>
        </xdr:to>
        <xdr:grpSp>
          <xdr:nvGrpSpPr>
            <xdr:cNvPr id="3" name="グループ化 2">
              <a:extLst>
                <a:ext uri="{FF2B5EF4-FFF2-40B4-BE49-F238E27FC236}">
                  <a16:creationId xmlns:a16="http://schemas.microsoft.com/office/drawing/2014/main" id="{00000000-0008-0000-0E00-000003000000}"/>
                </a:ext>
              </a:extLst>
            </xdr:cNvPr>
            <xdr:cNvGrpSpPr/>
          </xdr:nvGrpSpPr>
          <xdr:grpSpPr>
            <a:xfrm>
              <a:off x="8839200" y="1704975"/>
              <a:ext cx="533400" cy="400050"/>
              <a:chOff x="8839200" y="1209675"/>
              <a:chExt cx="533400" cy="400050"/>
            </a:xfrm>
          </xdr:grpSpPr>
          <xdr:sp macro="" textlink="">
            <xdr:nvSpPr>
              <xdr:cNvPr id="1458179" name="Check Box 3" hidden="1">
                <a:extLst>
                  <a:ext uri="{63B3BB69-23CF-44E3-9099-C40C66FF867C}">
                    <a14:compatExt spid="_x0000_s1458179"/>
                  </a:ext>
                  <a:ext uri="{FF2B5EF4-FFF2-40B4-BE49-F238E27FC236}">
                    <a16:creationId xmlns:a16="http://schemas.microsoft.com/office/drawing/2014/main" id="{00000000-0008-0000-0E00-000003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180" name="Check Box 4" hidden="1">
                <a:extLst>
                  <a:ext uri="{63B3BB69-23CF-44E3-9099-C40C66FF867C}">
                    <a14:compatExt spid="_x0000_s1458180"/>
                  </a:ext>
                  <a:ext uri="{FF2B5EF4-FFF2-40B4-BE49-F238E27FC236}">
                    <a16:creationId xmlns:a16="http://schemas.microsoft.com/office/drawing/2014/main" id="{00000000-0008-0000-0E00-000004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149087</xdr:colOff>
          <xdr:row>15</xdr:row>
          <xdr:rowOff>57978</xdr:rowOff>
        </xdr:from>
        <xdr:to>
          <xdr:col>25</xdr:col>
          <xdr:colOff>682487</xdr:colOff>
          <xdr:row>18</xdr:row>
          <xdr:rowOff>86553</xdr:rowOff>
        </xdr:to>
        <xdr:grpSp>
          <xdr:nvGrpSpPr>
            <xdr:cNvPr id="6" name="グループ化 5">
              <a:extLst>
                <a:ext uri="{FF2B5EF4-FFF2-40B4-BE49-F238E27FC236}">
                  <a16:creationId xmlns:a16="http://schemas.microsoft.com/office/drawing/2014/main" id="{00000000-0008-0000-0E00-000006000000}"/>
                </a:ext>
              </a:extLst>
            </xdr:cNvPr>
            <xdr:cNvGrpSpPr/>
          </xdr:nvGrpSpPr>
          <xdr:grpSpPr>
            <a:xfrm>
              <a:off x="8835887" y="2201103"/>
              <a:ext cx="533400" cy="400050"/>
              <a:chOff x="8839200" y="1209675"/>
              <a:chExt cx="533400" cy="400050"/>
            </a:xfrm>
          </xdr:grpSpPr>
          <xdr:sp macro="" textlink="">
            <xdr:nvSpPr>
              <xdr:cNvPr id="1458185" name="Check Box 9" hidden="1">
                <a:extLst>
                  <a:ext uri="{63B3BB69-23CF-44E3-9099-C40C66FF867C}">
                    <a14:compatExt spid="_x0000_s1458185"/>
                  </a:ext>
                  <a:ext uri="{FF2B5EF4-FFF2-40B4-BE49-F238E27FC236}">
                    <a16:creationId xmlns:a16="http://schemas.microsoft.com/office/drawing/2014/main" id="{00000000-0008-0000-0E00-000009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186" name="Check Box 10" hidden="1">
                <a:extLst>
                  <a:ext uri="{63B3BB69-23CF-44E3-9099-C40C66FF867C}">
                    <a14:compatExt spid="_x0000_s1458186"/>
                  </a:ext>
                  <a:ext uri="{FF2B5EF4-FFF2-40B4-BE49-F238E27FC236}">
                    <a16:creationId xmlns:a16="http://schemas.microsoft.com/office/drawing/2014/main" id="{00000000-0008-0000-0E00-00000A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149087</xdr:colOff>
          <xdr:row>19</xdr:row>
          <xdr:rowOff>57978</xdr:rowOff>
        </xdr:from>
        <xdr:to>
          <xdr:col>25</xdr:col>
          <xdr:colOff>682487</xdr:colOff>
          <xdr:row>22</xdr:row>
          <xdr:rowOff>86553</xdr:rowOff>
        </xdr:to>
        <xdr:grpSp>
          <xdr:nvGrpSpPr>
            <xdr:cNvPr id="7" name="グループ化 6">
              <a:extLst>
                <a:ext uri="{FF2B5EF4-FFF2-40B4-BE49-F238E27FC236}">
                  <a16:creationId xmlns:a16="http://schemas.microsoft.com/office/drawing/2014/main" id="{00000000-0008-0000-0E00-000007000000}"/>
                </a:ext>
              </a:extLst>
            </xdr:cNvPr>
            <xdr:cNvGrpSpPr/>
          </xdr:nvGrpSpPr>
          <xdr:grpSpPr>
            <a:xfrm>
              <a:off x="8835887" y="2696403"/>
              <a:ext cx="533400" cy="400050"/>
              <a:chOff x="8839200" y="1209675"/>
              <a:chExt cx="533400" cy="400050"/>
            </a:xfrm>
          </xdr:grpSpPr>
          <xdr:sp macro="" textlink="">
            <xdr:nvSpPr>
              <xdr:cNvPr id="1458187" name="Check Box 11" hidden="1">
                <a:extLst>
                  <a:ext uri="{63B3BB69-23CF-44E3-9099-C40C66FF867C}">
                    <a14:compatExt spid="_x0000_s1458187"/>
                  </a:ext>
                  <a:ext uri="{FF2B5EF4-FFF2-40B4-BE49-F238E27FC236}">
                    <a16:creationId xmlns:a16="http://schemas.microsoft.com/office/drawing/2014/main" id="{00000000-0008-0000-0E00-00000B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188" name="Check Box 12" hidden="1">
                <a:extLst>
                  <a:ext uri="{63B3BB69-23CF-44E3-9099-C40C66FF867C}">
                    <a14:compatExt spid="_x0000_s1458188"/>
                  </a:ext>
                  <a:ext uri="{FF2B5EF4-FFF2-40B4-BE49-F238E27FC236}">
                    <a16:creationId xmlns:a16="http://schemas.microsoft.com/office/drawing/2014/main" id="{00000000-0008-0000-0E00-00000C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163523</xdr:colOff>
          <xdr:row>23</xdr:row>
          <xdr:rowOff>57979</xdr:rowOff>
        </xdr:from>
        <xdr:to>
          <xdr:col>25</xdr:col>
          <xdr:colOff>696923</xdr:colOff>
          <xdr:row>26</xdr:row>
          <xdr:rowOff>86554</xdr:rowOff>
        </xdr:to>
        <xdr:grpSp>
          <xdr:nvGrpSpPr>
            <xdr:cNvPr id="8" name="グループ化 7">
              <a:extLst>
                <a:ext uri="{FF2B5EF4-FFF2-40B4-BE49-F238E27FC236}">
                  <a16:creationId xmlns:a16="http://schemas.microsoft.com/office/drawing/2014/main" id="{00000000-0008-0000-0E00-000008000000}"/>
                </a:ext>
              </a:extLst>
            </xdr:cNvPr>
            <xdr:cNvGrpSpPr/>
          </xdr:nvGrpSpPr>
          <xdr:grpSpPr>
            <a:xfrm>
              <a:off x="8850323" y="3191704"/>
              <a:ext cx="533400" cy="400050"/>
              <a:chOff x="8839200" y="1209675"/>
              <a:chExt cx="533400" cy="400050"/>
            </a:xfrm>
          </xdr:grpSpPr>
          <xdr:sp macro="" textlink="">
            <xdr:nvSpPr>
              <xdr:cNvPr id="1458189" name="Check Box 13" hidden="1">
                <a:extLst>
                  <a:ext uri="{63B3BB69-23CF-44E3-9099-C40C66FF867C}">
                    <a14:compatExt spid="_x0000_s1458189"/>
                  </a:ext>
                  <a:ext uri="{FF2B5EF4-FFF2-40B4-BE49-F238E27FC236}">
                    <a16:creationId xmlns:a16="http://schemas.microsoft.com/office/drawing/2014/main" id="{00000000-0008-0000-0E00-00000D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190" name="Check Box 14" hidden="1">
                <a:extLst>
                  <a:ext uri="{63B3BB69-23CF-44E3-9099-C40C66FF867C}">
                    <a14:compatExt spid="_x0000_s1458190"/>
                  </a:ext>
                  <a:ext uri="{FF2B5EF4-FFF2-40B4-BE49-F238E27FC236}">
                    <a16:creationId xmlns:a16="http://schemas.microsoft.com/office/drawing/2014/main" id="{00000000-0008-0000-0E00-00000E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160683</xdr:colOff>
          <xdr:row>27</xdr:row>
          <xdr:rowOff>57979</xdr:rowOff>
        </xdr:from>
        <xdr:to>
          <xdr:col>25</xdr:col>
          <xdr:colOff>694083</xdr:colOff>
          <xdr:row>30</xdr:row>
          <xdr:rowOff>86554</xdr:rowOff>
        </xdr:to>
        <xdr:grpSp>
          <xdr:nvGrpSpPr>
            <xdr:cNvPr id="9" name="グループ化 8">
              <a:extLst>
                <a:ext uri="{FF2B5EF4-FFF2-40B4-BE49-F238E27FC236}">
                  <a16:creationId xmlns:a16="http://schemas.microsoft.com/office/drawing/2014/main" id="{00000000-0008-0000-0E00-000009000000}"/>
                </a:ext>
              </a:extLst>
            </xdr:cNvPr>
            <xdr:cNvGrpSpPr/>
          </xdr:nvGrpSpPr>
          <xdr:grpSpPr>
            <a:xfrm>
              <a:off x="8847483" y="3687004"/>
              <a:ext cx="533400" cy="400050"/>
              <a:chOff x="8839200" y="1209675"/>
              <a:chExt cx="533400" cy="400050"/>
            </a:xfrm>
          </xdr:grpSpPr>
          <xdr:sp macro="" textlink="">
            <xdr:nvSpPr>
              <xdr:cNvPr id="1458191" name="Check Box 15" hidden="1">
                <a:extLst>
                  <a:ext uri="{63B3BB69-23CF-44E3-9099-C40C66FF867C}">
                    <a14:compatExt spid="_x0000_s1458191"/>
                  </a:ext>
                  <a:ext uri="{FF2B5EF4-FFF2-40B4-BE49-F238E27FC236}">
                    <a16:creationId xmlns:a16="http://schemas.microsoft.com/office/drawing/2014/main" id="{00000000-0008-0000-0E00-00000F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192" name="Check Box 16" hidden="1">
                <a:extLst>
                  <a:ext uri="{63B3BB69-23CF-44E3-9099-C40C66FF867C}">
                    <a14:compatExt spid="_x0000_s1458192"/>
                  </a:ext>
                  <a:ext uri="{FF2B5EF4-FFF2-40B4-BE49-F238E27FC236}">
                    <a16:creationId xmlns:a16="http://schemas.microsoft.com/office/drawing/2014/main" id="{00000000-0008-0000-0E00-000010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157370</xdr:colOff>
          <xdr:row>31</xdr:row>
          <xdr:rowOff>58807</xdr:rowOff>
        </xdr:from>
        <xdr:to>
          <xdr:col>25</xdr:col>
          <xdr:colOff>690770</xdr:colOff>
          <xdr:row>34</xdr:row>
          <xdr:rowOff>87382</xdr:rowOff>
        </xdr:to>
        <xdr:grpSp>
          <xdr:nvGrpSpPr>
            <xdr:cNvPr id="10" name="グループ化 9">
              <a:extLst>
                <a:ext uri="{FF2B5EF4-FFF2-40B4-BE49-F238E27FC236}">
                  <a16:creationId xmlns:a16="http://schemas.microsoft.com/office/drawing/2014/main" id="{00000000-0008-0000-0E00-00000A000000}"/>
                </a:ext>
              </a:extLst>
            </xdr:cNvPr>
            <xdr:cNvGrpSpPr/>
          </xdr:nvGrpSpPr>
          <xdr:grpSpPr>
            <a:xfrm>
              <a:off x="8844170" y="4183132"/>
              <a:ext cx="533400" cy="400050"/>
              <a:chOff x="8839200" y="1209675"/>
              <a:chExt cx="533400" cy="400050"/>
            </a:xfrm>
          </xdr:grpSpPr>
          <xdr:sp macro="" textlink="">
            <xdr:nvSpPr>
              <xdr:cNvPr id="1458193" name="Check Box 17" hidden="1">
                <a:extLst>
                  <a:ext uri="{63B3BB69-23CF-44E3-9099-C40C66FF867C}">
                    <a14:compatExt spid="_x0000_s1458193"/>
                  </a:ext>
                  <a:ext uri="{FF2B5EF4-FFF2-40B4-BE49-F238E27FC236}">
                    <a16:creationId xmlns:a16="http://schemas.microsoft.com/office/drawing/2014/main" id="{00000000-0008-0000-0E00-000011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194" name="Check Box 18" hidden="1">
                <a:extLst>
                  <a:ext uri="{63B3BB69-23CF-44E3-9099-C40C66FF867C}">
                    <a14:compatExt spid="_x0000_s1458194"/>
                  </a:ext>
                  <a:ext uri="{FF2B5EF4-FFF2-40B4-BE49-F238E27FC236}">
                    <a16:creationId xmlns:a16="http://schemas.microsoft.com/office/drawing/2014/main" id="{00000000-0008-0000-0E00-000012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157370</xdr:colOff>
          <xdr:row>35</xdr:row>
          <xdr:rowOff>58807</xdr:rowOff>
        </xdr:from>
        <xdr:to>
          <xdr:col>25</xdr:col>
          <xdr:colOff>690770</xdr:colOff>
          <xdr:row>38</xdr:row>
          <xdr:rowOff>87382</xdr:rowOff>
        </xdr:to>
        <xdr:grpSp>
          <xdr:nvGrpSpPr>
            <xdr:cNvPr id="11" name="グループ化 10">
              <a:extLst>
                <a:ext uri="{FF2B5EF4-FFF2-40B4-BE49-F238E27FC236}">
                  <a16:creationId xmlns:a16="http://schemas.microsoft.com/office/drawing/2014/main" id="{00000000-0008-0000-0E00-00000B000000}"/>
                </a:ext>
              </a:extLst>
            </xdr:cNvPr>
            <xdr:cNvGrpSpPr/>
          </xdr:nvGrpSpPr>
          <xdr:grpSpPr>
            <a:xfrm>
              <a:off x="8844170" y="4678432"/>
              <a:ext cx="533400" cy="400050"/>
              <a:chOff x="8839200" y="1209675"/>
              <a:chExt cx="533400" cy="400050"/>
            </a:xfrm>
          </xdr:grpSpPr>
          <xdr:sp macro="" textlink="">
            <xdr:nvSpPr>
              <xdr:cNvPr id="1458195" name="Check Box 19" hidden="1">
                <a:extLst>
                  <a:ext uri="{63B3BB69-23CF-44E3-9099-C40C66FF867C}">
                    <a14:compatExt spid="_x0000_s1458195"/>
                  </a:ext>
                  <a:ext uri="{FF2B5EF4-FFF2-40B4-BE49-F238E27FC236}">
                    <a16:creationId xmlns:a16="http://schemas.microsoft.com/office/drawing/2014/main" id="{00000000-0008-0000-0E00-000013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196" name="Check Box 20" hidden="1">
                <a:extLst>
                  <a:ext uri="{63B3BB69-23CF-44E3-9099-C40C66FF867C}">
                    <a14:compatExt spid="_x0000_s1458196"/>
                  </a:ext>
                  <a:ext uri="{FF2B5EF4-FFF2-40B4-BE49-F238E27FC236}">
                    <a16:creationId xmlns:a16="http://schemas.microsoft.com/office/drawing/2014/main" id="{00000000-0008-0000-0E00-000014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153865</xdr:colOff>
          <xdr:row>39</xdr:row>
          <xdr:rowOff>51288</xdr:rowOff>
        </xdr:from>
        <xdr:to>
          <xdr:col>25</xdr:col>
          <xdr:colOff>687265</xdr:colOff>
          <xdr:row>42</xdr:row>
          <xdr:rowOff>79864</xdr:rowOff>
        </xdr:to>
        <xdr:grpSp>
          <xdr:nvGrpSpPr>
            <xdr:cNvPr id="16" name="グループ化 15">
              <a:extLst>
                <a:ext uri="{FF2B5EF4-FFF2-40B4-BE49-F238E27FC236}">
                  <a16:creationId xmlns:a16="http://schemas.microsoft.com/office/drawing/2014/main" id="{00000000-0008-0000-0E00-000010000000}"/>
                </a:ext>
              </a:extLst>
            </xdr:cNvPr>
            <xdr:cNvGrpSpPr/>
          </xdr:nvGrpSpPr>
          <xdr:grpSpPr>
            <a:xfrm>
              <a:off x="8840665" y="5166213"/>
              <a:ext cx="533400" cy="400051"/>
              <a:chOff x="8839200" y="1209670"/>
              <a:chExt cx="533400" cy="400047"/>
            </a:xfrm>
          </xdr:grpSpPr>
          <xdr:sp macro="" textlink="">
            <xdr:nvSpPr>
              <xdr:cNvPr id="1458205" name="Check Box 29" hidden="1">
                <a:extLst>
                  <a:ext uri="{63B3BB69-23CF-44E3-9099-C40C66FF867C}">
                    <a14:compatExt spid="_x0000_s1458205"/>
                  </a:ext>
                  <a:ext uri="{FF2B5EF4-FFF2-40B4-BE49-F238E27FC236}">
                    <a16:creationId xmlns:a16="http://schemas.microsoft.com/office/drawing/2014/main" id="{00000000-0008-0000-0E00-00001D401600}"/>
                  </a:ext>
                </a:extLst>
              </xdr:cNvPr>
              <xdr:cNvSpPr/>
            </xdr:nvSpPr>
            <xdr:spPr bwMode="auto">
              <a:xfrm>
                <a:off x="8839200" y="1209670"/>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06" name="Check Box 30" hidden="1">
                <a:extLst>
                  <a:ext uri="{63B3BB69-23CF-44E3-9099-C40C66FF867C}">
                    <a14:compatExt spid="_x0000_s1458206"/>
                  </a:ext>
                  <a:ext uri="{FF2B5EF4-FFF2-40B4-BE49-F238E27FC236}">
                    <a16:creationId xmlns:a16="http://schemas.microsoft.com/office/drawing/2014/main" id="{00000000-0008-0000-0E00-00001E401600}"/>
                  </a:ext>
                </a:extLst>
              </xdr:cNvPr>
              <xdr:cNvSpPr/>
            </xdr:nvSpPr>
            <xdr:spPr bwMode="auto">
              <a:xfrm>
                <a:off x="8839200" y="1419217"/>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153865</xdr:colOff>
          <xdr:row>43</xdr:row>
          <xdr:rowOff>51288</xdr:rowOff>
        </xdr:from>
        <xdr:to>
          <xdr:col>25</xdr:col>
          <xdr:colOff>687265</xdr:colOff>
          <xdr:row>46</xdr:row>
          <xdr:rowOff>79863</xdr:rowOff>
        </xdr:to>
        <xdr:grpSp>
          <xdr:nvGrpSpPr>
            <xdr:cNvPr id="17" name="グループ化 16">
              <a:extLst>
                <a:ext uri="{FF2B5EF4-FFF2-40B4-BE49-F238E27FC236}">
                  <a16:creationId xmlns:a16="http://schemas.microsoft.com/office/drawing/2014/main" id="{00000000-0008-0000-0E00-000011000000}"/>
                </a:ext>
              </a:extLst>
            </xdr:cNvPr>
            <xdr:cNvGrpSpPr/>
          </xdr:nvGrpSpPr>
          <xdr:grpSpPr>
            <a:xfrm>
              <a:off x="8840665" y="5661513"/>
              <a:ext cx="533400" cy="400050"/>
              <a:chOff x="8839200" y="1209675"/>
              <a:chExt cx="533400" cy="400050"/>
            </a:xfrm>
          </xdr:grpSpPr>
          <xdr:sp macro="" textlink="">
            <xdr:nvSpPr>
              <xdr:cNvPr id="1458207" name="Check Box 31" hidden="1">
                <a:extLst>
                  <a:ext uri="{63B3BB69-23CF-44E3-9099-C40C66FF867C}">
                    <a14:compatExt spid="_x0000_s1458207"/>
                  </a:ext>
                  <a:ext uri="{FF2B5EF4-FFF2-40B4-BE49-F238E27FC236}">
                    <a16:creationId xmlns:a16="http://schemas.microsoft.com/office/drawing/2014/main" id="{00000000-0008-0000-0E00-00001F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08" name="Check Box 32" hidden="1">
                <a:extLst>
                  <a:ext uri="{63B3BB69-23CF-44E3-9099-C40C66FF867C}">
                    <a14:compatExt spid="_x0000_s1458208"/>
                  </a:ext>
                  <a:ext uri="{FF2B5EF4-FFF2-40B4-BE49-F238E27FC236}">
                    <a16:creationId xmlns:a16="http://schemas.microsoft.com/office/drawing/2014/main" id="{00000000-0008-0000-0E00-000020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149851</xdr:colOff>
          <xdr:row>59</xdr:row>
          <xdr:rowOff>65943</xdr:rowOff>
        </xdr:from>
        <xdr:to>
          <xdr:col>25</xdr:col>
          <xdr:colOff>683251</xdr:colOff>
          <xdr:row>62</xdr:row>
          <xdr:rowOff>94518</xdr:rowOff>
        </xdr:to>
        <xdr:grpSp>
          <xdr:nvGrpSpPr>
            <xdr:cNvPr id="18" name="グループ化 17">
              <a:extLst>
                <a:ext uri="{FF2B5EF4-FFF2-40B4-BE49-F238E27FC236}">
                  <a16:creationId xmlns:a16="http://schemas.microsoft.com/office/drawing/2014/main" id="{00000000-0008-0000-0E00-000012000000}"/>
                </a:ext>
              </a:extLst>
            </xdr:cNvPr>
            <xdr:cNvGrpSpPr/>
          </xdr:nvGrpSpPr>
          <xdr:grpSpPr>
            <a:xfrm>
              <a:off x="8836651" y="8181243"/>
              <a:ext cx="533400" cy="400050"/>
              <a:chOff x="8839200" y="1209675"/>
              <a:chExt cx="533400" cy="400050"/>
            </a:xfrm>
          </xdr:grpSpPr>
          <xdr:sp macro="" textlink="">
            <xdr:nvSpPr>
              <xdr:cNvPr id="1458209" name="Check Box 33" hidden="1">
                <a:extLst>
                  <a:ext uri="{63B3BB69-23CF-44E3-9099-C40C66FF867C}">
                    <a14:compatExt spid="_x0000_s1458209"/>
                  </a:ext>
                  <a:ext uri="{FF2B5EF4-FFF2-40B4-BE49-F238E27FC236}">
                    <a16:creationId xmlns:a16="http://schemas.microsoft.com/office/drawing/2014/main" id="{00000000-0008-0000-0E00-000021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10" name="Check Box 34" hidden="1">
                <a:extLst>
                  <a:ext uri="{63B3BB69-23CF-44E3-9099-C40C66FF867C}">
                    <a14:compatExt spid="_x0000_s1458210"/>
                  </a:ext>
                  <a:ext uri="{FF2B5EF4-FFF2-40B4-BE49-F238E27FC236}">
                    <a16:creationId xmlns:a16="http://schemas.microsoft.com/office/drawing/2014/main" id="{00000000-0008-0000-0E00-000022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149851</xdr:colOff>
          <xdr:row>63</xdr:row>
          <xdr:rowOff>65944</xdr:rowOff>
        </xdr:from>
        <xdr:to>
          <xdr:col>25</xdr:col>
          <xdr:colOff>683251</xdr:colOff>
          <xdr:row>66</xdr:row>
          <xdr:rowOff>94519</xdr:rowOff>
        </xdr:to>
        <xdr:grpSp>
          <xdr:nvGrpSpPr>
            <xdr:cNvPr id="19" name="グループ化 18">
              <a:extLst>
                <a:ext uri="{FF2B5EF4-FFF2-40B4-BE49-F238E27FC236}">
                  <a16:creationId xmlns:a16="http://schemas.microsoft.com/office/drawing/2014/main" id="{00000000-0008-0000-0E00-000013000000}"/>
                </a:ext>
              </a:extLst>
            </xdr:cNvPr>
            <xdr:cNvGrpSpPr/>
          </xdr:nvGrpSpPr>
          <xdr:grpSpPr>
            <a:xfrm>
              <a:off x="8836651" y="8676544"/>
              <a:ext cx="533400" cy="400050"/>
              <a:chOff x="8839200" y="1209675"/>
              <a:chExt cx="533400" cy="400050"/>
            </a:xfrm>
          </xdr:grpSpPr>
          <xdr:sp macro="" textlink="">
            <xdr:nvSpPr>
              <xdr:cNvPr id="1458211" name="Check Box 35" hidden="1">
                <a:extLst>
                  <a:ext uri="{63B3BB69-23CF-44E3-9099-C40C66FF867C}">
                    <a14:compatExt spid="_x0000_s1458211"/>
                  </a:ext>
                  <a:ext uri="{FF2B5EF4-FFF2-40B4-BE49-F238E27FC236}">
                    <a16:creationId xmlns:a16="http://schemas.microsoft.com/office/drawing/2014/main" id="{00000000-0008-0000-0E00-000023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12" name="Check Box 36" hidden="1">
                <a:extLst>
                  <a:ext uri="{63B3BB69-23CF-44E3-9099-C40C66FF867C}">
                    <a14:compatExt spid="_x0000_s1458212"/>
                  </a:ext>
                  <a:ext uri="{FF2B5EF4-FFF2-40B4-BE49-F238E27FC236}">
                    <a16:creationId xmlns:a16="http://schemas.microsoft.com/office/drawing/2014/main" id="{00000000-0008-0000-0E00-000024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146538</xdr:colOff>
          <xdr:row>67</xdr:row>
          <xdr:rowOff>66771</xdr:rowOff>
        </xdr:from>
        <xdr:to>
          <xdr:col>25</xdr:col>
          <xdr:colOff>679938</xdr:colOff>
          <xdr:row>70</xdr:row>
          <xdr:rowOff>95346</xdr:rowOff>
        </xdr:to>
        <xdr:grpSp>
          <xdr:nvGrpSpPr>
            <xdr:cNvPr id="20" name="グループ化 19">
              <a:extLst>
                <a:ext uri="{FF2B5EF4-FFF2-40B4-BE49-F238E27FC236}">
                  <a16:creationId xmlns:a16="http://schemas.microsoft.com/office/drawing/2014/main" id="{00000000-0008-0000-0E00-000014000000}"/>
                </a:ext>
              </a:extLst>
            </xdr:cNvPr>
            <xdr:cNvGrpSpPr/>
          </xdr:nvGrpSpPr>
          <xdr:grpSpPr>
            <a:xfrm>
              <a:off x="8833338" y="9172671"/>
              <a:ext cx="533400" cy="400050"/>
              <a:chOff x="8839200" y="1209675"/>
              <a:chExt cx="533400" cy="400050"/>
            </a:xfrm>
          </xdr:grpSpPr>
          <xdr:sp macro="" textlink="">
            <xdr:nvSpPr>
              <xdr:cNvPr id="1458213" name="Check Box 37" hidden="1">
                <a:extLst>
                  <a:ext uri="{63B3BB69-23CF-44E3-9099-C40C66FF867C}">
                    <a14:compatExt spid="_x0000_s1458213"/>
                  </a:ext>
                  <a:ext uri="{FF2B5EF4-FFF2-40B4-BE49-F238E27FC236}">
                    <a16:creationId xmlns:a16="http://schemas.microsoft.com/office/drawing/2014/main" id="{00000000-0008-0000-0E00-000025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14" name="Check Box 38" hidden="1">
                <a:extLst>
                  <a:ext uri="{63B3BB69-23CF-44E3-9099-C40C66FF867C}">
                    <a14:compatExt spid="_x0000_s1458214"/>
                  </a:ext>
                  <a:ext uri="{FF2B5EF4-FFF2-40B4-BE49-F238E27FC236}">
                    <a16:creationId xmlns:a16="http://schemas.microsoft.com/office/drawing/2014/main" id="{00000000-0008-0000-0E00-000026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146538</xdr:colOff>
          <xdr:row>71</xdr:row>
          <xdr:rowOff>66771</xdr:rowOff>
        </xdr:from>
        <xdr:to>
          <xdr:col>25</xdr:col>
          <xdr:colOff>679938</xdr:colOff>
          <xdr:row>74</xdr:row>
          <xdr:rowOff>95346</xdr:rowOff>
        </xdr:to>
        <xdr:grpSp>
          <xdr:nvGrpSpPr>
            <xdr:cNvPr id="21" name="グループ化 20">
              <a:extLst>
                <a:ext uri="{FF2B5EF4-FFF2-40B4-BE49-F238E27FC236}">
                  <a16:creationId xmlns:a16="http://schemas.microsoft.com/office/drawing/2014/main" id="{00000000-0008-0000-0E00-000015000000}"/>
                </a:ext>
              </a:extLst>
            </xdr:cNvPr>
            <xdr:cNvGrpSpPr/>
          </xdr:nvGrpSpPr>
          <xdr:grpSpPr>
            <a:xfrm>
              <a:off x="8833338" y="9667971"/>
              <a:ext cx="533400" cy="400050"/>
              <a:chOff x="8839200" y="1209675"/>
              <a:chExt cx="533400" cy="400050"/>
            </a:xfrm>
          </xdr:grpSpPr>
          <xdr:sp macro="" textlink="">
            <xdr:nvSpPr>
              <xdr:cNvPr id="1458215" name="Check Box 39" hidden="1">
                <a:extLst>
                  <a:ext uri="{63B3BB69-23CF-44E3-9099-C40C66FF867C}">
                    <a14:compatExt spid="_x0000_s1458215"/>
                  </a:ext>
                  <a:ext uri="{FF2B5EF4-FFF2-40B4-BE49-F238E27FC236}">
                    <a16:creationId xmlns:a16="http://schemas.microsoft.com/office/drawing/2014/main" id="{00000000-0008-0000-0E00-000027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16" name="Check Box 40" hidden="1">
                <a:extLst>
                  <a:ext uri="{63B3BB69-23CF-44E3-9099-C40C66FF867C}">
                    <a14:compatExt spid="_x0000_s1458216"/>
                  </a:ext>
                  <a:ext uri="{FF2B5EF4-FFF2-40B4-BE49-F238E27FC236}">
                    <a16:creationId xmlns:a16="http://schemas.microsoft.com/office/drawing/2014/main" id="{00000000-0008-0000-0E00-000028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160974</xdr:colOff>
          <xdr:row>75</xdr:row>
          <xdr:rowOff>66772</xdr:rowOff>
        </xdr:from>
        <xdr:to>
          <xdr:col>25</xdr:col>
          <xdr:colOff>694374</xdr:colOff>
          <xdr:row>78</xdr:row>
          <xdr:rowOff>95347</xdr:rowOff>
        </xdr:to>
        <xdr:grpSp>
          <xdr:nvGrpSpPr>
            <xdr:cNvPr id="22" name="グループ化 21">
              <a:extLst>
                <a:ext uri="{FF2B5EF4-FFF2-40B4-BE49-F238E27FC236}">
                  <a16:creationId xmlns:a16="http://schemas.microsoft.com/office/drawing/2014/main" id="{00000000-0008-0000-0E00-000016000000}"/>
                </a:ext>
              </a:extLst>
            </xdr:cNvPr>
            <xdr:cNvGrpSpPr/>
          </xdr:nvGrpSpPr>
          <xdr:grpSpPr>
            <a:xfrm>
              <a:off x="8847774" y="10163272"/>
              <a:ext cx="533400" cy="400050"/>
              <a:chOff x="8839200" y="1209675"/>
              <a:chExt cx="533400" cy="400050"/>
            </a:xfrm>
          </xdr:grpSpPr>
          <xdr:sp macro="" textlink="">
            <xdr:nvSpPr>
              <xdr:cNvPr id="1458217" name="Check Box 41" hidden="1">
                <a:extLst>
                  <a:ext uri="{63B3BB69-23CF-44E3-9099-C40C66FF867C}">
                    <a14:compatExt spid="_x0000_s1458217"/>
                  </a:ext>
                  <a:ext uri="{FF2B5EF4-FFF2-40B4-BE49-F238E27FC236}">
                    <a16:creationId xmlns:a16="http://schemas.microsoft.com/office/drawing/2014/main" id="{00000000-0008-0000-0E00-000029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18" name="Check Box 42" hidden="1">
                <a:extLst>
                  <a:ext uri="{63B3BB69-23CF-44E3-9099-C40C66FF867C}">
                    <a14:compatExt spid="_x0000_s1458218"/>
                  </a:ext>
                  <a:ext uri="{FF2B5EF4-FFF2-40B4-BE49-F238E27FC236}">
                    <a16:creationId xmlns:a16="http://schemas.microsoft.com/office/drawing/2014/main" id="{00000000-0008-0000-0E00-00002A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158134</xdr:colOff>
          <xdr:row>79</xdr:row>
          <xdr:rowOff>66773</xdr:rowOff>
        </xdr:from>
        <xdr:to>
          <xdr:col>25</xdr:col>
          <xdr:colOff>691534</xdr:colOff>
          <xdr:row>82</xdr:row>
          <xdr:rowOff>95348</xdr:rowOff>
        </xdr:to>
        <xdr:grpSp>
          <xdr:nvGrpSpPr>
            <xdr:cNvPr id="23" name="グループ化 22">
              <a:extLst>
                <a:ext uri="{FF2B5EF4-FFF2-40B4-BE49-F238E27FC236}">
                  <a16:creationId xmlns:a16="http://schemas.microsoft.com/office/drawing/2014/main" id="{00000000-0008-0000-0E00-000017000000}"/>
                </a:ext>
              </a:extLst>
            </xdr:cNvPr>
            <xdr:cNvGrpSpPr/>
          </xdr:nvGrpSpPr>
          <xdr:grpSpPr>
            <a:xfrm>
              <a:off x="8844934" y="10658573"/>
              <a:ext cx="533400" cy="400050"/>
              <a:chOff x="8839200" y="1209675"/>
              <a:chExt cx="533400" cy="400050"/>
            </a:xfrm>
          </xdr:grpSpPr>
          <xdr:sp macro="" textlink="">
            <xdr:nvSpPr>
              <xdr:cNvPr id="1458219" name="Check Box 43" hidden="1">
                <a:extLst>
                  <a:ext uri="{63B3BB69-23CF-44E3-9099-C40C66FF867C}">
                    <a14:compatExt spid="_x0000_s1458219"/>
                  </a:ext>
                  <a:ext uri="{FF2B5EF4-FFF2-40B4-BE49-F238E27FC236}">
                    <a16:creationId xmlns:a16="http://schemas.microsoft.com/office/drawing/2014/main" id="{00000000-0008-0000-0E00-00002B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20" name="Check Box 44" hidden="1">
                <a:extLst>
                  <a:ext uri="{63B3BB69-23CF-44E3-9099-C40C66FF867C}">
                    <a14:compatExt spid="_x0000_s1458220"/>
                  </a:ext>
                  <a:ext uri="{FF2B5EF4-FFF2-40B4-BE49-F238E27FC236}">
                    <a16:creationId xmlns:a16="http://schemas.microsoft.com/office/drawing/2014/main" id="{00000000-0008-0000-0E00-00002C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154821</xdr:colOff>
          <xdr:row>83</xdr:row>
          <xdr:rowOff>67600</xdr:rowOff>
        </xdr:from>
        <xdr:to>
          <xdr:col>25</xdr:col>
          <xdr:colOff>688221</xdr:colOff>
          <xdr:row>86</xdr:row>
          <xdr:rowOff>96176</xdr:rowOff>
        </xdr:to>
        <xdr:grpSp>
          <xdr:nvGrpSpPr>
            <xdr:cNvPr id="24" name="グループ化 23">
              <a:extLst>
                <a:ext uri="{FF2B5EF4-FFF2-40B4-BE49-F238E27FC236}">
                  <a16:creationId xmlns:a16="http://schemas.microsoft.com/office/drawing/2014/main" id="{00000000-0008-0000-0E00-000018000000}"/>
                </a:ext>
              </a:extLst>
            </xdr:cNvPr>
            <xdr:cNvGrpSpPr/>
          </xdr:nvGrpSpPr>
          <xdr:grpSpPr>
            <a:xfrm>
              <a:off x="8841621" y="11154700"/>
              <a:ext cx="533400" cy="400051"/>
              <a:chOff x="8839200" y="1209670"/>
              <a:chExt cx="533400" cy="400047"/>
            </a:xfrm>
          </xdr:grpSpPr>
          <xdr:sp macro="" textlink="">
            <xdr:nvSpPr>
              <xdr:cNvPr id="1458221" name="Check Box 45" hidden="1">
                <a:extLst>
                  <a:ext uri="{63B3BB69-23CF-44E3-9099-C40C66FF867C}">
                    <a14:compatExt spid="_x0000_s1458221"/>
                  </a:ext>
                  <a:ext uri="{FF2B5EF4-FFF2-40B4-BE49-F238E27FC236}">
                    <a16:creationId xmlns:a16="http://schemas.microsoft.com/office/drawing/2014/main" id="{00000000-0008-0000-0E00-00002D401600}"/>
                  </a:ext>
                </a:extLst>
              </xdr:cNvPr>
              <xdr:cNvSpPr/>
            </xdr:nvSpPr>
            <xdr:spPr bwMode="auto">
              <a:xfrm>
                <a:off x="8839200" y="1209670"/>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22" name="Check Box 46" hidden="1">
                <a:extLst>
                  <a:ext uri="{63B3BB69-23CF-44E3-9099-C40C66FF867C}">
                    <a14:compatExt spid="_x0000_s1458222"/>
                  </a:ext>
                  <a:ext uri="{FF2B5EF4-FFF2-40B4-BE49-F238E27FC236}">
                    <a16:creationId xmlns:a16="http://schemas.microsoft.com/office/drawing/2014/main" id="{00000000-0008-0000-0E00-00002E401600}"/>
                  </a:ext>
                </a:extLst>
              </xdr:cNvPr>
              <xdr:cNvSpPr/>
            </xdr:nvSpPr>
            <xdr:spPr bwMode="auto">
              <a:xfrm>
                <a:off x="8839200" y="1419217"/>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154821</xdr:colOff>
          <xdr:row>87</xdr:row>
          <xdr:rowOff>67600</xdr:rowOff>
        </xdr:from>
        <xdr:to>
          <xdr:col>25</xdr:col>
          <xdr:colOff>688221</xdr:colOff>
          <xdr:row>90</xdr:row>
          <xdr:rowOff>96175</xdr:rowOff>
        </xdr:to>
        <xdr:grpSp>
          <xdr:nvGrpSpPr>
            <xdr:cNvPr id="25" name="グループ化 24">
              <a:extLst>
                <a:ext uri="{FF2B5EF4-FFF2-40B4-BE49-F238E27FC236}">
                  <a16:creationId xmlns:a16="http://schemas.microsoft.com/office/drawing/2014/main" id="{00000000-0008-0000-0E00-000019000000}"/>
                </a:ext>
              </a:extLst>
            </xdr:cNvPr>
            <xdr:cNvGrpSpPr/>
          </xdr:nvGrpSpPr>
          <xdr:grpSpPr>
            <a:xfrm>
              <a:off x="8841621" y="11650000"/>
              <a:ext cx="533400" cy="400050"/>
              <a:chOff x="8839200" y="1209675"/>
              <a:chExt cx="533400" cy="400050"/>
            </a:xfrm>
          </xdr:grpSpPr>
          <xdr:sp macro="" textlink="">
            <xdr:nvSpPr>
              <xdr:cNvPr id="1458223" name="Check Box 47" hidden="1">
                <a:extLst>
                  <a:ext uri="{63B3BB69-23CF-44E3-9099-C40C66FF867C}">
                    <a14:compatExt spid="_x0000_s1458223"/>
                  </a:ext>
                  <a:ext uri="{FF2B5EF4-FFF2-40B4-BE49-F238E27FC236}">
                    <a16:creationId xmlns:a16="http://schemas.microsoft.com/office/drawing/2014/main" id="{00000000-0008-0000-0E00-00002F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24" name="Check Box 48" hidden="1">
                <a:extLst>
                  <a:ext uri="{63B3BB69-23CF-44E3-9099-C40C66FF867C}">
                    <a14:compatExt spid="_x0000_s1458224"/>
                  </a:ext>
                  <a:ext uri="{FF2B5EF4-FFF2-40B4-BE49-F238E27FC236}">
                    <a16:creationId xmlns:a16="http://schemas.microsoft.com/office/drawing/2014/main" id="{00000000-0008-0000-0E00-000030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151316</xdr:colOff>
          <xdr:row>91</xdr:row>
          <xdr:rowOff>60081</xdr:rowOff>
        </xdr:from>
        <xdr:to>
          <xdr:col>25</xdr:col>
          <xdr:colOff>684716</xdr:colOff>
          <xdr:row>94</xdr:row>
          <xdr:rowOff>88657</xdr:rowOff>
        </xdr:to>
        <xdr:grpSp>
          <xdr:nvGrpSpPr>
            <xdr:cNvPr id="26" name="グループ化 25">
              <a:extLst>
                <a:ext uri="{FF2B5EF4-FFF2-40B4-BE49-F238E27FC236}">
                  <a16:creationId xmlns:a16="http://schemas.microsoft.com/office/drawing/2014/main" id="{00000000-0008-0000-0E00-00001A000000}"/>
                </a:ext>
              </a:extLst>
            </xdr:cNvPr>
            <xdr:cNvGrpSpPr/>
          </xdr:nvGrpSpPr>
          <xdr:grpSpPr>
            <a:xfrm>
              <a:off x="8838116" y="12137781"/>
              <a:ext cx="533400" cy="400051"/>
              <a:chOff x="8839200" y="1209670"/>
              <a:chExt cx="533400" cy="400047"/>
            </a:xfrm>
          </xdr:grpSpPr>
          <xdr:sp macro="" textlink="">
            <xdr:nvSpPr>
              <xdr:cNvPr id="1458225" name="Check Box 49" hidden="1">
                <a:extLst>
                  <a:ext uri="{63B3BB69-23CF-44E3-9099-C40C66FF867C}">
                    <a14:compatExt spid="_x0000_s1458225"/>
                  </a:ext>
                  <a:ext uri="{FF2B5EF4-FFF2-40B4-BE49-F238E27FC236}">
                    <a16:creationId xmlns:a16="http://schemas.microsoft.com/office/drawing/2014/main" id="{00000000-0008-0000-0E00-000031401600}"/>
                  </a:ext>
                </a:extLst>
              </xdr:cNvPr>
              <xdr:cNvSpPr/>
            </xdr:nvSpPr>
            <xdr:spPr bwMode="auto">
              <a:xfrm>
                <a:off x="8839200" y="1209670"/>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26" name="Check Box 50" hidden="1">
                <a:extLst>
                  <a:ext uri="{63B3BB69-23CF-44E3-9099-C40C66FF867C}">
                    <a14:compatExt spid="_x0000_s1458226"/>
                  </a:ext>
                  <a:ext uri="{FF2B5EF4-FFF2-40B4-BE49-F238E27FC236}">
                    <a16:creationId xmlns:a16="http://schemas.microsoft.com/office/drawing/2014/main" id="{00000000-0008-0000-0E00-000032401600}"/>
                  </a:ext>
                </a:extLst>
              </xdr:cNvPr>
              <xdr:cNvSpPr/>
            </xdr:nvSpPr>
            <xdr:spPr bwMode="auto">
              <a:xfrm>
                <a:off x="8839200" y="1419217"/>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151316</xdr:colOff>
          <xdr:row>95</xdr:row>
          <xdr:rowOff>60082</xdr:rowOff>
        </xdr:from>
        <xdr:to>
          <xdr:col>25</xdr:col>
          <xdr:colOff>684716</xdr:colOff>
          <xdr:row>98</xdr:row>
          <xdr:rowOff>88656</xdr:rowOff>
        </xdr:to>
        <xdr:grpSp>
          <xdr:nvGrpSpPr>
            <xdr:cNvPr id="27" name="グループ化 26">
              <a:extLst>
                <a:ext uri="{FF2B5EF4-FFF2-40B4-BE49-F238E27FC236}">
                  <a16:creationId xmlns:a16="http://schemas.microsoft.com/office/drawing/2014/main" id="{00000000-0008-0000-0E00-00001B000000}"/>
                </a:ext>
              </a:extLst>
            </xdr:cNvPr>
            <xdr:cNvGrpSpPr/>
          </xdr:nvGrpSpPr>
          <xdr:grpSpPr>
            <a:xfrm>
              <a:off x="8838116" y="12633082"/>
              <a:ext cx="533400" cy="400049"/>
              <a:chOff x="8839200" y="1209680"/>
              <a:chExt cx="533400" cy="400053"/>
            </a:xfrm>
          </xdr:grpSpPr>
          <xdr:sp macro="" textlink="">
            <xdr:nvSpPr>
              <xdr:cNvPr id="1458227" name="Check Box 51" hidden="1">
                <a:extLst>
                  <a:ext uri="{63B3BB69-23CF-44E3-9099-C40C66FF867C}">
                    <a14:compatExt spid="_x0000_s1458227"/>
                  </a:ext>
                  <a:ext uri="{FF2B5EF4-FFF2-40B4-BE49-F238E27FC236}">
                    <a16:creationId xmlns:a16="http://schemas.microsoft.com/office/drawing/2014/main" id="{00000000-0008-0000-0E00-000033401600}"/>
                  </a:ext>
                </a:extLst>
              </xdr:cNvPr>
              <xdr:cNvSpPr/>
            </xdr:nvSpPr>
            <xdr:spPr bwMode="auto">
              <a:xfrm>
                <a:off x="8839200" y="1209680"/>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28" name="Check Box 52" hidden="1">
                <a:extLst>
                  <a:ext uri="{63B3BB69-23CF-44E3-9099-C40C66FF867C}">
                    <a14:compatExt spid="_x0000_s1458228"/>
                  </a:ext>
                  <a:ext uri="{FF2B5EF4-FFF2-40B4-BE49-F238E27FC236}">
                    <a16:creationId xmlns:a16="http://schemas.microsoft.com/office/drawing/2014/main" id="{00000000-0008-0000-0E00-000034401600}"/>
                  </a:ext>
                </a:extLst>
              </xdr:cNvPr>
              <xdr:cNvSpPr/>
            </xdr:nvSpPr>
            <xdr:spPr bwMode="auto">
              <a:xfrm>
                <a:off x="8839200" y="1419233"/>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135198</xdr:colOff>
          <xdr:row>111</xdr:row>
          <xdr:rowOff>65943</xdr:rowOff>
        </xdr:from>
        <xdr:to>
          <xdr:col>25</xdr:col>
          <xdr:colOff>668598</xdr:colOff>
          <xdr:row>114</xdr:row>
          <xdr:rowOff>94518</xdr:rowOff>
        </xdr:to>
        <xdr:grpSp>
          <xdr:nvGrpSpPr>
            <xdr:cNvPr id="28" name="グループ化 27">
              <a:extLst>
                <a:ext uri="{FF2B5EF4-FFF2-40B4-BE49-F238E27FC236}">
                  <a16:creationId xmlns:a16="http://schemas.microsoft.com/office/drawing/2014/main" id="{00000000-0008-0000-0E00-00001C000000}"/>
                </a:ext>
              </a:extLst>
            </xdr:cNvPr>
            <xdr:cNvGrpSpPr/>
          </xdr:nvGrpSpPr>
          <xdr:grpSpPr>
            <a:xfrm>
              <a:off x="8821998" y="15144018"/>
              <a:ext cx="533400" cy="400050"/>
              <a:chOff x="8839200" y="1209675"/>
              <a:chExt cx="533400" cy="400050"/>
            </a:xfrm>
          </xdr:grpSpPr>
          <xdr:sp macro="" textlink="">
            <xdr:nvSpPr>
              <xdr:cNvPr id="1458229" name="Check Box 53" hidden="1">
                <a:extLst>
                  <a:ext uri="{63B3BB69-23CF-44E3-9099-C40C66FF867C}">
                    <a14:compatExt spid="_x0000_s1458229"/>
                  </a:ext>
                  <a:ext uri="{FF2B5EF4-FFF2-40B4-BE49-F238E27FC236}">
                    <a16:creationId xmlns:a16="http://schemas.microsoft.com/office/drawing/2014/main" id="{00000000-0008-0000-0E00-000035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30" name="Check Box 54" hidden="1">
                <a:extLst>
                  <a:ext uri="{63B3BB69-23CF-44E3-9099-C40C66FF867C}">
                    <a14:compatExt spid="_x0000_s1458230"/>
                  </a:ext>
                  <a:ext uri="{FF2B5EF4-FFF2-40B4-BE49-F238E27FC236}">
                    <a16:creationId xmlns:a16="http://schemas.microsoft.com/office/drawing/2014/main" id="{00000000-0008-0000-0E00-000036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135198</xdr:colOff>
          <xdr:row>115</xdr:row>
          <xdr:rowOff>65943</xdr:rowOff>
        </xdr:from>
        <xdr:to>
          <xdr:col>25</xdr:col>
          <xdr:colOff>668598</xdr:colOff>
          <xdr:row>118</xdr:row>
          <xdr:rowOff>94518</xdr:rowOff>
        </xdr:to>
        <xdr:grpSp>
          <xdr:nvGrpSpPr>
            <xdr:cNvPr id="29" name="グループ化 28">
              <a:extLst>
                <a:ext uri="{FF2B5EF4-FFF2-40B4-BE49-F238E27FC236}">
                  <a16:creationId xmlns:a16="http://schemas.microsoft.com/office/drawing/2014/main" id="{00000000-0008-0000-0E00-00001D000000}"/>
                </a:ext>
              </a:extLst>
            </xdr:cNvPr>
            <xdr:cNvGrpSpPr/>
          </xdr:nvGrpSpPr>
          <xdr:grpSpPr>
            <a:xfrm>
              <a:off x="8821998" y="15639318"/>
              <a:ext cx="533400" cy="400050"/>
              <a:chOff x="8839200" y="1209675"/>
              <a:chExt cx="533400" cy="400050"/>
            </a:xfrm>
          </xdr:grpSpPr>
          <xdr:sp macro="" textlink="">
            <xdr:nvSpPr>
              <xdr:cNvPr id="1458231" name="Check Box 55" hidden="1">
                <a:extLst>
                  <a:ext uri="{63B3BB69-23CF-44E3-9099-C40C66FF867C}">
                    <a14:compatExt spid="_x0000_s1458231"/>
                  </a:ext>
                  <a:ext uri="{FF2B5EF4-FFF2-40B4-BE49-F238E27FC236}">
                    <a16:creationId xmlns:a16="http://schemas.microsoft.com/office/drawing/2014/main" id="{00000000-0008-0000-0E00-000037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32" name="Check Box 56" hidden="1">
                <a:extLst>
                  <a:ext uri="{63B3BB69-23CF-44E3-9099-C40C66FF867C}">
                    <a14:compatExt spid="_x0000_s1458232"/>
                  </a:ext>
                  <a:ext uri="{FF2B5EF4-FFF2-40B4-BE49-F238E27FC236}">
                    <a16:creationId xmlns:a16="http://schemas.microsoft.com/office/drawing/2014/main" id="{00000000-0008-0000-0E00-000038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131885</xdr:colOff>
          <xdr:row>119</xdr:row>
          <xdr:rowOff>66770</xdr:rowOff>
        </xdr:from>
        <xdr:to>
          <xdr:col>25</xdr:col>
          <xdr:colOff>665285</xdr:colOff>
          <xdr:row>122</xdr:row>
          <xdr:rowOff>95345</xdr:rowOff>
        </xdr:to>
        <xdr:grpSp>
          <xdr:nvGrpSpPr>
            <xdr:cNvPr id="30" name="グループ化 29">
              <a:extLst>
                <a:ext uri="{FF2B5EF4-FFF2-40B4-BE49-F238E27FC236}">
                  <a16:creationId xmlns:a16="http://schemas.microsoft.com/office/drawing/2014/main" id="{00000000-0008-0000-0E00-00001E000000}"/>
                </a:ext>
              </a:extLst>
            </xdr:cNvPr>
            <xdr:cNvGrpSpPr/>
          </xdr:nvGrpSpPr>
          <xdr:grpSpPr>
            <a:xfrm>
              <a:off x="8818685" y="16135445"/>
              <a:ext cx="533400" cy="400050"/>
              <a:chOff x="8839200" y="1209675"/>
              <a:chExt cx="533400" cy="400050"/>
            </a:xfrm>
          </xdr:grpSpPr>
          <xdr:sp macro="" textlink="">
            <xdr:nvSpPr>
              <xdr:cNvPr id="1458233" name="Check Box 57" hidden="1">
                <a:extLst>
                  <a:ext uri="{63B3BB69-23CF-44E3-9099-C40C66FF867C}">
                    <a14:compatExt spid="_x0000_s1458233"/>
                  </a:ext>
                  <a:ext uri="{FF2B5EF4-FFF2-40B4-BE49-F238E27FC236}">
                    <a16:creationId xmlns:a16="http://schemas.microsoft.com/office/drawing/2014/main" id="{00000000-0008-0000-0E00-000039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34" name="Check Box 58" hidden="1">
                <a:extLst>
                  <a:ext uri="{63B3BB69-23CF-44E3-9099-C40C66FF867C}">
                    <a14:compatExt spid="_x0000_s1458234"/>
                  </a:ext>
                  <a:ext uri="{FF2B5EF4-FFF2-40B4-BE49-F238E27FC236}">
                    <a16:creationId xmlns:a16="http://schemas.microsoft.com/office/drawing/2014/main" id="{00000000-0008-0000-0E00-00003A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131885</xdr:colOff>
          <xdr:row>123</xdr:row>
          <xdr:rowOff>66770</xdr:rowOff>
        </xdr:from>
        <xdr:to>
          <xdr:col>25</xdr:col>
          <xdr:colOff>665285</xdr:colOff>
          <xdr:row>126</xdr:row>
          <xdr:rowOff>95345</xdr:rowOff>
        </xdr:to>
        <xdr:grpSp>
          <xdr:nvGrpSpPr>
            <xdr:cNvPr id="31" name="グループ化 30">
              <a:extLst>
                <a:ext uri="{FF2B5EF4-FFF2-40B4-BE49-F238E27FC236}">
                  <a16:creationId xmlns:a16="http://schemas.microsoft.com/office/drawing/2014/main" id="{00000000-0008-0000-0E00-00001F000000}"/>
                </a:ext>
              </a:extLst>
            </xdr:cNvPr>
            <xdr:cNvGrpSpPr/>
          </xdr:nvGrpSpPr>
          <xdr:grpSpPr>
            <a:xfrm>
              <a:off x="8818685" y="16630745"/>
              <a:ext cx="533400" cy="400050"/>
              <a:chOff x="8839200" y="1209675"/>
              <a:chExt cx="533400" cy="400050"/>
            </a:xfrm>
          </xdr:grpSpPr>
          <xdr:sp macro="" textlink="">
            <xdr:nvSpPr>
              <xdr:cNvPr id="1458235" name="Check Box 59" hidden="1">
                <a:extLst>
                  <a:ext uri="{63B3BB69-23CF-44E3-9099-C40C66FF867C}">
                    <a14:compatExt spid="_x0000_s1458235"/>
                  </a:ext>
                  <a:ext uri="{FF2B5EF4-FFF2-40B4-BE49-F238E27FC236}">
                    <a16:creationId xmlns:a16="http://schemas.microsoft.com/office/drawing/2014/main" id="{00000000-0008-0000-0E00-00003B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36" name="Check Box 60" hidden="1">
                <a:extLst>
                  <a:ext uri="{63B3BB69-23CF-44E3-9099-C40C66FF867C}">
                    <a14:compatExt spid="_x0000_s1458236"/>
                  </a:ext>
                  <a:ext uri="{FF2B5EF4-FFF2-40B4-BE49-F238E27FC236}">
                    <a16:creationId xmlns:a16="http://schemas.microsoft.com/office/drawing/2014/main" id="{00000000-0008-0000-0E00-00003C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146321</xdr:colOff>
          <xdr:row>127</xdr:row>
          <xdr:rowOff>66772</xdr:rowOff>
        </xdr:from>
        <xdr:to>
          <xdr:col>25</xdr:col>
          <xdr:colOff>679721</xdr:colOff>
          <xdr:row>130</xdr:row>
          <xdr:rowOff>95347</xdr:rowOff>
        </xdr:to>
        <xdr:grpSp>
          <xdr:nvGrpSpPr>
            <xdr:cNvPr id="32" name="グループ化 31">
              <a:extLst>
                <a:ext uri="{FF2B5EF4-FFF2-40B4-BE49-F238E27FC236}">
                  <a16:creationId xmlns:a16="http://schemas.microsoft.com/office/drawing/2014/main" id="{00000000-0008-0000-0E00-000020000000}"/>
                </a:ext>
              </a:extLst>
            </xdr:cNvPr>
            <xdr:cNvGrpSpPr/>
          </xdr:nvGrpSpPr>
          <xdr:grpSpPr>
            <a:xfrm>
              <a:off x="8833121" y="17126047"/>
              <a:ext cx="533400" cy="400050"/>
              <a:chOff x="8839200" y="1209675"/>
              <a:chExt cx="533400" cy="400050"/>
            </a:xfrm>
          </xdr:grpSpPr>
          <xdr:sp macro="" textlink="">
            <xdr:nvSpPr>
              <xdr:cNvPr id="1458237" name="Check Box 61" hidden="1">
                <a:extLst>
                  <a:ext uri="{63B3BB69-23CF-44E3-9099-C40C66FF867C}">
                    <a14:compatExt spid="_x0000_s1458237"/>
                  </a:ext>
                  <a:ext uri="{FF2B5EF4-FFF2-40B4-BE49-F238E27FC236}">
                    <a16:creationId xmlns:a16="http://schemas.microsoft.com/office/drawing/2014/main" id="{00000000-0008-0000-0E00-00003D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38" name="Check Box 62" hidden="1">
                <a:extLst>
                  <a:ext uri="{63B3BB69-23CF-44E3-9099-C40C66FF867C}">
                    <a14:compatExt spid="_x0000_s1458238"/>
                  </a:ext>
                  <a:ext uri="{FF2B5EF4-FFF2-40B4-BE49-F238E27FC236}">
                    <a16:creationId xmlns:a16="http://schemas.microsoft.com/office/drawing/2014/main" id="{00000000-0008-0000-0E00-00003E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143481</xdr:colOff>
          <xdr:row>131</xdr:row>
          <xdr:rowOff>66772</xdr:rowOff>
        </xdr:from>
        <xdr:to>
          <xdr:col>25</xdr:col>
          <xdr:colOff>676881</xdr:colOff>
          <xdr:row>134</xdr:row>
          <xdr:rowOff>95347</xdr:rowOff>
        </xdr:to>
        <xdr:grpSp>
          <xdr:nvGrpSpPr>
            <xdr:cNvPr id="33" name="グループ化 32">
              <a:extLst>
                <a:ext uri="{FF2B5EF4-FFF2-40B4-BE49-F238E27FC236}">
                  <a16:creationId xmlns:a16="http://schemas.microsoft.com/office/drawing/2014/main" id="{00000000-0008-0000-0E00-000021000000}"/>
                </a:ext>
              </a:extLst>
            </xdr:cNvPr>
            <xdr:cNvGrpSpPr/>
          </xdr:nvGrpSpPr>
          <xdr:grpSpPr>
            <a:xfrm>
              <a:off x="8830281" y="17621347"/>
              <a:ext cx="533400" cy="400050"/>
              <a:chOff x="8839200" y="1209675"/>
              <a:chExt cx="533400" cy="400050"/>
            </a:xfrm>
          </xdr:grpSpPr>
          <xdr:sp macro="" textlink="">
            <xdr:nvSpPr>
              <xdr:cNvPr id="1458239" name="Check Box 63" hidden="1">
                <a:extLst>
                  <a:ext uri="{63B3BB69-23CF-44E3-9099-C40C66FF867C}">
                    <a14:compatExt spid="_x0000_s1458239"/>
                  </a:ext>
                  <a:ext uri="{FF2B5EF4-FFF2-40B4-BE49-F238E27FC236}">
                    <a16:creationId xmlns:a16="http://schemas.microsoft.com/office/drawing/2014/main" id="{00000000-0008-0000-0E00-00003F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40" name="Check Box 64" hidden="1">
                <a:extLst>
                  <a:ext uri="{63B3BB69-23CF-44E3-9099-C40C66FF867C}">
                    <a14:compatExt spid="_x0000_s1458240"/>
                  </a:ext>
                  <a:ext uri="{FF2B5EF4-FFF2-40B4-BE49-F238E27FC236}">
                    <a16:creationId xmlns:a16="http://schemas.microsoft.com/office/drawing/2014/main" id="{00000000-0008-0000-0E00-000040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140168</xdr:colOff>
          <xdr:row>135</xdr:row>
          <xdr:rowOff>67599</xdr:rowOff>
        </xdr:from>
        <xdr:to>
          <xdr:col>25</xdr:col>
          <xdr:colOff>673568</xdr:colOff>
          <xdr:row>138</xdr:row>
          <xdr:rowOff>96175</xdr:rowOff>
        </xdr:to>
        <xdr:grpSp>
          <xdr:nvGrpSpPr>
            <xdr:cNvPr id="34" name="グループ化 33">
              <a:extLst>
                <a:ext uri="{FF2B5EF4-FFF2-40B4-BE49-F238E27FC236}">
                  <a16:creationId xmlns:a16="http://schemas.microsoft.com/office/drawing/2014/main" id="{00000000-0008-0000-0E00-000022000000}"/>
                </a:ext>
              </a:extLst>
            </xdr:cNvPr>
            <xdr:cNvGrpSpPr/>
          </xdr:nvGrpSpPr>
          <xdr:grpSpPr>
            <a:xfrm>
              <a:off x="8826968" y="18117474"/>
              <a:ext cx="533400" cy="400051"/>
              <a:chOff x="8839200" y="1209670"/>
              <a:chExt cx="533400" cy="400047"/>
            </a:xfrm>
          </xdr:grpSpPr>
          <xdr:sp macro="" textlink="">
            <xdr:nvSpPr>
              <xdr:cNvPr id="1458241" name="Check Box 65" hidden="1">
                <a:extLst>
                  <a:ext uri="{63B3BB69-23CF-44E3-9099-C40C66FF867C}">
                    <a14:compatExt spid="_x0000_s1458241"/>
                  </a:ext>
                  <a:ext uri="{FF2B5EF4-FFF2-40B4-BE49-F238E27FC236}">
                    <a16:creationId xmlns:a16="http://schemas.microsoft.com/office/drawing/2014/main" id="{00000000-0008-0000-0E00-000041401600}"/>
                  </a:ext>
                </a:extLst>
              </xdr:cNvPr>
              <xdr:cNvSpPr/>
            </xdr:nvSpPr>
            <xdr:spPr bwMode="auto">
              <a:xfrm>
                <a:off x="8839200" y="1209670"/>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42" name="Check Box 66" hidden="1">
                <a:extLst>
                  <a:ext uri="{63B3BB69-23CF-44E3-9099-C40C66FF867C}">
                    <a14:compatExt spid="_x0000_s1458242"/>
                  </a:ext>
                  <a:ext uri="{FF2B5EF4-FFF2-40B4-BE49-F238E27FC236}">
                    <a16:creationId xmlns:a16="http://schemas.microsoft.com/office/drawing/2014/main" id="{00000000-0008-0000-0E00-000042401600}"/>
                  </a:ext>
                </a:extLst>
              </xdr:cNvPr>
              <xdr:cNvSpPr/>
            </xdr:nvSpPr>
            <xdr:spPr bwMode="auto">
              <a:xfrm>
                <a:off x="8839200" y="1419217"/>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140168</xdr:colOff>
          <xdr:row>139</xdr:row>
          <xdr:rowOff>67599</xdr:rowOff>
        </xdr:from>
        <xdr:to>
          <xdr:col>25</xdr:col>
          <xdr:colOff>673568</xdr:colOff>
          <xdr:row>142</xdr:row>
          <xdr:rowOff>96174</xdr:rowOff>
        </xdr:to>
        <xdr:grpSp>
          <xdr:nvGrpSpPr>
            <xdr:cNvPr id="35" name="グループ化 34">
              <a:extLst>
                <a:ext uri="{FF2B5EF4-FFF2-40B4-BE49-F238E27FC236}">
                  <a16:creationId xmlns:a16="http://schemas.microsoft.com/office/drawing/2014/main" id="{00000000-0008-0000-0E00-000023000000}"/>
                </a:ext>
              </a:extLst>
            </xdr:cNvPr>
            <xdr:cNvGrpSpPr/>
          </xdr:nvGrpSpPr>
          <xdr:grpSpPr>
            <a:xfrm>
              <a:off x="8826968" y="18612774"/>
              <a:ext cx="533400" cy="400050"/>
              <a:chOff x="8839200" y="1209675"/>
              <a:chExt cx="533400" cy="400050"/>
            </a:xfrm>
          </xdr:grpSpPr>
          <xdr:sp macro="" textlink="">
            <xdr:nvSpPr>
              <xdr:cNvPr id="1458243" name="Check Box 67" hidden="1">
                <a:extLst>
                  <a:ext uri="{63B3BB69-23CF-44E3-9099-C40C66FF867C}">
                    <a14:compatExt spid="_x0000_s1458243"/>
                  </a:ext>
                  <a:ext uri="{FF2B5EF4-FFF2-40B4-BE49-F238E27FC236}">
                    <a16:creationId xmlns:a16="http://schemas.microsoft.com/office/drawing/2014/main" id="{00000000-0008-0000-0E00-000043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44" name="Check Box 68" hidden="1">
                <a:extLst>
                  <a:ext uri="{63B3BB69-23CF-44E3-9099-C40C66FF867C}">
                    <a14:compatExt spid="_x0000_s1458244"/>
                  </a:ext>
                  <a:ext uri="{FF2B5EF4-FFF2-40B4-BE49-F238E27FC236}">
                    <a16:creationId xmlns:a16="http://schemas.microsoft.com/office/drawing/2014/main" id="{00000000-0008-0000-0E00-000044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136663</xdr:colOff>
          <xdr:row>143</xdr:row>
          <xdr:rowOff>60081</xdr:rowOff>
        </xdr:from>
        <xdr:to>
          <xdr:col>25</xdr:col>
          <xdr:colOff>670063</xdr:colOff>
          <xdr:row>146</xdr:row>
          <xdr:rowOff>88657</xdr:rowOff>
        </xdr:to>
        <xdr:grpSp>
          <xdr:nvGrpSpPr>
            <xdr:cNvPr id="36" name="グループ化 35">
              <a:extLst>
                <a:ext uri="{FF2B5EF4-FFF2-40B4-BE49-F238E27FC236}">
                  <a16:creationId xmlns:a16="http://schemas.microsoft.com/office/drawing/2014/main" id="{00000000-0008-0000-0E00-000024000000}"/>
                </a:ext>
              </a:extLst>
            </xdr:cNvPr>
            <xdr:cNvGrpSpPr/>
          </xdr:nvGrpSpPr>
          <xdr:grpSpPr>
            <a:xfrm>
              <a:off x="8823463" y="19100556"/>
              <a:ext cx="533400" cy="400051"/>
              <a:chOff x="8839200" y="1209670"/>
              <a:chExt cx="533400" cy="400047"/>
            </a:xfrm>
          </xdr:grpSpPr>
          <xdr:sp macro="" textlink="">
            <xdr:nvSpPr>
              <xdr:cNvPr id="1458245" name="Check Box 69" hidden="1">
                <a:extLst>
                  <a:ext uri="{63B3BB69-23CF-44E3-9099-C40C66FF867C}">
                    <a14:compatExt spid="_x0000_s1458245"/>
                  </a:ext>
                  <a:ext uri="{FF2B5EF4-FFF2-40B4-BE49-F238E27FC236}">
                    <a16:creationId xmlns:a16="http://schemas.microsoft.com/office/drawing/2014/main" id="{00000000-0008-0000-0E00-000045401600}"/>
                  </a:ext>
                </a:extLst>
              </xdr:cNvPr>
              <xdr:cNvSpPr/>
            </xdr:nvSpPr>
            <xdr:spPr bwMode="auto">
              <a:xfrm>
                <a:off x="8839200" y="1209670"/>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46" name="Check Box 70" hidden="1">
                <a:extLst>
                  <a:ext uri="{63B3BB69-23CF-44E3-9099-C40C66FF867C}">
                    <a14:compatExt spid="_x0000_s1458246"/>
                  </a:ext>
                  <a:ext uri="{FF2B5EF4-FFF2-40B4-BE49-F238E27FC236}">
                    <a16:creationId xmlns:a16="http://schemas.microsoft.com/office/drawing/2014/main" id="{00000000-0008-0000-0E00-000046401600}"/>
                  </a:ext>
                </a:extLst>
              </xdr:cNvPr>
              <xdr:cNvSpPr/>
            </xdr:nvSpPr>
            <xdr:spPr bwMode="auto">
              <a:xfrm>
                <a:off x="8839200" y="1419217"/>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136663</xdr:colOff>
          <xdr:row>147</xdr:row>
          <xdr:rowOff>60081</xdr:rowOff>
        </xdr:from>
        <xdr:to>
          <xdr:col>25</xdr:col>
          <xdr:colOff>670063</xdr:colOff>
          <xdr:row>150</xdr:row>
          <xdr:rowOff>88656</xdr:rowOff>
        </xdr:to>
        <xdr:grpSp>
          <xdr:nvGrpSpPr>
            <xdr:cNvPr id="37" name="グループ化 36">
              <a:extLst>
                <a:ext uri="{FF2B5EF4-FFF2-40B4-BE49-F238E27FC236}">
                  <a16:creationId xmlns:a16="http://schemas.microsoft.com/office/drawing/2014/main" id="{00000000-0008-0000-0E00-000025000000}"/>
                </a:ext>
              </a:extLst>
            </xdr:cNvPr>
            <xdr:cNvGrpSpPr/>
          </xdr:nvGrpSpPr>
          <xdr:grpSpPr>
            <a:xfrm>
              <a:off x="8823463" y="19595856"/>
              <a:ext cx="533400" cy="400050"/>
              <a:chOff x="8839200" y="1209675"/>
              <a:chExt cx="533400" cy="400050"/>
            </a:xfrm>
          </xdr:grpSpPr>
          <xdr:sp macro="" textlink="">
            <xdr:nvSpPr>
              <xdr:cNvPr id="1458247" name="Check Box 71" hidden="1">
                <a:extLst>
                  <a:ext uri="{63B3BB69-23CF-44E3-9099-C40C66FF867C}">
                    <a14:compatExt spid="_x0000_s1458247"/>
                  </a:ext>
                  <a:ext uri="{FF2B5EF4-FFF2-40B4-BE49-F238E27FC236}">
                    <a16:creationId xmlns:a16="http://schemas.microsoft.com/office/drawing/2014/main" id="{00000000-0008-0000-0E00-000047401600}"/>
                  </a:ext>
                </a:extLst>
              </xdr:cNvPr>
              <xdr:cNvSpPr/>
            </xdr:nvSpPr>
            <xdr:spPr bwMode="auto">
              <a:xfrm>
                <a:off x="8839200" y="120967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8248" name="Check Box 72" hidden="1">
                <a:extLst>
                  <a:ext uri="{63B3BB69-23CF-44E3-9099-C40C66FF867C}">
                    <a14:compatExt spid="_x0000_s1458248"/>
                  </a:ext>
                  <a:ext uri="{FF2B5EF4-FFF2-40B4-BE49-F238E27FC236}">
                    <a16:creationId xmlns:a16="http://schemas.microsoft.com/office/drawing/2014/main" id="{00000000-0008-0000-0E00-000048401600}"/>
                  </a:ext>
                </a:extLst>
              </xdr:cNvPr>
              <xdr:cNvSpPr/>
            </xdr:nvSpPr>
            <xdr:spPr bwMode="auto">
              <a:xfrm>
                <a:off x="8839200" y="1419225"/>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25</xdr:col>
          <xdr:colOff>155713</xdr:colOff>
          <xdr:row>7</xdr:row>
          <xdr:rowOff>47625</xdr:rowOff>
        </xdr:from>
        <xdr:to>
          <xdr:col>25</xdr:col>
          <xdr:colOff>689113</xdr:colOff>
          <xdr:row>10</xdr:row>
          <xdr:rowOff>78398</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8842513" y="1200150"/>
              <a:ext cx="533400" cy="402248"/>
              <a:chOff x="8839200" y="1209672"/>
              <a:chExt cx="533400" cy="400054"/>
            </a:xfrm>
          </xdr:grpSpPr>
          <xdr:sp macro="" textlink="">
            <xdr:nvSpPr>
              <xdr:cNvPr id="1459201" name="Check Box 1" hidden="1">
                <a:extLst>
                  <a:ext uri="{63B3BB69-23CF-44E3-9099-C40C66FF867C}">
                    <a14:compatExt spid="_x0000_s1459201"/>
                  </a:ext>
                  <a:ext uri="{FF2B5EF4-FFF2-40B4-BE49-F238E27FC236}">
                    <a16:creationId xmlns:a16="http://schemas.microsoft.com/office/drawing/2014/main" id="{00000000-0008-0000-0F00-000001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02" name="Check Box 2" hidden="1">
                <a:extLst>
                  <a:ext uri="{63B3BB69-23CF-44E3-9099-C40C66FF867C}">
                    <a14:compatExt spid="_x0000_s1459202"/>
                  </a:ext>
                  <a:ext uri="{FF2B5EF4-FFF2-40B4-BE49-F238E27FC236}">
                    <a16:creationId xmlns:a16="http://schemas.microsoft.com/office/drawing/2014/main" id="{00000000-0008-0000-0F00-000002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155713</xdr:colOff>
          <xdr:row>11</xdr:row>
          <xdr:rowOff>50556</xdr:rowOff>
        </xdr:from>
        <xdr:to>
          <xdr:col>25</xdr:col>
          <xdr:colOff>689113</xdr:colOff>
          <xdr:row>14</xdr:row>
          <xdr:rowOff>81329</xdr:rowOff>
        </xdr:to>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8842513" y="1698381"/>
              <a:ext cx="533400" cy="402248"/>
              <a:chOff x="8839200" y="1209672"/>
              <a:chExt cx="533400" cy="400054"/>
            </a:xfrm>
          </xdr:grpSpPr>
          <xdr:sp macro="" textlink="">
            <xdr:nvSpPr>
              <xdr:cNvPr id="1459203" name="Check Box 3" hidden="1">
                <a:extLst>
                  <a:ext uri="{63B3BB69-23CF-44E3-9099-C40C66FF867C}">
                    <a14:compatExt spid="_x0000_s1459203"/>
                  </a:ext>
                  <a:ext uri="{FF2B5EF4-FFF2-40B4-BE49-F238E27FC236}">
                    <a16:creationId xmlns:a16="http://schemas.microsoft.com/office/drawing/2014/main" id="{00000000-0008-0000-0F00-000003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04" name="Check Box 4" hidden="1">
                <a:extLst>
                  <a:ext uri="{63B3BB69-23CF-44E3-9099-C40C66FF867C}">
                    <a14:compatExt spid="_x0000_s1459204"/>
                  </a:ext>
                  <a:ext uri="{FF2B5EF4-FFF2-40B4-BE49-F238E27FC236}">
                    <a16:creationId xmlns:a16="http://schemas.microsoft.com/office/drawing/2014/main" id="{00000000-0008-0000-0F00-000004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152400</xdr:colOff>
          <xdr:row>15</xdr:row>
          <xdr:rowOff>54314</xdr:rowOff>
        </xdr:from>
        <xdr:to>
          <xdr:col>25</xdr:col>
          <xdr:colOff>685800</xdr:colOff>
          <xdr:row>18</xdr:row>
          <xdr:rowOff>85087</xdr:rowOff>
        </xdr:to>
        <xdr:grpSp>
          <xdr:nvGrpSpPr>
            <xdr:cNvPr id="4" name="グループ化 3">
              <a:extLst>
                <a:ext uri="{FF2B5EF4-FFF2-40B4-BE49-F238E27FC236}">
                  <a16:creationId xmlns:a16="http://schemas.microsoft.com/office/drawing/2014/main" id="{00000000-0008-0000-0F00-000004000000}"/>
                </a:ext>
              </a:extLst>
            </xdr:cNvPr>
            <xdr:cNvGrpSpPr/>
          </xdr:nvGrpSpPr>
          <xdr:grpSpPr>
            <a:xfrm>
              <a:off x="8839200" y="2197439"/>
              <a:ext cx="533400" cy="402248"/>
              <a:chOff x="8839200" y="1209672"/>
              <a:chExt cx="533400" cy="400054"/>
            </a:xfrm>
          </xdr:grpSpPr>
          <xdr:sp macro="" textlink="">
            <xdr:nvSpPr>
              <xdr:cNvPr id="1459205" name="Check Box 5" hidden="1">
                <a:extLst>
                  <a:ext uri="{63B3BB69-23CF-44E3-9099-C40C66FF867C}">
                    <a14:compatExt spid="_x0000_s1459205"/>
                  </a:ext>
                  <a:ext uri="{FF2B5EF4-FFF2-40B4-BE49-F238E27FC236}">
                    <a16:creationId xmlns:a16="http://schemas.microsoft.com/office/drawing/2014/main" id="{00000000-0008-0000-0F00-000005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06" name="Check Box 6" hidden="1">
                <a:extLst>
                  <a:ext uri="{63B3BB69-23CF-44E3-9099-C40C66FF867C}">
                    <a14:compatExt spid="_x0000_s1459206"/>
                  </a:ext>
                  <a:ext uri="{FF2B5EF4-FFF2-40B4-BE49-F238E27FC236}">
                    <a16:creationId xmlns:a16="http://schemas.microsoft.com/office/drawing/2014/main" id="{00000000-0008-0000-0F00-000006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152400</xdr:colOff>
          <xdr:row>19</xdr:row>
          <xdr:rowOff>57245</xdr:rowOff>
        </xdr:from>
        <xdr:to>
          <xdr:col>25</xdr:col>
          <xdr:colOff>685800</xdr:colOff>
          <xdr:row>22</xdr:row>
          <xdr:rowOff>88018</xdr:rowOff>
        </xdr:to>
        <xdr:grpSp>
          <xdr:nvGrpSpPr>
            <xdr:cNvPr id="5" name="グループ化 4">
              <a:extLst>
                <a:ext uri="{FF2B5EF4-FFF2-40B4-BE49-F238E27FC236}">
                  <a16:creationId xmlns:a16="http://schemas.microsoft.com/office/drawing/2014/main" id="{00000000-0008-0000-0F00-000005000000}"/>
                </a:ext>
              </a:extLst>
            </xdr:cNvPr>
            <xdr:cNvGrpSpPr/>
          </xdr:nvGrpSpPr>
          <xdr:grpSpPr>
            <a:xfrm>
              <a:off x="8839200" y="2695670"/>
              <a:ext cx="533400" cy="402248"/>
              <a:chOff x="8839200" y="1209672"/>
              <a:chExt cx="533400" cy="400054"/>
            </a:xfrm>
          </xdr:grpSpPr>
          <xdr:sp macro="" textlink="">
            <xdr:nvSpPr>
              <xdr:cNvPr id="1459207" name="Check Box 7" hidden="1">
                <a:extLst>
                  <a:ext uri="{63B3BB69-23CF-44E3-9099-C40C66FF867C}">
                    <a14:compatExt spid="_x0000_s1459207"/>
                  </a:ext>
                  <a:ext uri="{FF2B5EF4-FFF2-40B4-BE49-F238E27FC236}">
                    <a16:creationId xmlns:a16="http://schemas.microsoft.com/office/drawing/2014/main" id="{00000000-0008-0000-0F00-000007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08" name="Check Box 8" hidden="1">
                <a:extLst>
                  <a:ext uri="{63B3BB69-23CF-44E3-9099-C40C66FF867C}">
                    <a14:compatExt spid="_x0000_s1459208"/>
                  </a:ext>
                  <a:ext uri="{FF2B5EF4-FFF2-40B4-BE49-F238E27FC236}">
                    <a16:creationId xmlns:a16="http://schemas.microsoft.com/office/drawing/2014/main" id="{00000000-0008-0000-0F00-000008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166836</xdr:colOff>
          <xdr:row>23</xdr:row>
          <xdr:rowOff>60177</xdr:rowOff>
        </xdr:from>
        <xdr:to>
          <xdr:col>25</xdr:col>
          <xdr:colOff>700236</xdr:colOff>
          <xdr:row>26</xdr:row>
          <xdr:rowOff>90950</xdr:rowOff>
        </xdr:to>
        <xdr:grpSp>
          <xdr:nvGrpSpPr>
            <xdr:cNvPr id="6" name="グループ化 5">
              <a:extLst>
                <a:ext uri="{FF2B5EF4-FFF2-40B4-BE49-F238E27FC236}">
                  <a16:creationId xmlns:a16="http://schemas.microsoft.com/office/drawing/2014/main" id="{00000000-0008-0000-0F00-000006000000}"/>
                </a:ext>
              </a:extLst>
            </xdr:cNvPr>
            <xdr:cNvGrpSpPr/>
          </xdr:nvGrpSpPr>
          <xdr:grpSpPr>
            <a:xfrm>
              <a:off x="8853636" y="3193902"/>
              <a:ext cx="533400" cy="402248"/>
              <a:chOff x="8839200" y="1209672"/>
              <a:chExt cx="533400" cy="400054"/>
            </a:xfrm>
          </xdr:grpSpPr>
          <xdr:sp macro="" textlink="">
            <xdr:nvSpPr>
              <xdr:cNvPr id="1459209" name="Check Box 9" hidden="1">
                <a:extLst>
                  <a:ext uri="{63B3BB69-23CF-44E3-9099-C40C66FF867C}">
                    <a14:compatExt spid="_x0000_s1459209"/>
                  </a:ext>
                  <a:ext uri="{FF2B5EF4-FFF2-40B4-BE49-F238E27FC236}">
                    <a16:creationId xmlns:a16="http://schemas.microsoft.com/office/drawing/2014/main" id="{00000000-0008-0000-0F00-000009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10" name="Check Box 10" hidden="1">
                <a:extLst>
                  <a:ext uri="{63B3BB69-23CF-44E3-9099-C40C66FF867C}">
                    <a14:compatExt spid="_x0000_s1459210"/>
                  </a:ext>
                  <a:ext uri="{FF2B5EF4-FFF2-40B4-BE49-F238E27FC236}">
                    <a16:creationId xmlns:a16="http://schemas.microsoft.com/office/drawing/2014/main" id="{00000000-0008-0000-0F00-00000A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163996</xdr:colOff>
          <xdr:row>27</xdr:row>
          <xdr:rowOff>63108</xdr:rowOff>
        </xdr:from>
        <xdr:to>
          <xdr:col>25</xdr:col>
          <xdr:colOff>697396</xdr:colOff>
          <xdr:row>30</xdr:row>
          <xdr:rowOff>93881</xdr:rowOff>
        </xdr:to>
        <xdr:grpSp>
          <xdr:nvGrpSpPr>
            <xdr:cNvPr id="7" name="グループ化 6">
              <a:extLst>
                <a:ext uri="{FF2B5EF4-FFF2-40B4-BE49-F238E27FC236}">
                  <a16:creationId xmlns:a16="http://schemas.microsoft.com/office/drawing/2014/main" id="{00000000-0008-0000-0F00-000007000000}"/>
                </a:ext>
              </a:extLst>
            </xdr:cNvPr>
            <xdr:cNvGrpSpPr/>
          </xdr:nvGrpSpPr>
          <xdr:grpSpPr>
            <a:xfrm>
              <a:off x="8850796" y="3692133"/>
              <a:ext cx="533400" cy="402248"/>
              <a:chOff x="8839200" y="1209672"/>
              <a:chExt cx="533400" cy="400054"/>
            </a:xfrm>
          </xdr:grpSpPr>
          <xdr:sp macro="" textlink="">
            <xdr:nvSpPr>
              <xdr:cNvPr id="1459211" name="Check Box 11" hidden="1">
                <a:extLst>
                  <a:ext uri="{63B3BB69-23CF-44E3-9099-C40C66FF867C}">
                    <a14:compatExt spid="_x0000_s1459211"/>
                  </a:ext>
                  <a:ext uri="{FF2B5EF4-FFF2-40B4-BE49-F238E27FC236}">
                    <a16:creationId xmlns:a16="http://schemas.microsoft.com/office/drawing/2014/main" id="{00000000-0008-0000-0F00-00000B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12" name="Check Box 12" hidden="1">
                <a:extLst>
                  <a:ext uri="{63B3BB69-23CF-44E3-9099-C40C66FF867C}">
                    <a14:compatExt spid="_x0000_s1459212"/>
                  </a:ext>
                  <a:ext uri="{FF2B5EF4-FFF2-40B4-BE49-F238E27FC236}">
                    <a16:creationId xmlns:a16="http://schemas.microsoft.com/office/drawing/2014/main" id="{00000000-0008-0000-0F00-00000C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160683</xdr:colOff>
          <xdr:row>31</xdr:row>
          <xdr:rowOff>66866</xdr:rowOff>
        </xdr:from>
        <xdr:to>
          <xdr:col>25</xdr:col>
          <xdr:colOff>694083</xdr:colOff>
          <xdr:row>34</xdr:row>
          <xdr:rowOff>97640</xdr:rowOff>
        </xdr:to>
        <xdr:grpSp>
          <xdr:nvGrpSpPr>
            <xdr:cNvPr id="8" name="グループ化 7">
              <a:extLst>
                <a:ext uri="{FF2B5EF4-FFF2-40B4-BE49-F238E27FC236}">
                  <a16:creationId xmlns:a16="http://schemas.microsoft.com/office/drawing/2014/main" id="{00000000-0008-0000-0F00-000008000000}"/>
                </a:ext>
              </a:extLst>
            </xdr:cNvPr>
            <xdr:cNvGrpSpPr/>
          </xdr:nvGrpSpPr>
          <xdr:grpSpPr>
            <a:xfrm>
              <a:off x="8847483" y="4191191"/>
              <a:ext cx="533400" cy="402249"/>
              <a:chOff x="8839200" y="1209684"/>
              <a:chExt cx="533400" cy="400050"/>
            </a:xfrm>
          </xdr:grpSpPr>
          <xdr:sp macro="" textlink="">
            <xdr:nvSpPr>
              <xdr:cNvPr id="1459213" name="Check Box 13" hidden="1">
                <a:extLst>
                  <a:ext uri="{63B3BB69-23CF-44E3-9099-C40C66FF867C}">
                    <a14:compatExt spid="_x0000_s1459213"/>
                  </a:ext>
                  <a:ext uri="{FF2B5EF4-FFF2-40B4-BE49-F238E27FC236}">
                    <a16:creationId xmlns:a16="http://schemas.microsoft.com/office/drawing/2014/main" id="{00000000-0008-0000-0F00-00000D441600}"/>
                  </a:ext>
                </a:extLst>
              </xdr:cNvPr>
              <xdr:cNvSpPr/>
            </xdr:nvSpPr>
            <xdr:spPr bwMode="auto">
              <a:xfrm>
                <a:off x="8839200" y="120968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14" name="Check Box 14" hidden="1">
                <a:extLst>
                  <a:ext uri="{63B3BB69-23CF-44E3-9099-C40C66FF867C}">
                    <a14:compatExt spid="_x0000_s1459214"/>
                  </a:ext>
                  <a:ext uri="{FF2B5EF4-FFF2-40B4-BE49-F238E27FC236}">
                    <a16:creationId xmlns:a16="http://schemas.microsoft.com/office/drawing/2014/main" id="{00000000-0008-0000-0F00-00000E441600}"/>
                  </a:ext>
                </a:extLst>
              </xdr:cNvPr>
              <xdr:cNvSpPr/>
            </xdr:nvSpPr>
            <xdr:spPr bwMode="auto">
              <a:xfrm>
                <a:off x="8839200" y="141923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160683</xdr:colOff>
          <xdr:row>35</xdr:row>
          <xdr:rowOff>69797</xdr:rowOff>
        </xdr:from>
        <xdr:to>
          <xdr:col>25</xdr:col>
          <xdr:colOff>694083</xdr:colOff>
          <xdr:row>38</xdr:row>
          <xdr:rowOff>100570</xdr:rowOff>
        </xdr:to>
        <xdr:grpSp>
          <xdr:nvGrpSpPr>
            <xdr:cNvPr id="9" name="グループ化 8">
              <a:extLst>
                <a:ext uri="{FF2B5EF4-FFF2-40B4-BE49-F238E27FC236}">
                  <a16:creationId xmlns:a16="http://schemas.microsoft.com/office/drawing/2014/main" id="{00000000-0008-0000-0F00-000009000000}"/>
                </a:ext>
              </a:extLst>
            </xdr:cNvPr>
            <xdr:cNvGrpSpPr/>
          </xdr:nvGrpSpPr>
          <xdr:grpSpPr>
            <a:xfrm>
              <a:off x="8847483" y="4689422"/>
              <a:ext cx="533400" cy="402248"/>
              <a:chOff x="8839200" y="1209672"/>
              <a:chExt cx="533400" cy="400054"/>
            </a:xfrm>
          </xdr:grpSpPr>
          <xdr:sp macro="" textlink="">
            <xdr:nvSpPr>
              <xdr:cNvPr id="1459215" name="Check Box 15" hidden="1">
                <a:extLst>
                  <a:ext uri="{63B3BB69-23CF-44E3-9099-C40C66FF867C}">
                    <a14:compatExt spid="_x0000_s1459215"/>
                  </a:ext>
                  <a:ext uri="{FF2B5EF4-FFF2-40B4-BE49-F238E27FC236}">
                    <a16:creationId xmlns:a16="http://schemas.microsoft.com/office/drawing/2014/main" id="{00000000-0008-0000-0F00-00000F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16" name="Check Box 16" hidden="1">
                <a:extLst>
                  <a:ext uri="{63B3BB69-23CF-44E3-9099-C40C66FF867C}">
                    <a14:compatExt spid="_x0000_s1459216"/>
                  </a:ext>
                  <a:ext uri="{FF2B5EF4-FFF2-40B4-BE49-F238E27FC236}">
                    <a16:creationId xmlns:a16="http://schemas.microsoft.com/office/drawing/2014/main" id="{00000000-0008-0000-0F00-000010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157178</xdr:colOff>
          <xdr:row>39</xdr:row>
          <xdr:rowOff>65209</xdr:rowOff>
        </xdr:from>
        <xdr:to>
          <xdr:col>25</xdr:col>
          <xdr:colOff>690578</xdr:colOff>
          <xdr:row>42</xdr:row>
          <xdr:rowOff>95983</xdr:rowOff>
        </xdr:to>
        <xdr:grpSp>
          <xdr:nvGrpSpPr>
            <xdr:cNvPr id="10" name="グループ化 9">
              <a:extLst>
                <a:ext uri="{FF2B5EF4-FFF2-40B4-BE49-F238E27FC236}">
                  <a16:creationId xmlns:a16="http://schemas.microsoft.com/office/drawing/2014/main" id="{00000000-0008-0000-0F00-00000A000000}"/>
                </a:ext>
              </a:extLst>
            </xdr:cNvPr>
            <xdr:cNvGrpSpPr/>
          </xdr:nvGrpSpPr>
          <xdr:grpSpPr>
            <a:xfrm>
              <a:off x="8843978" y="5180134"/>
              <a:ext cx="533400" cy="402249"/>
              <a:chOff x="8839200" y="1209684"/>
              <a:chExt cx="533400" cy="400050"/>
            </a:xfrm>
          </xdr:grpSpPr>
          <xdr:sp macro="" textlink="">
            <xdr:nvSpPr>
              <xdr:cNvPr id="1459217" name="Check Box 17" hidden="1">
                <a:extLst>
                  <a:ext uri="{63B3BB69-23CF-44E3-9099-C40C66FF867C}">
                    <a14:compatExt spid="_x0000_s1459217"/>
                  </a:ext>
                  <a:ext uri="{FF2B5EF4-FFF2-40B4-BE49-F238E27FC236}">
                    <a16:creationId xmlns:a16="http://schemas.microsoft.com/office/drawing/2014/main" id="{00000000-0008-0000-0F00-000011441600}"/>
                  </a:ext>
                </a:extLst>
              </xdr:cNvPr>
              <xdr:cNvSpPr/>
            </xdr:nvSpPr>
            <xdr:spPr bwMode="auto">
              <a:xfrm>
                <a:off x="8839200" y="120968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18" name="Check Box 18" hidden="1">
                <a:extLst>
                  <a:ext uri="{63B3BB69-23CF-44E3-9099-C40C66FF867C}">
                    <a14:compatExt spid="_x0000_s1459218"/>
                  </a:ext>
                  <a:ext uri="{FF2B5EF4-FFF2-40B4-BE49-F238E27FC236}">
                    <a16:creationId xmlns:a16="http://schemas.microsoft.com/office/drawing/2014/main" id="{00000000-0008-0000-0F00-000012441600}"/>
                  </a:ext>
                </a:extLst>
              </xdr:cNvPr>
              <xdr:cNvSpPr/>
            </xdr:nvSpPr>
            <xdr:spPr bwMode="auto">
              <a:xfrm>
                <a:off x="8839200" y="141923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157178</xdr:colOff>
          <xdr:row>43</xdr:row>
          <xdr:rowOff>68140</xdr:rowOff>
        </xdr:from>
        <xdr:to>
          <xdr:col>25</xdr:col>
          <xdr:colOff>690578</xdr:colOff>
          <xdr:row>46</xdr:row>
          <xdr:rowOff>98913</xdr:rowOff>
        </xdr:to>
        <xdr:grpSp>
          <xdr:nvGrpSpPr>
            <xdr:cNvPr id="11" name="グループ化 10">
              <a:extLst>
                <a:ext uri="{FF2B5EF4-FFF2-40B4-BE49-F238E27FC236}">
                  <a16:creationId xmlns:a16="http://schemas.microsoft.com/office/drawing/2014/main" id="{00000000-0008-0000-0F00-00000B000000}"/>
                </a:ext>
              </a:extLst>
            </xdr:cNvPr>
            <xdr:cNvGrpSpPr/>
          </xdr:nvGrpSpPr>
          <xdr:grpSpPr>
            <a:xfrm>
              <a:off x="8843978" y="5678365"/>
              <a:ext cx="533400" cy="402248"/>
              <a:chOff x="8839200" y="1209672"/>
              <a:chExt cx="533400" cy="400054"/>
            </a:xfrm>
          </xdr:grpSpPr>
          <xdr:sp macro="" textlink="">
            <xdr:nvSpPr>
              <xdr:cNvPr id="1459219" name="Check Box 19" hidden="1">
                <a:extLst>
                  <a:ext uri="{63B3BB69-23CF-44E3-9099-C40C66FF867C}">
                    <a14:compatExt spid="_x0000_s1459219"/>
                  </a:ext>
                  <a:ext uri="{FF2B5EF4-FFF2-40B4-BE49-F238E27FC236}">
                    <a16:creationId xmlns:a16="http://schemas.microsoft.com/office/drawing/2014/main" id="{00000000-0008-0000-0F00-000013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20" name="Check Box 20" hidden="1">
                <a:extLst>
                  <a:ext uri="{63B3BB69-23CF-44E3-9099-C40C66FF867C}">
                    <a14:compatExt spid="_x0000_s1459220"/>
                  </a:ext>
                  <a:ext uri="{FF2B5EF4-FFF2-40B4-BE49-F238E27FC236}">
                    <a16:creationId xmlns:a16="http://schemas.microsoft.com/office/drawing/2014/main" id="{00000000-0008-0000-0F00-000014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146188</xdr:colOff>
          <xdr:row>59</xdr:row>
          <xdr:rowOff>38100</xdr:rowOff>
        </xdr:from>
        <xdr:to>
          <xdr:col>25</xdr:col>
          <xdr:colOff>679588</xdr:colOff>
          <xdr:row>62</xdr:row>
          <xdr:rowOff>68873</xdr:rowOff>
        </xdr:to>
        <xdr:grpSp>
          <xdr:nvGrpSpPr>
            <xdr:cNvPr id="12" name="グループ化 11">
              <a:extLst>
                <a:ext uri="{FF2B5EF4-FFF2-40B4-BE49-F238E27FC236}">
                  <a16:creationId xmlns:a16="http://schemas.microsoft.com/office/drawing/2014/main" id="{00000000-0008-0000-0F00-00000C000000}"/>
                </a:ext>
              </a:extLst>
            </xdr:cNvPr>
            <xdr:cNvGrpSpPr/>
          </xdr:nvGrpSpPr>
          <xdr:grpSpPr>
            <a:xfrm>
              <a:off x="8832988" y="8153400"/>
              <a:ext cx="533400" cy="402248"/>
              <a:chOff x="8839200" y="1209672"/>
              <a:chExt cx="533400" cy="400054"/>
            </a:xfrm>
          </xdr:grpSpPr>
          <xdr:sp macro="" textlink="">
            <xdr:nvSpPr>
              <xdr:cNvPr id="1459221" name="Check Box 21" hidden="1">
                <a:extLst>
                  <a:ext uri="{63B3BB69-23CF-44E3-9099-C40C66FF867C}">
                    <a14:compatExt spid="_x0000_s1459221"/>
                  </a:ext>
                  <a:ext uri="{FF2B5EF4-FFF2-40B4-BE49-F238E27FC236}">
                    <a16:creationId xmlns:a16="http://schemas.microsoft.com/office/drawing/2014/main" id="{00000000-0008-0000-0F00-000015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22" name="Check Box 22" hidden="1">
                <a:extLst>
                  <a:ext uri="{63B3BB69-23CF-44E3-9099-C40C66FF867C}">
                    <a14:compatExt spid="_x0000_s1459222"/>
                  </a:ext>
                  <a:ext uri="{FF2B5EF4-FFF2-40B4-BE49-F238E27FC236}">
                    <a16:creationId xmlns:a16="http://schemas.microsoft.com/office/drawing/2014/main" id="{00000000-0008-0000-0F00-000016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146188</xdr:colOff>
          <xdr:row>63</xdr:row>
          <xdr:rowOff>41031</xdr:rowOff>
        </xdr:from>
        <xdr:to>
          <xdr:col>25</xdr:col>
          <xdr:colOff>679588</xdr:colOff>
          <xdr:row>66</xdr:row>
          <xdr:rowOff>71804</xdr:rowOff>
        </xdr:to>
        <xdr:grpSp>
          <xdr:nvGrpSpPr>
            <xdr:cNvPr id="13" name="グループ化 12">
              <a:extLst>
                <a:ext uri="{FF2B5EF4-FFF2-40B4-BE49-F238E27FC236}">
                  <a16:creationId xmlns:a16="http://schemas.microsoft.com/office/drawing/2014/main" id="{00000000-0008-0000-0F00-00000D000000}"/>
                </a:ext>
              </a:extLst>
            </xdr:cNvPr>
            <xdr:cNvGrpSpPr/>
          </xdr:nvGrpSpPr>
          <xdr:grpSpPr>
            <a:xfrm>
              <a:off x="8832988" y="8651631"/>
              <a:ext cx="533400" cy="402248"/>
              <a:chOff x="8839200" y="1209672"/>
              <a:chExt cx="533400" cy="400054"/>
            </a:xfrm>
          </xdr:grpSpPr>
          <xdr:sp macro="" textlink="">
            <xdr:nvSpPr>
              <xdr:cNvPr id="1459223" name="Check Box 23" hidden="1">
                <a:extLst>
                  <a:ext uri="{63B3BB69-23CF-44E3-9099-C40C66FF867C}">
                    <a14:compatExt spid="_x0000_s1459223"/>
                  </a:ext>
                  <a:ext uri="{FF2B5EF4-FFF2-40B4-BE49-F238E27FC236}">
                    <a16:creationId xmlns:a16="http://schemas.microsoft.com/office/drawing/2014/main" id="{00000000-0008-0000-0F00-000017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24" name="Check Box 24" hidden="1">
                <a:extLst>
                  <a:ext uri="{63B3BB69-23CF-44E3-9099-C40C66FF867C}">
                    <a14:compatExt spid="_x0000_s1459224"/>
                  </a:ext>
                  <a:ext uri="{FF2B5EF4-FFF2-40B4-BE49-F238E27FC236}">
                    <a16:creationId xmlns:a16="http://schemas.microsoft.com/office/drawing/2014/main" id="{00000000-0008-0000-0F00-000018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142875</xdr:colOff>
          <xdr:row>67</xdr:row>
          <xdr:rowOff>44789</xdr:rowOff>
        </xdr:from>
        <xdr:to>
          <xdr:col>25</xdr:col>
          <xdr:colOff>676275</xdr:colOff>
          <xdr:row>70</xdr:row>
          <xdr:rowOff>75562</xdr:rowOff>
        </xdr:to>
        <xdr:grpSp>
          <xdr:nvGrpSpPr>
            <xdr:cNvPr id="14" name="グループ化 13">
              <a:extLst>
                <a:ext uri="{FF2B5EF4-FFF2-40B4-BE49-F238E27FC236}">
                  <a16:creationId xmlns:a16="http://schemas.microsoft.com/office/drawing/2014/main" id="{00000000-0008-0000-0F00-00000E000000}"/>
                </a:ext>
              </a:extLst>
            </xdr:cNvPr>
            <xdr:cNvGrpSpPr/>
          </xdr:nvGrpSpPr>
          <xdr:grpSpPr>
            <a:xfrm>
              <a:off x="8829675" y="9150689"/>
              <a:ext cx="533400" cy="402248"/>
              <a:chOff x="8839200" y="1209672"/>
              <a:chExt cx="533400" cy="400054"/>
            </a:xfrm>
          </xdr:grpSpPr>
          <xdr:sp macro="" textlink="">
            <xdr:nvSpPr>
              <xdr:cNvPr id="1459225" name="Check Box 25" hidden="1">
                <a:extLst>
                  <a:ext uri="{63B3BB69-23CF-44E3-9099-C40C66FF867C}">
                    <a14:compatExt spid="_x0000_s1459225"/>
                  </a:ext>
                  <a:ext uri="{FF2B5EF4-FFF2-40B4-BE49-F238E27FC236}">
                    <a16:creationId xmlns:a16="http://schemas.microsoft.com/office/drawing/2014/main" id="{00000000-0008-0000-0F00-000019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26" name="Check Box 26" hidden="1">
                <a:extLst>
                  <a:ext uri="{63B3BB69-23CF-44E3-9099-C40C66FF867C}">
                    <a14:compatExt spid="_x0000_s1459226"/>
                  </a:ext>
                  <a:ext uri="{FF2B5EF4-FFF2-40B4-BE49-F238E27FC236}">
                    <a16:creationId xmlns:a16="http://schemas.microsoft.com/office/drawing/2014/main" id="{00000000-0008-0000-0F00-00001A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142875</xdr:colOff>
          <xdr:row>71</xdr:row>
          <xdr:rowOff>47720</xdr:rowOff>
        </xdr:from>
        <xdr:to>
          <xdr:col>25</xdr:col>
          <xdr:colOff>676275</xdr:colOff>
          <xdr:row>74</xdr:row>
          <xdr:rowOff>78493</xdr:rowOff>
        </xdr:to>
        <xdr:grpSp>
          <xdr:nvGrpSpPr>
            <xdr:cNvPr id="15" name="グループ化 14">
              <a:extLst>
                <a:ext uri="{FF2B5EF4-FFF2-40B4-BE49-F238E27FC236}">
                  <a16:creationId xmlns:a16="http://schemas.microsoft.com/office/drawing/2014/main" id="{00000000-0008-0000-0F00-00000F000000}"/>
                </a:ext>
              </a:extLst>
            </xdr:cNvPr>
            <xdr:cNvGrpSpPr/>
          </xdr:nvGrpSpPr>
          <xdr:grpSpPr>
            <a:xfrm>
              <a:off x="8829675" y="9648920"/>
              <a:ext cx="533400" cy="402248"/>
              <a:chOff x="8839200" y="1209672"/>
              <a:chExt cx="533400" cy="400054"/>
            </a:xfrm>
          </xdr:grpSpPr>
          <xdr:sp macro="" textlink="">
            <xdr:nvSpPr>
              <xdr:cNvPr id="1459227" name="Check Box 27" hidden="1">
                <a:extLst>
                  <a:ext uri="{63B3BB69-23CF-44E3-9099-C40C66FF867C}">
                    <a14:compatExt spid="_x0000_s1459227"/>
                  </a:ext>
                  <a:ext uri="{FF2B5EF4-FFF2-40B4-BE49-F238E27FC236}">
                    <a16:creationId xmlns:a16="http://schemas.microsoft.com/office/drawing/2014/main" id="{00000000-0008-0000-0F00-00001B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28" name="Check Box 28" hidden="1">
                <a:extLst>
                  <a:ext uri="{63B3BB69-23CF-44E3-9099-C40C66FF867C}">
                    <a14:compatExt spid="_x0000_s1459228"/>
                  </a:ext>
                  <a:ext uri="{FF2B5EF4-FFF2-40B4-BE49-F238E27FC236}">
                    <a16:creationId xmlns:a16="http://schemas.microsoft.com/office/drawing/2014/main" id="{00000000-0008-0000-0F00-00001C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157311</xdr:colOff>
          <xdr:row>75</xdr:row>
          <xdr:rowOff>50652</xdr:rowOff>
        </xdr:from>
        <xdr:to>
          <xdr:col>25</xdr:col>
          <xdr:colOff>690711</xdr:colOff>
          <xdr:row>78</xdr:row>
          <xdr:rowOff>81425</xdr:rowOff>
        </xdr:to>
        <xdr:grpSp>
          <xdr:nvGrpSpPr>
            <xdr:cNvPr id="16" name="グループ化 15">
              <a:extLst>
                <a:ext uri="{FF2B5EF4-FFF2-40B4-BE49-F238E27FC236}">
                  <a16:creationId xmlns:a16="http://schemas.microsoft.com/office/drawing/2014/main" id="{00000000-0008-0000-0F00-000010000000}"/>
                </a:ext>
              </a:extLst>
            </xdr:cNvPr>
            <xdr:cNvGrpSpPr/>
          </xdr:nvGrpSpPr>
          <xdr:grpSpPr>
            <a:xfrm>
              <a:off x="8844111" y="10147152"/>
              <a:ext cx="533400" cy="402248"/>
              <a:chOff x="8839200" y="1209672"/>
              <a:chExt cx="533400" cy="400054"/>
            </a:xfrm>
          </xdr:grpSpPr>
          <xdr:sp macro="" textlink="">
            <xdr:nvSpPr>
              <xdr:cNvPr id="1459229" name="Check Box 29" hidden="1">
                <a:extLst>
                  <a:ext uri="{63B3BB69-23CF-44E3-9099-C40C66FF867C}">
                    <a14:compatExt spid="_x0000_s1459229"/>
                  </a:ext>
                  <a:ext uri="{FF2B5EF4-FFF2-40B4-BE49-F238E27FC236}">
                    <a16:creationId xmlns:a16="http://schemas.microsoft.com/office/drawing/2014/main" id="{00000000-0008-0000-0F00-00001D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30" name="Check Box 30" hidden="1">
                <a:extLst>
                  <a:ext uri="{63B3BB69-23CF-44E3-9099-C40C66FF867C}">
                    <a14:compatExt spid="_x0000_s1459230"/>
                  </a:ext>
                  <a:ext uri="{FF2B5EF4-FFF2-40B4-BE49-F238E27FC236}">
                    <a16:creationId xmlns:a16="http://schemas.microsoft.com/office/drawing/2014/main" id="{00000000-0008-0000-0F00-00001E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154471</xdr:colOff>
          <xdr:row>79</xdr:row>
          <xdr:rowOff>53583</xdr:rowOff>
        </xdr:from>
        <xdr:to>
          <xdr:col>25</xdr:col>
          <xdr:colOff>687871</xdr:colOff>
          <xdr:row>82</xdr:row>
          <xdr:rowOff>84356</xdr:rowOff>
        </xdr:to>
        <xdr:grpSp>
          <xdr:nvGrpSpPr>
            <xdr:cNvPr id="17" name="グループ化 16">
              <a:extLst>
                <a:ext uri="{FF2B5EF4-FFF2-40B4-BE49-F238E27FC236}">
                  <a16:creationId xmlns:a16="http://schemas.microsoft.com/office/drawing/2014/main" id="{00000000-0008-0000-0F00-000011000000}"/>
                </a:ext>
              </a:extLst>
            </xdr:cNvPr>
            <xdr:cNvGrpSpPr/>
          </xdr:nvGrpSpPr>
          <xdr:grpSpPr>
            <a:xfrm>
              <a:off x="8841271" y="10645383"/>
              <a:ext cx="533400" cy="402248"/>
              <a:chOff x="8839200" y="1209672"/>
              <a:chExt cx="533400" cy="400054"/>
            </a:xfrm>
          </xdr:grpSpPr>
          <xdr:sp macro="" textlink="">
            <xdr:nvSpPr>
              <xdr:cNvPr id="1459231" name="Check Box 31" hidden="1">
                <a:extLst>
                  <a:ext uri="{63B3BB69-23CF-44E3-9099-C40C66FF867C}">
                    <a14:compatExt spid="_x0000_s1459231"/>
                  </a:ext>
                  <a:ext uri="{FF2B5EF4-FFF2-40B4-BE49-F238E27FC236}">
                    <a16:creationId xmlns:a16="http://schemas.microsoft.com/office/drawing/2014/main" id="{00000000-0008-0000-0F00-00001F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32" name="Check Box 32" hidden="1">
                <a:extLst>
                  <a:ext uri="{63B3BB69-23CF-44E3-9099-C40C66FF867C}">
                    <a14:compatExt spid="_x0000_s1459232"/>
                  </a:ext>
                  <a:ext uri="{FF2B5EF4-FFF2-40B4-BE49-F238E27FC236}">
                    <a16:creationId xmlns:a16="http://schemas.microsoft.com/office/drawing/2014/main" id="{00000000-0008-0000-0F00-000020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151158</xdr:colOff>
          <xdr:row>83</xdr:row>
          <xdr:rowOff>57341</xdr:rowOff>
        </xdr:from>
        <xdr:to>
          <xdr:col>25</xdr:col>
          <xdr:colOff>684558</xdr:colOff>
          <xdr:row>86</xdr:row>
          <xdr:rowOff>88115</xdr:rowOff>
        </xdr:to>
        <xdr:grpSp>
          <xdr:nvGrpSpPr>
            <xdr:cNvPr id="18" name="グループ化 17">
              <a:extLst>
                <a:ext uri="{FF2B5EF4-FFF2-40B4-BE49-F238E27FC236}">
                  <a16:creationId xmlns:a16="http://schemas.microsoft.com/office/drawing/2014/main" id="{00000000-0008-0000-0F00-000012000000}"/>
                </a:ext>
              </a:extLst>
            </xdr:cNvPr>
            <xdr:cNvGrpSpPr/>
          </xdr:nvGrpSpPr>
          <xdr:grpSpPr>
            <a:xfrm>
              <a:off x="8837958" y="11144441"/>
              <a:ext cx="533400" cy="402249"/>
              <a:chOff x="8839200" y="1209684"/>
              <a:chExt cx="533400" cy="400050"/>
            </a:xfrm>
          </xdr:grpSpPr>
          <xdr:sp macro="" textlink="">
            <xdr:nvSpPr>
              <xdr:cNvPr id="1459233" name="Check Box 33" hidden="1">
                <a:extLst>
                  <a:ext uri="{63B3BB69-23CF-44E3-9099-C40C66FF867C}">
                    <a14:compatExt spid="_x0000_s1459233"/>
                  </a:ext>
                  <a:ext uri="{FF2B5EF4-FFF2-40B4-BE49-F238E27FC236}">
                    <a16:creationId xmlns:a16="http://schemas.microsoft.com/office/drawing/2014/main" id="{00000000-0008-0000-0F00-000021441600}"/>
                  </a:ext>
                </a:extLst>
              </xdr:cNvPr>
              <xdr:cNvSpPr/>
            </xdr:nvSpPr>
            <xdr:spPr bwMode="auto">
              <a:xfrm>
                <a:off x="8839200" y="120968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34" name="Check Box 34" hidden="1">
                <a:extLst>
                  <a:ext uri="{63B3BB69-23CF-44E3-9099-C40C66FF867C}">
                    <a14:compatExt spid="_x0000_s1459234"/>
                  </a:ext>
                  <a:ext uri="{FF2B5EF4-FFF2-40B4-BE49-F238E27FC236}">
                    <a16:creationId xmlns:a16="http://schemas.microsoft.com/office/drawing/2014/main" id="{00000000-0008-0000-0F00-000022441600}"/>
                  </a:ext>
                </a:extLst>
              </xdr:cNvPr>
              <xdr:cNvSpPr/>
            </xdr:nvSpPr>
            <xdr:spPr bwMode="auto">
              <a:xfrm>
                <a:off x="8839200" y="141923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151158</xdr:colOff>
          <xdr:row>87</xdr:row>
          <xdr:rowOff>60272</xdr:rowOff>
        </xdr:from>
        <xdr:to>
          <xdr:col>25</xdr:col>
          <xdr:colOff>684558</xdr:colOff>
          <xdr:row>90</xdr:row>
          <xdr:rowOff>91045</xdr:rowOff>
        </xdr:to>
        <xdr:grpSp>
          <xdr:nvGrpSpPr>
            <xdr:cNvPr id="19" name="グループ化 18">
              <a:extLst>
                <a:ext uri="{FF2B5EF4-FFF2-40B4-BE49-F238E27FC236}">
                  <a16:creationId xmlns:a16="http://schemas.microsoft.com/office/drawing/2014/main" id="{00000000-0008-0000-0F00-000013000000}"/>
                </a:ext>
              </a:extLst>
            </xdr:cNvPr>
            <xdr:cNvGrpSpPr/>
          </xdr:nvGrpSpPr>
          <xdr:grpSpPr>
            <a:xfrm>
              <a:off x="8837958" y="11642672"/>
              <a:ext cx="533400" cy="402248"/>
              <a:chOff x="8839200" y="1209672"/>
              <a:chExt cx="533400" cy="400054"/>
            </a:xfrm>
          </xdr:grpSpPr>
          <xdr:sp macro="" textlink="">
            <xdr:nvSpPr>
              <xdr:cNvPr id="1459235" name="Check Box 35" hidden="1">
                <a:extLst>
                  <a:ext uri="{63B3BB69-23CF-44E3-9099-C40C66FF867C}">
                    <a14:compatExt spid="_x0000_s1459235"/>
                  </a:ext>
                  <a:ext uri="{FF2B5EF4-FFF2-40B4-BE49-F238E27FC236}">
                    <a16:creationId xmlns:a16="http://schemas.microsoft.com/office/drawing/2014/main" id="{00000000-0008-0000-0F00-000023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36" name="Check Box 36" hidden="1">
                <a:extLst>
                  <a:ext uri="{63B3BB69-23CF-44E3-9099-C40C66FF867C}">
                    <a14:compatExt spid="_x0000_s1459236"/>
                  </a:ext>
                  <a:ext uri="{FF2B5EF4-FFF2-40B4-BE49-F238E27FC236}">
                    <a16:creationId xmlns:a16="http://schemas.microsoft.com/office/drawing/2014/main" id="{00000000-0008-0000-0F00-000024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147653</xdr:colOff>
          <xdr:row>91</xdr:row>
          <xdr:rowOff>55684</xdr:rowOff>
        </xdr:from>
        <xdr:to>
          <xdr:col>25</xdr:col>
          <xdr:colOff>681053</xdr:colOff>
          <xdr:row>94</xdr:row>
          <xdr:rowOff>86458</xdr:rowOff>
        </xdr:to>
        <xdr:grpSp>
          <xdr:nvGrpSpPr>
            <xdr:cNvPr id="20" name="グループ化 19">
              <a:extLst>
                <a:ext uri="{FF2B5EF4-FFF2-40B4-BE49-F238E27FC236}">
                  <a16:creationId xmlns:a16="http://schemas.microsoft.com/office/drawing/2014/main" id="{00000000-0008-0000-0F00-000014000000}"/>
                </a:ext>
              </a:extLst>
            </xdr:cNvPr>
            <xdr:cNvGrpSpPr/>
          </xdr:nvGrpSpPr>
          <xdr:grpSpPr>
            <a:xfrm>
              <a:off x="8834453" y="12133384"/>
              <a:ext cx="533400" cy="402249"/>
              <a:chOff x="8839200" y="1209684"/>
              <a:chExt cx="533400" cy="400050"/>
            </a:xfrm>
          </xdr:grpSpPr>
          <xdr:sp macro="" textlink="">
            <xdr:nvSpPr>
              <xdr:cNvPr id="1459237" name="Check Box 37" hidden="1">
                <a:extLst>
                  <a:ext uri="{63B3BB69-23CF-44E3-9099-C40C66FF867C}">
                    <a14:compatExt spid="_x0000_s1459237"/>
                  </a:ext>
                  <a:ext uri="{FF2B5EF4-FFF2-40B4-BE49-F238E27FC236}">
                    <a16:creationId xmlns:a16="http://schemas.microsoft.com/office/drawing/2014/main" id="{00000000-0008-0000-0F00-000025441600}"/>
                  </a:ext>
                </a:extLst>
              </xdr:cNvPr>
              <xdr:cNvSpPr/>
            </xdr:nvSpPr>
            <xdr:spPr bwMode="auto">
              <a:xfrm>
                <a:off x="8839200" y="120968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38" name="Check Box 38" hidden="1">
                <a:extLst>
                  <a:ext uri="{63B3BB69-23CF-44E3-9099-C40C66FF867C}">
                    <a14:compatExt spid="_x0000_s1459238"/>
                  </a:ext>
                  <a:ext uri="{FF2B5EF4-FFF2-40B4-BE49-F238E27FC236}">
                    <a16:creationId xmlns:a16="http://schemas.microsoft.com/office/drawing/2014/main" id="{00000000-0008-0000-0F00-000026441600}"/>
                  </a:ext>
                </a:extLst>
              </xdr:cNvPr>
              <xdr:cNvSpPr/>
            </xdr:nvSpPr>
            <xdr:spPr bwMode="auto">
              <a:xfrm>
                <a:off x="8839200" y="141923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147653</xdr:colOff>
          <xdr:row>95</xdr:row>
          <xdr:rowOff>58615</xdr:rowOff>
        </xdr:from>
        <xdr:to>
          <xdr:col>25</xdr:col>
          <xdr:colOff>681053</xdr:colOff>
          <xdr:row>98</xdr:row>
          <xdr:rowOff>89388</xdr:rowOff>
        </xdr:to>
        <xdr:grpSp>
          <xdr:nvGrpSpPr>
            <xdr:cNvPr id="21" name="グループ化 20">
              <a:extLst>
                <a:ext uri="{FF2B5EF4-FFF2-40B4-BE49-F238E27FC236}">
                  <a16:creationId xmlns:a16="http://schemas.microsoft.com/office/drawing/2014/main" id="{00000000-0008-0000-0F00-000015000000}"/>
                </a:ext>
              </a:extLst>
            </xdr:cNvPr>
            <xdr:cNvGrpSpPr/>
          </xdr:nvGrpSpPr>
          <xdr:grpSpPr>
            <a:xfrm>
              <a:off x="8834453" y="12631615"/>
              <a:ext cx="533400" cy="402248"/>
              <a:chOff x="8839200" y="1209672"/>
              <a:chExt cx="533400" cy="400054"/>
            </a:xfrm>
          </xdr:grpSpPr>
          <xdr:sp macro="" textlink="">
            <xdr:nvSpPr>
              <xdr:cNvPr id="1459239" name="Check Box 39" hidden="1">
                <a:extLst>
                  <a:ext uri="{63B3BB69-23CF-44E3-9099-C40C66FF867C}">
                    <a14:compatExt spid="_x0000_s1459239"/>
                  </a:ext>
                  <a:ext uri="{FF2B5EF4-FFF2-40B4-BE49-F238E27FC236}">
                    <a16:creationId xmlns:a16="http://schemas.microsoft.com/office/drawing/2014/main" id="{00000000-0008-0000-0F00-000027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40" name="Check Box 40" hidden="1">
                <a:extLst>
                  <a:ext uri="{63B3BB69-23CF-44E3-9099-C40C66FF867C}">
                    <a14:compatExt spid="_x0000_s1459240"/>
                  </a:ext>
                  <a:ext uri="{FF2B5EF4-FFF2-40B4-BE49-F238E27FC236}">
                    <a16:creationId xmlns:a16="http://schemas.microsoft.com/office/drawing/2014/main" id="{00000000-0008-0000-0F00-000028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146188</xdr:colOff>
          <xdr:row>111</xdr:row>
          <xdr:rowOff>38100</xdr:rowOff>
        </xdr:from>
        <xdr:to>
          <xdr:col>25</xdr:col>
          <xdr:colOff>679588</xdr:colOff>
          <xdr:row>114</xdr:row>
          <xdr:rowOff>68873</xdr:rowOff>
        </xdr:to>
        <xdr:grpSp>
          <xdr:nvGrpSpPr>
            <xdr:cNvPr id="22" name="グループ化 21">
              <a:extLst>
                <a:ext uri="{FF2B5EF4-FFF2-40B4-BE49-F238E27FC236}">
                  <a16:creationId xmlns:a16="http://schemas.microsoft.com/office/drawing/2014/main" id="{00000000-0008-0000-0F00-000016000000}"/>
                </a:ext>
              </a:extLst>
            </xdr:cNvPr>
            <xdr:cNvGrpSpPr/>
          </xdr:nvGrpSpPr>
          <xdr:grpSpPr>
            <a:xfrm>
              <a:off x="8832988" y="15116175"/>
              <a:ext cx="533400" cy="402248"/>
              <a:chOff x="8839200" y="1209672"/>
              <a:chExt cx="533400" cy="400054"/>
            </a:xfrm>
          </xdr:grpSpPr>
          <xdr:sp macro="" textlink="">
            <xdr:nvSpPr>
              <xdr:cNvPr id="1459241" name="Check Box 41" hidden="1">
                <a:extLst>
                  <a:ext uri="{63B3BB69-23CF-44E3-9099-C40C66FF867C}">
                    <a14:compatExt spid="_x0000_s1459241"/>
                  </a:ext>
                  <a:ext uri="{FF2B5EF4-FFF2-40B4-BE49-F238E27FC236}">
                    <a16:creationId xmlns:a16="http://schemas.microsoft.com/office/drawing/2014/main" id="{00000000-0008-0000-0F00-000029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42" name="Check Box 42" hidden="1">
                <a:extLst>
                  <a:ext uri="{63B3BB69-23CF-44E3-9099-C40C66FF867C}">
                    <a14:compatExt spid="_x0000_s1459242"/>
                  </a:ext>
                  <a:ext uri="{FF2B5EF4-FFF2-40B4-BE49-F238E27FC236}">
                    <a16:creationId xmlns:a16="http://schemas.microsoft.com/office/drawing/2014/main" id="{00000000-0008-0000-0F00-00002A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146188</xdr:colOff>
          <xdr:row>115</xdr:row>
          <xdr:rowOff>41031</xdr:rowOff>
        </xdr:from>
        <xdr:to>
          <xdr:col>25</xdr:col>
          <xdr:colOff>679588</xdr:colOff>
          <xdr:row>118</xdr:row>
          <xdr:rowOff>71804</xdr:rowOff>
        </xdr:to>
        <xdr:grpSp>
          <xdr:nvGrpSpPr>
            <xdr:cNvPr id="23" name="グループ化 22">
              <a:extLst>
                <a:ext uri="{FF2B5EF4-FFF2-40B4-BE49-F238E27FC236}">
                  <a16:creationId xmlns:a16="http://schemas.microsoft.com/office/drawing/2014/main" id="{00000000-0008-0000-0F00-000017000000}"/>
                </a:ext>
              </a:extLst>
            </xdr:cNvPr>
            <xdr:cNvGrpSpPr/>
          </xdr:nvGrpSpPr>
          <xdr:grpSpPr>
            <a:xfrm>
              <a:off x="8832988" y="15614406"/>
              <a:ext cx="533400" cy="402248"/>
              <a:chOff x="8839200" y="1209672"/>
              <a:chExt cx="533400" cy="400054"/>
            </a:xfrm>
          </xdr:grpSpPr>
          <xdr:sp macro="" textlink="">
            <xdr:nvSpPr>
              <xdr:cNvPr id="1459243" name="Check Box 43" hidden="1">
                <a:extLst>
                  <a:ext uri="{63B3BB69-23CF-44E3-9099-C40C66FF867C}">
                    <a14:compatExt spid="_x0000_s1459243"/>
                  </a:ext>
                  <a:ext uri="{FF2B5EF4-FFF2-40B4-BE49-F238E27FC236}">
                    <a16:creationId xmlns:a16="http://schemas.microsoft.com/office/drawing/2014/main" id="{00000000-0008-0000-0F00-00002B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44" name="Check Box 44" hidden="1">
                <a:extLst>
                  <a:ext uri="{63B3BB69-23CF-44E3-9099-C40C66FF867C}">
                    <a14:compatExt spid="_x0000_s1459244"/>
                  </a:ext>
                  <a:ext uri="{FF2B5EF4-FFF2-40B4-BE49-F238E27FC236}">
                    <a16:creationId xmlns:a16="http://schemas.microsoft.com/office/drawing/2014/main" id="{00000000-0008-0000-0F00-00002C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142875</xdr:colOff>
          <xdr:row>119</xdr:row>
          <xdr:rowOff>44789</xdr:rowOff>
        </xdr:from>
        <xdr:to>
          <xdr:col>25</xdr:col>
          <xdr:colOff>676275</xdr:colOff>
          <xdr:row>122</xdr:row>
          <xdr:rowOff>75562</xdr:rowOff>
        </xdr:to>
        <xdr:grpSp>
          <xdr:nvGrpSpPr>
            <xdr:cNvPr id="24" name="グループ化 23">
              <a:extLst>
                <a:ext uri="{FF2B5EF4-FFF2-40B4-BE49-F238E27FC236}">
                  <a16:creationId xmlns:a16="http://schemas.microsoft.com/office/drawing/2014/main" id="{00000000-0008-0000-0F00-000018000000}"/>
                </a:ext>
              </a:extLst>
            </xdr:cNvPr>
            <xdr:cNvGrpSpPr/>
          </xdr:nvGrpSpPr>
          <xdr:grpSpPr>
            <a:xfrm>
              <a:off x="8829675" y="16113464"/>
              <a:ext cx="533400" cy="402248"/>
              <a:chOff x="8839200" y="1209672"/>
              <a:chExt cx="533400" cy="400054"/>
            </a:xfrm>
          </xdr:grpSpPr>
          <xdr:sp macro="" textlink="">
            <xdr:nvSpPr>
              <xdr:cNvPr id="1459245" name="Check Box 45" hidden="1">
                <a:extLst>
                  <a:ext uri="{63B3BB69-23CF-44E3-9099-C40C66FF867C}">
                    <a14:compatExt spid="_x0000_s1459245"/>
                  </a:ext>
                  <a:ext uri="{FF2B5EF4-FFF2-40B4-BE49-F238E27FC236}">
                    <a16:creationId xmlns:a16="http://schemas.microsoft.com/office/drawing/2014/main" id="{00000000-0008-0000-0F00-00002D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46" name="Check Box 46" hidden="1">
                <a:extLst>
                  <a:ext uri="{63B3BB69-23CF-44E3-9099-C40C66FF867C}">
                    <a14:compatExt spid="_x0000_s1459246"/>
                  </a:ext>
                  <a:ext uri="{FF2B5EF4-FFF2-40B4-BE49-F238E27FC236}">
                    <a16:creationId xmlns:a16="http://schemas.microsoft.com/office/drawing/2014/main" id="{00000000-0008-0000-0F00-00002E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142875</xdr:colOff>
          <xdr:row>123</xdr:row>
          <xdr:rowOff>47720</xdr:rowOff>
        </xdr:from>
        <xdr:to>
          <xdr:col>25</xdr:col>
          <xdr:colOff>676275</xdr:colOff>
          <xdr:row>126</xdr:row>
          <xdr:rowOff>78493</xdr:rowOff>
        </xdr:to>
        <xdr:grpSp>
          <xdr:nvGrpSpPr>
            <xdr:cNvPr id="25" name="グループ化 24">
              <a:extLst>
                <a:ext uri="{FF2B5EF4-FFF2-40B4-BE49-F238E27FC236}">
                  <a16:creationId xmlns:a16="http://schemas.microsoft.com/office/drawing/2014/main" id="{00000000-0008-0000-0F00-000019000000}"/>
                </a:ext>
              </a:extLst>
            </xdr:cNvPr>
            <xdr:cNvGrpSpPr/>
          </xdr:nvGrpSpPr>
          <xdr:grpSpPr>
            <a:xfrm>
              <a:off x="8829675" y="16611695"/>
              <a:ext cx="533400" cy="402248"/>
              <a:chOff x="8839200" y="1209672"/>
              <a:chExt cx="533400" cy="400054"/>
            </a:xfrm>
          </xdr:grpSpPr>
          <xdr:sp macro="" textlink="">
            <xdr:nvSpPr>
              <xdr:cNvPr id="1459247" name="Check Box 47" hidden="1">
                <a:extLst>
                  <a:ext uri="{63B3BB69-23CF-44E3-9099-C40C66FF867C}">
                    <a14:compatExt spid="_x0000_s1459247"/>
                  </a:ext>
                  <a:ext uri="{FF2B5EF4-FFF2-40B4-BE49-F238E27FC236}">
                    <a16:creationId xmlns:a16="http://schemas.microsoft.com/office/drawing/2014/main" id="{00000000-0008-0000-0F00-00002F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48" name="Check Box 48" hidden="1">
                <a:extLst>
                  <a:ext uri="{63B3BB69-23CF-44E3-9099-C40C66FF867C}">
                    <a14:compatExt spid="_x0000_s1459248"/>
                  </a:ext>
                  <a:ext uri="{FF2B5EF4-FFF2-40B4-BE49-F238E27FC236}">
                    <a16:creationId xmlns:a16="http://schemas.microsoft.com/office/drawing/2014/main" id="{00000000-0008-0000-0F00-000030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157311</xdr:colOff>
          <xdr:row>127</xdr:row>
          <xdr:rowOff>50652</xdr:rowOff>
        </xdr:from>
        <xdr:to>
          <xdr:col>25</xdr:col>
          <xdr:colOff>690711</xdr:colOff>
          <xdr:row>130</xdr:row>
          <xdr:rowOff>81425</xdr:rowOff>
        </xdr:to>
        <xdr:grpSp>
          <xdr:nvGrpSpPr>
            <xdr:cNvPr id="26" name="グループ化 25">
              <a:extLst>
                <a:ext uri="{FF2B5EF4-FFF2-40B4-BE49-F238E27FC236}">
                  <a16:creationId xmlns:a16="http://schemas.microsoft.com/office/drawing/2014/main" id="{00000000-0008-0000-0F00-00001A000000}"/>
                </a:ext>
              </a:extLst>
            </xdr:cNvPr>
            <xdr:cNvGrpSpPr/>
          </xdr:nvGrpSpPr>
          <xdr:grpSpPr>
            <a:xfrm>
              <a:off x="8844111" y="17109927"/>
              <a:ext cx="533400" cy="402248"/>
              <a:chOff x="8839200" y="1209672"/>
              <a:chExt cx="533400" cy="400054"/>
            </a:xfrm>
          </xdr:grpSpPr>
          <xdr:sp macro="" textlink="">
            <xdr:nvSpPr>
              <xdr:cNvPr id="1459249" name="Check Box 49" hidden="1">
                <a:extLst>
                  <a:ext uri="{63B3BB69-23CF-44E3-9099-C40C66FF867C}">
                    <a14:compatExt spid="_x0000_s1459249"/>
                  </a:ext>
                  <a:ext uri="{FF2B5EF4-FFF2-40B4-BE49-F238E27FC236}">
                    <a16:creationId xmlns:a16="http://schemas.microsoft.com/office/drawing/2014/main" id="{00000000-0008-0000-0F00-000031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50" name="Check Box 50" hidden="1">
                <a:extLst>
                  <a:ext uri="{63B3BB69-23CF-44E3-9099-C40C66FF867C}">
                    <a14:compatExt spid="_x0000_s1459250"/>
                  </a:ext>
                  <a:ext uri="{FF2B5EF4-FFF2-40B4-BE49-F238E27FC236}">
                    <a16:creationId xmlns:a16="http://schemas.microsoft.com/office/drawing/2014/main" id="{00000000-0008-0000-0F00-000032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154471</xdr:colOff>
          <xdr:row>131</xdr:row>
          <xdr:rowOff>53583</xdr:rowOff>
        </xdr:from>
        <xdr:to>
          <xdr:col>25</xdr:col>
          <xdr:colOff>687871</xdr:colOff>
          <xdr:row>134</xdr:row>
          <xdr:rowOff>84356</xdr:rowOff>
        </xdr:to>
        <xdr:grpSp>
          <xdr:nvGrpSpPr>
            <xdr:cNvPr id="27" name="グループ化 26">
              <a:extLst>
                <a:ext uri="{FF2B5EF4-FFF2-40B4-BE49-F238E27FC236}">
                  <a16:creationId xmlns:a16="http://schemas.microsoft.com/office/drawing/2014/main" id="{00000000-0008-0000-0F00-00001B000000}"/>
                </a:ext>
              </a:extLst>
            </xdr:cNvPr>
            <xdr:cNvGrpSpPr/>
          </xdr:nvGrpSpPr>
          <xdr:grpSpPr>
            <a:xfrm>
              <a:off x="8841271" y="17608158"/>
              <a:ext cx="533400" cy="402248"/>
              <a:chOff x="8839200" y="1209672"/>
              <a:chExt cx="533400" cy="400054"/>
            </a:xfrm>
          </xdr:grpSpPr>
          <xdr:sp macro="" textlink="">
            <xdr:nvSpPr>
              <xdr:cNvPr id="1459251" name="Check Box 51" hidden="1">
                <a:extLst>
                  <a:ext uri="{63B3BB69-23CF-44E3-9099-C40C66FF867C}">
                    <a14:compatExt spid="_x0000_s1459251"/>
                  </a:ext>
                  <a:ext uri="{FF2B5EF4-FFF2-40B4-BE49-F238E27FC236}">
                    <a16:creationId xmlns:a16="http://schemas.microsoft.com/office/drawing/2014/main" id="{00000000-0008-0000-0F00-000033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52" name="Check Box 52" hidden="1">
                <a:extLst>
                  <a:ext uri="{63B3BB69-23CF-44E3-9099-C40C66FF867C}">
                    <a14:compatExt spid="_x0000_s1459252"/>
                  </a:ext>
                  <a:ext uri="{FF2B5EF4-FFF2-40B4-BE49-F238E27FC236}">
                    <a16:creationId xmlns:a16="http://schemas.microsoft.com/office/drawing/2014/main" id="{00000000-0008-0000-0F00-000034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151158</xdr:colOff>
          <xdr:row>135</xdr:row>
          <xdr:rowOff>57341</xdr:rowOff>
        </xdr:from>
        <xdr:to>
          <xdr:col>25</xdr:col>
          <xdr:colOff>684558</xdr:colOff>
          <xdr:row>138</xdr:row>
          <xdr:rowOff>88115</xdr:rowOff>
        </xdr:to>
        <xdr:grpSp>
          <xdr:nvGrpSpPr>
            <xdr:cNvPr id="28" name="グループ化 27">
              <a:extLst>
                <a:ext uri="{FF2B5EF4-FFF2-40B4-BE49-F238E27FC236}">
                  <a16:creationId xmlns:a16="http://schemas.microsoft.com/office/drawing/2014/main" id="{00000000-0008-0000-0F00-00001C000000}"/>
                </a:ext>
              </a:extLst>
            </xdr:cNvPr>
            <xdr:cNvGrpSpPr/>
          </xdr:nvGrpSpPr>
          <xdr:grpSpPr>
            <a:xfrm>
              <a:off x="8837958" y="18107216"/>
              <a:ext cx="533400" cy="402249"/>
              <a:chOff x="8839200" y="1209684"/>
              <a:chExt cx="533400" cy="400050"/>
            </a:xfrm>
          </xdr:grpSpPr>
          <xdr:sp macro="" textlink="">
            <xdr:nvSpPr>
              <xdr:cNvPr id="1459253" name="Check Box 53" hidden="1">
                <a:extLst>
                  <a:ext uri="{63B3BB69-23CF-44E3-9099-C40C66FF867C}">
                    <a14:compatExt spid="_x0000_s1459253"/>
                  </a:ext>
                  <a:ext uri="{FF2B5EF4-FFF2-40B4-BE49-F238E27FC236}">
                    <a16:creationId xmlns:a16="http://schemas.microsoft.com/office/drawing/2014/main" id="{00000000-0008-0000-0F00-000035441600}"/>
                  </a:ext>
                </a:extLst>
              </xdr:cNvPr>
              <xdr:cNvSpPr/>
            </xdr:nvSpPr>
            <xdr:spPr bwMode="auto">
              <a:xfrm>
                <a:off x="8839200" y="120968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54" name="Check Box 54" hidden="1">
                <a:extLst>
                  <a:ext uri="{63B3BB69-23CF-44E3-9099-C40C66FF867C}">
                    <a14:compatExt spid="_x0000_s1459254"/>
                  </a:ext>
                  <a:ext uri="{FF2B5EF4-FFF2-40B4-BE49-F238E27FC236}">
                    <a16:creationId xmlns:a16="http://schemas.microsoft.com/office/drawing/2014/main" id="{00000000-0008-0000-0F00-000036441600}"/>
                  </a:ext>
                </a:extLst>
              </xdr:cNvPr>
              <xdr:cNvSpPr/>
            </xdr:nvSpPr>
            <xdr:spPr bwMode="auto">
              <a:xfrm>
                <a:off x="8839200" y="141923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151158</xdr:colOff>
          <xdr:row>139</xdr:row>
          <xdr:rowOff>60272</xdr:rowOff>
        </xdr:from>
        <xdr:to>
          <xdr:col>25</xdr:col>
          <xdr:colOff>684558</xdr:colOff>
          <xdr:row>142</xdr:row>
          <xdr:rowOff>91045</xdr:rowOff>
        </xdr:to>
        <xdr:grpSp>
          <xdr:nvGrpSpPr>
            <xdr:cNvPr id="29" name="グループ化 28">
              <a:extLst>
                <a:ext uri="{FF2B5EF4-FFF2-40B4-BE49-F238E27FC236}">
                  <a16:creationId xmlns:a16="http://schemas.microsoft.com/office/drawing/2014/main" id="{00000000-0008-0000-0F00-00001D000000}"/>
                </a:ext>
              </a:extLst>
            </xdr:cNvPr>
            <xdr:cNvGrpSpPr/>
          </xdr:nvGrpSpPr>
          <xdr:grpSpPr>
            <a:xfrm>
              <a:off x="8837958" y="18605447"/>
              <a:ext cx="533400" cy="402248"/>
              <a:chOff x="8839200" y="1209672"/>
              <a:chExt cx="533400" cy="400054"/>
            </a:xfrm>
          </xdr:grpSpPr>
          <xdr:sp macro="" textlink="">
            <xdr:nvSpPr>
              <xdr:cNvPr id="1459255" name="Check Box 55" hidden="1">
                <a:extLst>
                  <a:ext uri="{63B3BB69-23CF-44E3-9099-C40C66FF867C}">
                    <a14:compatExt spid="_x0000_s1459255"/>
                  </a:ext>
                  <a:ext uri="{FF2B5EF4-FFF2-40B4-BE49-F238E27FC236}">
                    <a16:creationId xmlns:a16="http://schemas.microsoft.com/office/drawing/2014/main" id="{00000000-0008-0000-0F00-000037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56" name="Check Box 56" hidden="1">
                <a:extLst>
                  <a:ext uri="{63B3BB69-23CF-44E3-9099-C40C66FF867C}">
                    <a14:compatExt spid="_x0000_s1459256"/>
                  </a:ext>
                  <a:ext uri="{FF2B5EF4-FFF2-40B4-BE49-F238E27FC236}">
                    <a16:creationId xmlns:a16="http://schemas.microsoft.com/office/drawing/2014/main" id="{00000000-0008-0000-0F00-000038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147653</xdr:colOff>
          <xdr:row>143</xdr:row>
          <xdr:rowOff>55684</xdr:rowOff>
        </xdr:from>
        <xdr:to>
          <xdr:col>25</xdr:col>
          <xdr:colOff>681053</xdr:colOff>
          <xdr:row>146</xdr:row>
          <xdr:rowOff>86458</xdr:rowOff>
        </xdr:to>
        <xdr:grpSp>
          <xdr:nvGrpSpPr>
            <xdr:cNvPr id="30" name="グループ化 29">
              <a:extLst>
                <a:ext uri="{FF2B5EF4-FFF2-40B4-BE49-F238E27FC236}">
                  <a16:creationId xmlns:a16="http://schemas.microsoft.com/office/drawing/2014/main" id="{00000000-0008-0000-0F00-00001E000000}"/>
                </a:ext>
              </a:extLst>
            </xdr:cNvPr>
            <xdr:cNvGrpSpPr/>
          </xdr:nvGrpSpPr>
          <xdr:grpSpPr>
            <a:xfrm>
              <a:off x="8834453" y="19096159"/>
              <a:ext cx="533400" cy="402249"/>
              <a:chOff x="8839200" y="1209684"/>
              <a:chExt cx="533400" cy="400050"/>
            </a:xfrm>
          </xdr:grpSpPr>
          <xdr:sp macro="" textlink="">
            <xdr:nvSpPr>
              <xdr:cNvPr id="1459257" name="Check Box 57" hidden="1">
                <a:extLst>
                  <a:ext uri="{63B3BB69-23CF-44E3-9099-C40C66FF867C}">
                    <a14:compatExt spid="_x0000_s1459257"/>
                  </a:ext>
                  <a:ext uri="{FF2B5EF4-FFF2-40B4-BE49-F238E27FC236}">
                    <a16:creationId xmlns:a16="http://schemas.microsoft.com/office/drawing/2014/main" id="{00000000-0008-0000-0F00-000039441600}"/>
                  </a:ext>
                </a:extLst>
              </xdr:cNvPr>
              <xdr:cNvSpPr/>
            </xdr:nvSpPr>
            <xdr:spPr bwMode="auto">
              <a:xfrm>
                <a:off x="8839200" y="120968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58" name="Check Box 58" hidden="1">
                <a:extLst>
                  <a:ext uri="{63B3BB69-23CF-44E3-9099-C40C66FF867C}">
                    <a14:compatExt spid="_x0000_s1459258"/>
                  </a:ext>
                  <a:ext uri="{FF2B5EF4-FFF2-40B4-BE49-F238E27FC236}">
                    <a16:creationId xmlns:a16="http://schemas.microsoft.com/office/drawing/2014/main" id="{00000000-0008-0000-0F00-00003A441600}"/>
                  </a:ext>
                </a:extLst>
              </xdr:cNvPr>
              <xdr:cNvSpPr/>
            </xdr:nvSpPr>
            <xdr:spPr bwMode="auto">
              <a:xfrm>
                <a:off x="8839200" y="1419234"/>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147653</xdr:colOff>
          <xdr:row>147</xdr:row>
          <xdr:rowOff>58615</xdr:rowOff>
        </xdr:from>
        <xdr:to>
          <xdr:col>25</xdr:col>
          <xdr:colOff>681053</xdr:colOff>
          <xdr:row>150</xdr:row>
          <xdr:rowOff>89388</xdr:rowOff>
        </xdr:to>
        <xdr:grpSp>
          <xdr:nvGrpSpPr>
            <xdr:cNvPr id="31" name="グループ化 30">
              <a:extLst>
                <a:ext uri="{FF2B5EF4-FFF2-40B4-BE49-F238E27FC236}">
                  <a16:creationId xmlns:a16="http://schemas.microsoft.com/office/drawing/2014/main" id="{00000000-0008-0000-0F00-00001F000000}"/>
                </a:ext>
              </a:extLst>
            </xdr:cNvPr>
            <xdr:cNvGrpSpPr/>
          </xdr:nvGrpSpPr>
          <xdr:grpSpPr>
            <a:xfrm>
              <a:off x="8834453" y="19594390"/>
              <a:ext cx="533400" cy="402248"/>
              <a:chOff x="8839200" y="1209672"/>
              <a:chExt cx="533400" cy="400054"/>
            </a:xfrm>
          </xdr:grpSpPr>
          <xdr:sp macro="" textlink="">
            <xdr:nvSpPr>
              <xdr:cNvPr id="1459259" name="Check Box 59" hidden="1">
                <a:extLst>
                  <a:ext uri="{63B3BB69-23CF-44E3-9099-C40C66FF867C}">
                    <a14:compatExt spid="_x0000_s1459259"/>
                  </a:ext>
                  <a:ext uri="{FF2B5EF4-FFF2-40B4-BE49-F238E27FC236}">
                    <a16:creationId xmlns:a16="http://schemas.microsoft.com/office/drawing/2014/main" id="{00000000-0008-0000-0F00-00003B441600}"/>
                  </a:ext>
                </a:extLst>
              </xdr:cNvPr>
              <xdr:cNvSpPr/>
            </xdr:nvSpPr>
            <xdr:spPr bwMode="auto">
              <a:xfrm>
                <a:off x="8839200" y="1209672"/>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専任</a:t>
                </a:r>
              </a:p>
            </xdr:txBody>
          </xdr:sp>
          <xdr:sp macro="" textlink="">
            <xdr:nvSpPr>
              <xdr:cNvPr id="1459260" name="Check Box 60" hidden="1">
                <a:extLst>
                  <a:ext uri="{63B3BB69-23CF-44E3-9099-C40C66FF867C}">
                    <a14:compatExt spid="_x0000_s1459260"/>
                  </a:ext>
                  <a:ext uri="{FF2B5EF4-FFF2-40B4-BE49-F238E27FC236}">
                    <a16:creationId xmlns:a16="http://schemas.microsoft.com/office/drawing/2014/main" id="{00000000-0008-0000-0F00-00003C441600}"/>
                  </a:ext>
                </a:extLst>
              </xdr:cNvPr>
              <xdr:cNvSpPr/>
            </xdr:nvSpPr>
            <xdr:spPr bwMode="auto">
              <a:xfrm>
                <a:off x="8839200" y="1419226"/>
                <a:ext cx="5334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grp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xdr:from>
      <xdr:col>2</xdr:col>
      <xdr:colOff>133350</xdr:colOff>
      <xdr:row>42</xdr:row>
      <xdr:rowOff>9525</xdr:rowOff>
    </xdr:from>
    <xdr:to>
      <xdr:col>25</xdr:col>
      <xdr:colOff>76200</xdr:colOff>
      <xdr:row>45</xdr:row>
      <xdr:rowOff>0</xdr:rowOff>
    </xdr:to>
    <xdr:sp macro="" textlink="">
      <xdr:nvSpPr>
        <xdr:cNvPr id="2" name="AutoShape 3">
          <a:extLst>
            <a:ext uri="{FF2B5EF4-FFF2-40B4-BE49-F238E27FC236}">
              <a16:creationId xmlns:a16="http://schemas.microsoft.com/office/drawing/2014/main" id="{00000000-0008-0000-1000-000002000000}"/>
            </a:ext>
          </a:extLst>
        </xdr:cNvPr>
        <xdr:cNvSpPr>
          <a:spLocks noChangeArrowheads="1"/>
        </xdr:cNvSpPr>
      </xdr:nvSpPr>
      <xdr:spPr bwMode="auto">
        <a:xfrm>
          <a:off x="495300" y="6067425"/>
          <a:ext cx="4105275" cy="504825"/>
        </a:xfrm>
        <a:prstGeom prst="bracketPair">
          <a:avLst>
            <a:gd name="adj" fmla="val 7792"/>
          </a:avLst>
        </a:prstGeom>
        <a:noFill/>
        <a:ln w="9525">
          <a:solidFill>
            <a:srgbClr val="000000"/>
          </a:solidFill>
          <a:round/>
          <a:headEnd/>
          <a:tailEnd/>
        </a:ln>
      </xdr:spPr>
    </xdr:sp>
    <xdr:clientData/>
  </xdr:twoCellAnchor>
  <xdr:twoCellAnchor>
    <xdr:from>
      <xdr:col>18</xdr:col>
      <xdr:colOff>152400</xdr:colOff>
      <xdr:row>40</xdr:row>
      <xdr:rowOff>9525</xdr:rowOff>
    </xdr:from>
    <xdr:to>
      <xdr:col>25</xdr:col>
      <xdr:colOff>47625</xdr:colOff>
      <xdr:row>41</xdr:row>
      <xdr:rowOff>38100</xdr:rowOff>
    </xdr:to>
    <xdr:grpSp>
      <xdr:nvGrpSpPr>
        <xdr:cNvPr id="3" name="Group 13">
          <a:extLst>
            <a:ext uri="{FF2B5EF4-FFF2-40B4-BE49-F238E27FC236}">
              <a16:creationId xmlns:a16="http://schemas.microsoft.com/office/drawing/2014/main" id="{00000000-0008-0000-1000-000003000000}"/>
            </a:ext>
          </a:extLst>
        </xdr:cNvPr>
        <xdr:cNvGrpSpPr>
          <a:grpSpLocks/>
        </xdr:cNvGrpSpPr>
      </xdr:nvGrpSpPr>
      <xdr:grpSpPr bwMode="auto">
        <a:xfrm>
          <a:off x="3409950" y="6753225"/>
          <a:ext cx="1162050" cy="200025"/>
          <a:chOff x="31496" y="26961"/>
          <a:chExt cx="11626" cy="2028"/>
        </a:xfrm>
      </xdr:grpSpPr>
      <xdr:sp macro="" textlink="">
        <xdr:nvSpPr>
          <xdr:cNvPr id="4" name="Check Box 94" hidden="1">
            <a:extLst>
              <a:ext uri="{63B3BB69-23CF-44E3-9099-C40C66FF867C}">
                <a14:compatExt xmlns:a14="http://schemas.microsoft.com/office/drawing/2010/main" spid="_x0000_s670752"/>
              </a:ext>
              <a:ext uri="{FF2B5EF4-FFF2-40B4-BE49-F238E27FC236}">
                <a16:creationId xmlns:a16="http://schemas.microsoft.com/office/drawing/2014/main" id="{00000000-0008-0000-1000-000004000000}"/>
              </a:ext>
            </a:extLst>
          </xdr:cNvPr>
          <xdr:cNvSpPr/>
        </xdr:nvSpPr>
        <xdr:spPr bwMode="auto">
          <a:xfrm>
            <a:off x="31496" y="26961"/>
            <a:ext cx="5574" cy="20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5" name="Check Box 95" hidden="1">
            <a:extLst>
              <a:ext uri="{63B3BB69-23CF-44E3-9099-C40C66FF867C}">
                <a14:compatExt xmlns:a14="http://schemas.microsoft.com/office/drawing/2010/main" spid="_x0000_s670753"/>
              </a:ext>
              <a:ext uri="{FF2B5EF4-FFF2-40B4-BE49-F238E27FC236}">
                <a16:creationId xmlns:a16="http://schemas.microsoft.com/office/drawing/2014/main" id="{00000000-0008-0000-1000-000005000000}"/>
              </a:ext>
            </a:extLst>
          </xdr:cNvPr>
          <xdr:cNvSpPr/>
        </xdr:nvSpPr>
        <xdr:spPr bwMode="auto">
          <a:xfrm>
            <a:off x="37547" y="26961"/>
            <a:ext cx="5575" cy="193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xdr:from>
          <xdr:col>18</xdr:col>
          <xdr:colOff>152400</xdr:colOff>
          <xdr:row>40</xdr:row>
          <xdr:rowOff>9525</xdr:rowOff>
        </xdr:from>
        <xdr:to>
          <xdr:col>25</xdr:col>
          <xdr:colOff>47625</xdr:colOff>
          <xdr:row>41</xdr:row>
          <xdr:rowOff>38100</xdr:rowOff>
        </xdr:to>
        <xdr:grpSp>
          <xdr:nvGrpSpPr>
            <xdr:cNvPr id="7" name="Group 49">
              <a:extLst>
                <a:ext uri="{FF2B5EF4-FFF2-40B4-BE49-F238E27FC236}">
                  <a16:creationId xmlns:a16="http://schemas.microsoft.com/office/drawing/2014/main" id="{00000000-0008-0000-1000-000007000000}"/>
                </a:ext>
              </a:extLst>
            </xdr:cNvPr>
            <xdr:cNvGrpSpPr>
              <a:grpSpLocks/>
            </xdr:cNvGrpSpPr>
          </xdr:nvGrpSpPr>
          <xdr:grpSpPr bwMode="auto">
            <a:xfrm>
              <a:off x="3409950" y="6753225"/>
              <a:ext cx="1162050" cy="200025"/>
              <a:chOff x="31496" y="26961"/>
              <a:chExt cx="11626" cy="2028"/>
            </a:xfrm>
          </xdr:grpSpPr>
          <xdr:sp macro="" textlink="">
            <xdr:nvSpPr>
              <xdr:cNvPr id="1345543" name="Check Box 7" hidden="1">
                <a:extLst>
                  <a:ext uri="{63B3BB69-23CF-44E3-9099-C40C66FF867C}">
                    <a14:compatExt spid="_x0000_s1345543"/>
                  </a:ext>
                  <a:ext uri="{FF2B5EF4-FFF2-40B4-BE49-F238E27FC236}">
                    <a16:creationId xmlns:a16="http://schemas.microsoft.com/office/drawing/2014/main" id="{00000000-0008-0000-1000-000007881400}"/>
                  </a:ext>
                </a:extLst>
              </xdr:cNvPr>
              <xdr:cNvSpPr/>
            </xdr:nvSpPr>
            <xdr:spPr bwMode="auto">
              <a:xfrm>
                <a:off x="31496" y="26961"/>
                <a:ext cx="5574" cy="20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5544" name="Check Box 8" hidden="1">
                <a:extLst>
                  <a:ext uri="{63B3BB69-23CF-44E3-9099-C40C66FF867C}">
                    <a14:compatExt spid="_x0000_s1345544"/>
                  </a:ext>
                  <a:ext uri="{FF2B5EF4-FFF2-40B4-BE49-F238E27FC236}">
                    <a16:creationId xmlns:a16="http://schemas.microsoft.com/office/drawing/2014/main" id="{00000000-0008-0000-1000-000008881400}"/>
                  </a:ext>
                </a:extLst>
              </xdr:cNvPr>
              <xdr:cNvSpPr/>
            </xdr:nvSpPr>
            <xdr:spPr bwMode="auto">
              <a:xfrm>
                <a:off x="37547" y="26961"/>
                <a:ext cx="5575" cy="19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161925</xdr:colOff>
          <xdr:row>49</xdr:row>
          <xdr:rowOff>161925</xdr:rowOff>
        </xdr:from>
        <xdr:to>
          <xdr:col>4</xdr:col>
          <xdr:colOff>57150</xdr:colOff>
          <xdr:row>51</xdr:row>
          <xdr:rowOff>38100</xdr:rowOff>
        </xdr:to>
        <xdr:sp macro="" textlink="">
          <xdr:nvSpPr>
            <xdr:cNvPr id="1345569" name="Check Box 33" hidden="1">
              <a:extLst>
                <a:ext uri="{63B3BB69-23CF-44E3-9099-C40C66FF867C}">
                  <a14:compatExt spid="_x0000_s1345569"/>
                </a:ext>
                <a:ext uri="{FF2B5EF4-FFF2-40B4-BE49-F238E27FC236}">
                  <a16:creationId xmlns:a16="http://schemas.microsoft.com/office/drawing/2014/main" id="{00000000-0008-0000-1000-000021881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28575</xdr:colOff>
          <xdr:row>49</xdr:row>
          <xdr:rowOff>161925</xdr:rowOff>
        </xdr:from>
        <xdr:to>
          <xdr:col>23</xdr:col>
          <xdr:colOff>47625</xdr:colOff>
          <xdr:row>51</xdr:row>
          <xdr:rowOff>9525</xdr:rowOff>
        </xdr:to>
        <xdr:sp macro="" textlink="">
          <xdr:nvSpPr>
            <xdr:cNvPr id="1345570" name="Check Box 34" hidden="1">
              <a:extLst>
                <a:ext uri="{63B3BB69-23CF-44E3-9099-C40C66FF867C}">
                  <a14:compatExt spid="_x0000_s1345570"/>
                </a:ext>
                <a:ext uri="{FF2B5EF4-FFF2-40B4-BE49-F238E27FC236}">
                  <a16:creationId xmlns:a16="http://schemas.microsoft.com/office/drawing/2014/main" id="{00000000-0008-0000-1000-000022881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clientData/>
      </xdr:twoCellAnchor>
    </mc:Choice>
    <mc:Fallback/>
  </mc:AlternateContent>
  <xdr:twoCellAnchor>
    <xdr:from>
      <xdr:col>2</xdr:col>
      <xdr:colOff>85725</xdr:colOff>
      <xdr:row>56</xdr:row>
      <xdr:rowOff>0</xdr:rowOff>
    </xdr:from>
    <xdr:to>
      <xdr:col>24</xdr:col>
      <xdr:colOff>123825</xdr:colOff>
      <xdr:row>59</xdr:row>
      <xdr:rowOff>123825</xdr:rowOff>
    </xdr:to>
    <xdr:sp macro="" textlink="">
      <xdr:nvSpPr>
        <xdr:cNvPr id="15" name="AutoShape 3">
          <a:extLst>
            <a:ext uri="{FF2B5EF4-FFF2-40B4-BE49-F238E27FC236}">
              <a16:creationId xmlns:a16="http://schemas.microsoft.com/office/drawing/2014/main" id="{00000000-0008-0000-1000-00000F000000}"/>
            </a:ext>
          </a:extLst>
        </xdr:cNvPr>
        <xdr:cNvSpPr>
          <a:spLocks noChangeArrowheads="1"/>
        </xdr:cNvSpPr>
      </xdr:nvSpPr>
      <xdr:spPr bwMode="auto">
        <a:xfrm>
          <a:off x="447675" y="8963025"/>
          <a:ext cx="4019550" cy="638175"/>
        </a:xfrm>
        <a:prstGeom prst="bracketPair">
          <a:avLst>
            <a:gd name="adj" fmla="val 7792"/>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xdr:from>
          <xdr:col>18</xdr:col>
          <xdr:colOff>152400</xdr:colOff>
          <xdr:row>53</xdr:row>
          <xdr:rowOff>0</xdr:rowOff>
        </xdr:from>
        <xdr:to>
          <xdr:col>25</xdr:col>
          <xdr:colOff>47625</xdr:colOff>
          <xdr:row>54</xdr:row>
          <xdr:rowOff>28575</xdr:rowOff>
        </xdr:to>
        <xdr:grpSp>
          <xdr:nvGrpSpPr>
            <xdr:cNvPr id="16" name="Group 49">
              <a:extLst>
                <a:ext uri="{FF2B5EF4-FFF2-40B4-BE49-F238E27FC236}">
                  <a16:creationId xmlns:a16="http://schemas.microsoft.com/office/drawing/2014/main" id="{00000000-0008-0000-1000-000010000000}"/>
                </a:ext>
              </a:extLst>
            </xdr:cNvPr>
            <xdr:cNvGrpSpPr>
              <a:grpSpLocks/>
            </xdr:cNvGrpSpPr>
          </xdr:nvGrpSpPr>
          <xdr:grpSpPr bwMode="auto">
            <a:xfrm>
              <a:off x="3409950" y="8963025"/>
              <a:ext cx="1162050" cy="200025"/>
              <a:chOff x="31496" y="26961"/>
              <a:chExt cx="11626" cy="2028"/>
            </a:xfrm>
          </xdr:grpSpPr>
          <xdr:sp macro="" textlink="">
            <xdr:nvSpPr>
              <xdr:cNvPr id="1345576" name="Check Box 40" hidden="1">
                <a:extLst>
                  <a:ext uri="{63B3BB69-23CF-44E3-9099-C40C66FF867C}">
                    <a14:compatExt spid="_x0000_s1345576"/>
                  </a:ext>
                  <a:ext uri="{FF2B5EF4-FFF2-40B4-BE49-F238E27FC236}">
                    <a16:creationId xmlns:a16="http://schemas.microsoft.com/office/drawing/2014/main" id="{00000000-0008-0000-1000-000028881400}"/>
                  </a:ext>
                </a:extLst>
              </xdr:cNvPr>
              <xdr:cNvSpPr/>
            </xdr:nvSpPr>
            <xdr:spPr bwMode="auto">
              <a:xfrm>
                <a:off x="31496" y="26961"/>
                <a:ext cx="5574" cy="20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5577" name="Check Box 41" hidden="1">
                <a:extLst>
                  <a:ext uri="{63B3BB69-23CF-44E3-9099-C40C66FF867C}">
                    <a14:compatExt spid="_x0000_s1345577"/>
                  </a:ext>
                  <a:ext uri="{FF2B5EF4-FFF2-40B4-BE49-F238E27FC236}">
                    <a16:creationId xmlns:a16="http://schemas.microsoft.com/office/drawing/2014/main" id="{00000000-0008-0000-1000-000029881400}"/>
                  </a:ext>
                </a:extLst>
              </xdr:cNvPr>
              <xdr:cNvSpPr/>
            </xdr:nvSpPr>
            <xdr:spPr bwMode="auto">
              <a:xfrm>
                <a:off x="37547" y="26961"/>
                <a:ext cx="5575" cy="19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171441</xdr:colOff>
          <xdr:row>5</xdr:row>
          <xdr:rowOff>0</xdr:rowOff>
        </xdr:from>
        <xdr:to>
          <xdr:col>28</xdr:col>
          <xdr:colOff>13434</xdr:colOff>
          <xdr:row>6</xdr:row>
          <xdr:rowOff>104775</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3543291" y="657225"/>
              <a:ext cx="1470768" cy="285750"/>
              <a:chOff x="3705408" y="4171950"/>
              <a:chExt cx="1288806" cy="209550"/>
            </a:xfrm>
          </xdr:grpSpPr>
          <xdr:sp macro="" textlink="">
            <xdr:nvSpPr>
              <xdr:cNvPr id="1346561" name="Check Box 7" hidden="1">
                <a:extLst>
                  <a:ext uri="{63B3BB69-23CF-44E3-9099-C40C66FF867C}">
                    <a14:compatExt spid="_x0000_s1346561"/>
                  </a:ext>
                  <a:ext uri="{FF2B5EF4-FFF2-40B4-BE49-F238E27FC236}">
                    <a16:creationId xmlns:a16="http://schemas.microsoft.com/office/drawing/2014/main" id="{00000000-0008-0000-1100-0000018C1400}"/>
                  </a:ext>
                </a:extLst>
              </xdr:cNvPr>
              <xdr:cNvSpPr/>
            </xdr:nvSpPr>
            <xdr:spPr bwMode="auto">
              <a:xfrm>
                <a:off x="3705408"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6562" name="Check Box 8" hidden="1">
                <a:extLst>
                  <a:ext uri="{63B3BB69-23CF-44E3-9099-C40C66FF867C}">
                    <a14:compatExt spid="_x0000_s1346562"/>
                  </a:ext>
                  <a:ext uri="{FF2B5EF4-FFF2-40B4-BE49-F238E27FC236}">
                    <a16:creationId xmlns:a16="http://schemas.microsoft.com/office/drawing/2014/main" id="{00000000-0008-0000-1100-0000028C1400}"/>
                  </a:ext>
                </a:extLst>
              </xdr:cNvPr>
              <xdr:cNvSpPr/>
            </xdr:nvSpPr>
            <xdr:spPr bwMode="auto">
              <a:xfrm>
                <a:off x="4375089"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19</xdr:col>
      <xdr:colOff>160235</xdr:colOff>
      <xdr:row>12</xdr:row>
      <xdr:rowOff>19610</xdr:rowOff>
    </xdr:from>
    <xdr:to>
      <xdr:col>28</xdr:col>
      <xdr:colOff>2228</xdr:colOff>
      <xdr:row>13</xdr:row>
      <xdr:rowOff>54349</xdr:rowOff>
    </xdr:to>
    <xdr:grpSp>
      <xdr:nvGrpSpPr>
        <xdr:cNvPr id="3" name="グループ化 2">
          <a:extLst>
            <a:ext uri="{FF2B5EF4-FFF2-40B4-BE49-F238E27FC236}">
              <a16:creationId xmlns:a16="http://schemas.microsoft.com/office/drawing/2014/main" id="{00000000-0008-0000-1100-000003000000}"/>
            </a:ext>
          </a:extLst>
        </xdr:cNvPr>
        <xdr:cNvGrpSpPr/>
      </xdr:nvGrpSpPr>
      <xdr:grpSpPr>
        <a:xfrm>
          <a:off x="3532085" y="1943660"/>
          <a:ext cx="1470768" cy="215714"/>
          <a:chOff x="3705312" y="4171950"/>
          <a:chExt cx="1288806" cy="209550"/>
        </a:xfrm>
      </xdr:grpSpPr>
      <xdr:sp macro="" textlink="">
        <xdr:nvSpPr>
          <xdr:cNvPr id="4" name="Check Box 7" hidden="1">
            <a:extLst>
              <a:ext uri="{63B3BB69-23CF-44E3-9099-C40C66FF867C}">
                <a14:compatExt xmlns:a14="http://schemas.microsoft.com/office/drawing/2010/main" spid="_x0000_s237601"/>
              </a:ext>
              <a:ext uri="{FF2B5EF4-FFF2-40B4-BE49-F238E27FC236}">
                <a16:creationId xmlns:a16="http://schemas.microsoft.com/office/drawing/2014/main" id="{00000000-0008-0000-1100-000004000000}"/>
              </a:ext>
            </a:extLst>
          </xdr:cNvPr>
          <xdr:cNvSpPr/>
        </xdr:nvSpPr>
        <xdr:spPr bwMode="auto">
          <a:xfrm>
            <a:off x="3705312" y="4171950"/>
            <a:ext cx="6667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5" name="Check Box 8" hidden="1">
            <a:extLst>
              <a:ext uri="{63B3BB69-23CF-44E3-9099-C40C66FF867C}">
                <a14:compatExt xmlns:a14="http://schemas.microsoft.com/office/drawing/2010/main" spid="_x0000_s237602"/>
              </a:ext>
              <a:ext uri="{FF2B5EF4-FFF2-40B4-BE49-F238E27FC236}">
                <a16:creationId xmlns:a16="http://schemas.microsoft.com/office/drawing/2014/main" id="{00000000-0008-0000-1100-000005000000}"/>
              </a:ext>
            </a:extLst>
          </xdr:cNvPr>
          <xdr:cNvSpPr/>
        </xdr:nvSpPr>
        <xdr:spPr bwMode="auto">
          <a:xfrm>
            <a:off x="4374993" y="4171950"/>
            <a:ext cx="6191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xdr:from>
          <xdr:col>19</xdr:col>
          <xdr:colOff>168088</xdr:colOff>
          <xdr:row>14</xdr:row>
          <xdr:rowOff>133350</xdr:rowOff>
        </xdr:from>
        <xdr:to>
          <xdr:col>28</xdr:col>
          <xdr:colOff>10081</xdr:colOff>
          <xdr:row>15</xdr:row>
          <xdr:rowOff>168089</xdr:rowOff>
        </xdr:to>
        <xdr:grpSp>
          <xdr:nvGrpSpPr>
            <xdr:cNvPr id="6" name="グループ化 5">
              <a:extLst>
                <a:ext uri="{FF2B5EF4-FFF2-40B4-BE49-F238E27FC236}">
                  <a16:creationId xmlns:a16="http://schemas.microsoft.com/office/drawing/2014/main" id="{00000000-0008-0000-1100-000006000000}"/>
                </a:ext>
              </a:extLst>
            </xdr:cNvPr>
            <xdr:cNvGrpSpPr/>
          </xdr:nvGrpSpPr>
          <xdr:grpSpPr>
            <a:xfrm>
              <a:off x="3539938" y="2419350"/>
              <a:ext cx="1470768" cy="215714"/>
              <a:chOff x="3705408" y="4171950"/>
              <a:chExt cx="1288806" cy="209550"/>
            </a:xfrm>
          </xdr:grpSpPr>
          <xdr:sp macro="" textlink="">
            <xdr:nvSpPr>
              <xdr:cNvPr id="1346563" name="Check Box 7" hidden="1">
                <a:extLst>
                  <a:ext uri="{63B3BB69-23CF-44E3-9099-C40C66FF867C}">
                    <a14:compatExt spid="_x0000_s1346563"/>
                  </a:ext>
                  <a:ext uri="{FF2B5EF4-FFF2-40B4-BE49-F238E27FC236}">
                    <a16:creationId xmlns:a16="http://schemas.microsoft.com/office/drawing/2014/main" id="{00000000-0008-0000-1100-0000038C1400}"/>
                  </a:ext>
                </a:extLst>
              </xdr:cNvPr>
              <xdr:cNvSpPr/>
            </xdr:nvSpPr>
            <xdr:spPr bwMode="auto">
              <a:xfrm>
                <a:off x="3705408"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6564" name="Check Box 8" hidden="1">
                <a:extLst>
                  <a:ext uri="{63B3BB69-23CF-44E3-9099-C40C66FF867C}">
                    <a14:compatExt spid="_x0000_s1346564"/>
                  </a:ext>
                  <a:ext uri="{FF2B5EF4-FFF2-40B4-BE49-F238E27FC236}">
                    <a16:creationId xmlns:a16="http://schemas.microsoft.com/office/drawing/2014/main" id="{00000000-0008-0000-1100-0000048C1400}"/>
                  </a:ext>
                </a:extLst>
              </xdr:cNvPr>
              <xdr:cNvSpPr/>
            </xdr:nvSpPr>
            <xdr:spPr bwMode="auto">
              <a:xfrm>
                <a:off x="4375089"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168088</xdr:colOff>
          <xdr:row>18</xdr:row>
          <xdr:rowOff>152400</xdr:rowOff>
        </xdr:from>
        <xdr:to>
          <xdr:col>28</xdr:col>
          <xdr:colOff>8400</xdr:colOff>
          <xdr:row>20</xdr:row>
          <xdr:rowOff>15689</xdr:rowOff>
        </xdr:to>
        <xdr:grpSp>
          <xdr:nvGrpSpPr>
            <xdr:cNvPr id="7" name="グループ化 6">
              <a:extLst>
                <a:ext uri="{FF2B5EF4-FFF2-40B4-BE49-F238E27FC236}">
                  <a16:creationId xmlns:a16="http://schemas.microsoft.com/office/drawing/2014/main" id="{00000000-0008-0000-1100-000007000000}"/>
                </a:ext>
              </a:extLst>
            </xdr:cNvPr>
            <xdr:cNvGrpSpPr/>
          </xdr:nvGrpSpPr>
          <xdr:grpSpPr>
            <a:xfrm>
              <a:off x="3539938" y="3162300"/>
              <a:ext cx="1469087" cy="253814"/>
              <a:chOff x="3705099" y="4171950"/>
              <a:chExt cx="1288805" cy="209550"/>
            </a:xfrm>
          </xdr:grpSpPr>
          <xdr:sp macro="" textlink="">
            <xdr:nvSpPr>
              <xdr:cNvPr id="1346565" name="Check Box 7" hidden="1">
                <a:extLst>
                  <a:ext uri="{63B3BB69-23CF-44E3-9099-C40C66FF867C}">
                    <a14:compatExt spid="_x0000_s1346565"/>
                  </a:ext>
                  <a:ext uri="{FF2B5EF4-FFF2-40B4-BE49-F238E27FC236}">
                    <a16:creationId xmlns:a16="http://schemas.microsoft.com/office/drawing/2014/main" id="{00000000-0008-0000-1100-0000058C1400}"/>
                  </a:ext>
                </a:extLst>
              </xdr:cNvPr>
              <xdr:cNvSpPr/>
            </xdr:nvSpPr>
            <xdr:spPr bwMode="auto">
              <a:xfrm>
                <a:off x="3705099" y="4171950"/>
                <a:ext cx="66675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6566" name="Check Box 8" hidden="1">
                <a:extLst>
                  <a:ext uri="{63B3BB69-23CF-44E3-9099-C40C66FF867C}">
                    <a14:compatExt spid="_x0000_s1346566"/>
                  </a:ext>
                  <a:ext uri="{FF2B5EF4-FFF2-40B4-BE49-F238E27FC236}">
                    <a16:creationId xmlns:a16="http://schemas.microsoft.com/office/drawing/2014/main" id="{00000000-0008-0000-1100-0000068C1400}"/>
                  </a:ext>
                </a:extLst>
              </xdr:cNvPr>
              <xdr:cNvSpPr/>
            </xdr:nvSpPr>
            <xdr:spPr bwMode="auto">
              <a:xfrm>
                <a:off x="4374779"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161925</xdr:colOff>
          <xdr:row>11</xdr:row>
          <xdr:rowOff>152400</xdr:rowOff>
        </xdr:from>
        <xdr:to>
          <xdr:col>28</xdr:col>
          <xdr:colOff>0</xdr:colOff>
          <xdr:row>13</xdr:row>
          <xdr:rowOff>19050</xdr:rowOff>
        </xdr:to>
        <xdr:grpSp>
          <xdr:nvGrpSpPr>
            <xdr:cNvPr id="8" name="グループ化 22">
              <a:extLst>
                <a:ext uri="{FF2B5EF4-FFF2-40B4-BE49-F238E27FC236}">
                  <a16:creationId xmlns:a16="http://schemas.microsoft.com/office/drawing/2014/main" id="{00000000-0008-0000-1100-000008000000}"/>
                </a:ext>
              </a:extLst>
            </xdr:cNvPr>
            <xdr:cNvGrpSpPr>
              <a:grpSpLocks/>
            </xdr:cNvGrpSpPr>
          </xdr:nvGrpSpPr>
          <xdr:grpSpPr bwMode="auto">
            <a:xfrm>
              <a:off x="3533775" y="1895475"/>
              <a:ext cx="1466850" cy="228600"/>
              <a:chOff x="37053" y="41719"/>
              <a:chExt cx="12888" cy="2096"/>
            </a:xfrm>
          </xdr:grpSpPr>
          <xdr:sp macro="" textlink="">
            <xdr:nvSpPr>
              <xdr:cNvPr id="1346567" name="Check Box 7" hidden="1">
                <a:extLst>
                  <a:ext uri="{63B3BB69-23CF-44E3-9099-C40C66FF867C}">
                    <a14:compatExt spid="_x0000_s1346567"/>
                  </a:ext>
                  <a:ext uri="{FF2B5EF4-FFF2-40B4-BE49-F238E27FC236}">
                    <a16:creationId xmlns:a16="http://schemas.microsoft.com/office/drawing/2014/main" id="{00000000-0008-0000-1100-0000078C1400}"/>
                  </a:ext>
                </a:extLst>
              </xdr:cNvPr>
              <xdr:cNvSpPr/>
            </xdr:nvSpPr>
            <xdr:spPr bwMode="auto">
              <a:xfrm>
                <a:off x="37053" y="41719"/>
                <a:ext cx="6667"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6568" name="Check Box 8" hidden="1">
                <a:extLst>
                  <a:ext uri="{63B3BB69-23CF-44E3-9099-C40C66FF867C}">
                    <a14:compatExt spid="_x0000_s1346568"/>
                  </a:ext>
                  <a:ext uri="{FF2B5EF4-FFF2-40B4-BE49-F238E27FC236}">
                    <a16:creationId xmlns:a16="http://schemas.microsoft.com/office/drawing/2014/main" id="{00000000-0008-0000-1100-0000088C1400}"/>
                  </a:ext>
                </a:extLst>
              </xdr:cNvPr>
              <xdr:cNvSpPr/>
            </xdr:nvSpPr>
            <xdr:spPr bwMode="auto">
              <a:xfrm>
                <a:off x="43749" y="41719"/>
                <a:ext cx="6192"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152400</xdr:colOff>
          <xdr:row>9</xdr:row>
          <xdr:rowOff>38100</xdr:rowOff>
        </xdr:from>
        <xdr:to>
          <xdr:col>27</xdr:col>
          <xdr:colOff>171450</xdr:colOff>
          <xdr:row>10</xdr:row>
          <xdr:rowOff>0</xdr:rowOff>
        </xdr:to>
        <xdr:grpSp>
          <xdr:nvGrpSpPr>
            <xdr:cNvPr id="10" name="グループ化 22">
              <a:extLst>
                <a:ext uri="{FF2B5EF4-FFF2-40B4-BE49-F238E27FC236}">
                  <a16:creationId xmlns:a16="http://schemas.microsoft.com/office/drawing/2014/main" id="{00000000-0008-0000-1100-00000A000000}"/>
                </a:ext>
              </a:extLst>
            </xdr:cNvPr>
            <xdr:cNvGrpSpPr>
              <a:grpSpLocks/>
            </xdr:cNvGrpSpPr>
          </xdr:nvGrpSpPr>
          <xdr:grpSpPr bwMode="auto">
            <a:xfrm>
              <a:off x="3524250" y="1419225"/>
              <a:ext cx="1466850" cy="142875"/>
              <a:chOff x="37053" y="41719"/>
              <a:chExt cx="12888" cy="2096"/>
            </a:xfrm>
          </xdr:grpSpPr>
          <xdr:sp macro="" textlink="">
            <xdr:nvSpPr>
              <xdr:cNvPr id="1346571" name="Check Box 11" hidden="1">
                <a:extLst>
                  <a:ext uri="{63B3BB69-23CF-44E3-9099-C40C66FF867C}">
                    <a14:compatExt spid="_x0000_s1346571"/>
                  </a:ext>
                  <a:ext uri="{FF2B5EF4-FFF2-40B4-BE49-F238E27FC236}">
                    <a16:creationId xmlns:a16="http://schemas.microsoft.com/office/drawing/2014/main" id="{00000000-0008-0000-1100-00000B8C1400}"/>
                  </a:ext>
                </a:extLst>
              </xdr:cNvPr>
              <xdr:cNvSpPr/>
            </xdr:nvSpPr>
            <xdr:spPr bwMode="auto">
              <a:xfrm>
                <a:off x="37053" y="41719"/>
                <a:ext cx="6667"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6572" name="Check Box 12" hidden="1">
                <a:extLst>
                  <a:ext uri="{63B3BB69-23CF-44E3-9099-C40C66FF867C}">
                    <a14:compatExt spid="_x0000_s1346572"/>
                  </a:ext>
                  <a:ext uri="{FF2B5EF4-FFF2-40B4-BE49-F238E27FC236}">
                    <a16:creationId xmlns:a16="http://schemas.microsoft.com/office/drawing/2014/main" id="{00000000-0008-0000-1100-00000C8C1400}"/>
                  </a:ext>
                </a:extLst>
              </xdr:cNvPr>
              <xdr:cNvSpPr/>
            </xdr:nvSpPr>
            <xdr:spPr bwMode="auto">
              <a:xfrm>
                <a:off x="43749" y="41719"/>
                <a:ext cx="6192"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171450</xdr:colOff>
          <xdr:row>11</xdr:row>
          <xdr:rowOff>161925</xdr:rowOff>
        </xdr:from>
        <xdr:to>
          <xdr:col>24</xdr:col>
          <xdr:colOff>180971</xdr:colOff>
          <xdr:row>13</xdr:row>
          <xdr:rowOff>21852</xdr:rowOff>
        </xdr:to>
        <xdr:grpSp>
          <xdr:nvGrpSpPr>
            <xdr:cNvPr id="3" name="グループ化 2">
              <a:extLst>
                <a:ext uri="{FF2B5EF4-FFF2-40B4-BE49-F238E27FC236}">
                  <a16:creationId xmlns:a16="http://schemas.microsoft.com/office/drawing/2014/main" id="{00000000-0008-0000-1200-000003000000}"/>
                </a:ext>
              </a:extLst>
            </xdr:cNvPr>
            <xdr:cNvGrpSpPr/>
          </xdr:nvGrpSpPr>
          <xdr:grpSpPr>
            <a:xfrm>
              <a:off x="3248025" y="1838325"/>
              <a:ext cx="1276346" cy="202827"/>
              <a:chOff x="3705274" y="4171950"/>
              <a:chExt cx="1288819" cy="209550"/>
            </a:xfrm>
          </xdr:grpSpPr>
          <xdr:sp macro="" textlink="">
            <xdr:nvSpPr>
              <xdr:cNvPr id="1347585" name="Check Box 7" hidden="1">
                <a:extLst>
                  <a:ext uri="{63B3BB69-23CF-44E3-9099-C40C66FF867C}">
                    <a14:compatExt spid="_x0000_s1347585"/>
                  </a:ext>
                  <a:ext uri="{FF2B5EF4-FFF2-40B4-BE49-F238E27FC236}">
                    <a16:creationId xmlns:a16="http://schemas.microsoft.com/office/drawing/2014/main" id="{00000000-0008-0000-1200-000001901400}"/>
                  </a:ext>
                </a:extLst>
              </xdr:cNvPr>
              <xdr:cNvSpPr/>
            </xdr:nvSpPr>
            <xdr:spPr bwMode="auto">
              <a:xfrm>
                <a:off x="370527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7586" name="Check Box 8" hidden="1">
                <a:extLst>
                  <a:ext uri="{63B3BB69-23CF-44E3-9099-C40C66FF867C}">
                    <a14:compatExt spid="_x0000_s1347586"/>
                  </a:ext>
                  <a:ext uri="{FF2B5EF4-FFF2-40B4-BE49-F238E27FC236}">
                    <a16:creationId xmlns:a16="http://schemas.microsoft.com/office/drawing/2014/main" id="{00000000-0008-0000-1200-000002901400}"/>
                  </a:ext>
                </a:extLst>
              </xdr:cNvPr>
              <xdr:cNvSpPr/>
            </xdr:nvSpPr>
            <xdr:spPr bwMode="auto">
              <a:xfrm>
                <a:off x="4374971" y="4171950"/>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171450</xdr:colOff>
          <xdr:row>14</xdr:row>
          <xdr:rowOff>152400</xdr:rowOff>
        </xdr:from>
        <xdr:to>
          <xdr:col>24</xdr:col>
          <xdr:colOff>180971</xdr:colOff>
          <xdr:row>16</xdr:row>
          <xdr:rowOff>12327</xdr:rowOff>
        </xdr:to>
        <xdr:grpSp>
          <xdr:nvGrpSpPr>
            <xdr:cNvPr id="4" name="グループ化 3">
              <a:extLst>
                <a:ext uri="{FF2B5EF4-FFF2-40B4-BE49-F238E27FC236}">
                  <a16:creationId xmlns:a16="http://schemas.microsoft.com/office/drawing/2014/main" id="{00000000-0008-0000-1200-000004000000}"/>
                </a:ext>
              </a:extLst>
            </xdr:cNvPr>
            <xdr:cNvGrpSpPr/>
          </xdr:nvGrpSpPr>
          <xdr:grpSpPr>
            <a:xfrm>
              <a:off x="3248025" y="2343150"/>
              <a:ext cx="1276346" cy="202827"/>
              <a:chOff x="3705274" y="4171950"/>
              <a:chExt cx="1288819" cy="209550"/>
            </a:xfrm>
          </xdr:grpSpPr>
          <xdr:sp macro="" textlink="">
            <xdr:nvSpPr>
              <xdr:cNvPr id="1347587" name="Check Box 3" hidden="1">
                <a:extLst>
                  <a:ext uri="{63B3BB69-23CF-44E3-9099-C40C66FF867C}">
                    <a14:compatExt spid="_x0000_s1347587"/>
                  </a:ext>
                  <a:ext uri="{FF2B5EF4-FFF2-40B4-BE49-F238E27FC236}">
                    <a16:creationId xmlns:a16="http://schemas.microsoft.com/office/drawing/2014/main" id="{00000000-0008-0000-1200-000003901400}"/>
                  </a:ext>
                </a:extLst>
              </xdr:cNvPr>
              <xdr:cNvSpPr/>
            </xdr:nvSpPr>
            <xdr:spPr bwMode="auto">
              <a:xfrm>
                <a:off x="370527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7588" name="Check Box 4" hidden="1">
                <a:extLst>
                  <a:ext uri="{63B3BB69-23CF-44E3-9099-C40C66FF867C}">
                    <a14:compatExt spid="_x0000_s1347588"/>
                  </a:ext>
                  <a:ext uri="{FF2B5EF4-FFF2-40B4-BE49-F238E27FC236}">
                    <a16:creationId xmlns:a16="http://schemas.microsoft.com/office/drawing/2014/main" id="{00000000-0008-0000-1200-000004901400}"/>
                  </a:ext>
                </a:extLst>
              </xdr:cNvPr>
              <xdr:cNvSpPr/>
            </xdr:nvSpPr>
            <xdr:spPr bwMode="auto">
              <a:xfrm>
                <a:off x="4374971" y="4171950"/>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171450</xdr:colOff>
          <xdr:row>16</xdr:row>
          <xdr:rowOff>152400</xdr:rowOff>
        </xdr:from>
        <xdr:to>
          <xdr:col>24</xdr:col>
          <xdr:colOff>180971</xdr:colOff>
          <xdr:row>18</xdr:row>
          <xdr:rowOff>12327</xdr:rowOff>
        </xdr:to>
        <xdr:grpSp>
          <xdr:nvGrpSpPr>
            <xdr:cNvPr id="6" name="グループ化 5">
              <a:extLst>
                <a:ext uri="{FF2B5EF4-FFF2-40B4-BE49-F238E27FC236}">
                  <a16:creationId xmlns:a16="http://schemas.microsoft.com/office/drawing/2014/main" id="{00000000-0008-0000-1200-000006000000}"/>
                </a:ext>
              </a:extLst>
            </xdr:cNvPr>
            <xdr:cNvGrpSpPr/>
          </xdr:nvGrpSpPr>
          <xdr:grpSpPr>
            <a:xfrm>
              <a:off x="3248025" y="2686050"/>
              <a:ext cx="1276346" cy="202827"/>
              <a:chOff x="3705274" y="4171950"/>
              <a:chExt cx="1288819" cy="209550"/>
            </a:xfrm>
          </xdr:grpSpPr>
          <xdr:sp macro="" textlink="">
            <xdr:nvSpPr>
              <xdr:cNvPr id="1347591" name="Check Box 7" hidden="1">
                <a:extLst>
                  <a:ext uri="{63B3BB69-23CF-44E3-9099-C40C66FF867C}">
                    <a14:compatExt spid="_x0000_s1347591"/>
                  </a:ext>
                  <a:ext uri="{FF2B5EF4-FFF2-40B4-BE49-F238E27FC236}">
                    <a16:creationId xmlns:a16="http://schemas.microsoft.com/office/drawing/2014/main" id="{00000000-0008-0000-1200-000007901400}"/>
                  </a:ext>
                </a:extLst>
              </xdr:cNvPr>
              <xdr:cNvSpPr/>
            </xdr:nvSpPr>
            <xdr:spPr bwMode="auto">
              <a:xfrm>
                <a:off x="370527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7592" name="Check Box 8" hidden="1">
                <a:extLst>
                  <a:ext uri="{63B3BB69-23CF-44E3-9099-C40C66FF867C}">
                    <a14:compatExt spid="_x0000_s1347592"/>
                  </a:ext>
                  <a:ext uri="{FF2B5EF4-FFF2-40B4-BE49-F238E27FC236}">
                    <a16:creationId xmlns:a16="http://schemas.microsoft.com/office/drawing/2014/main" id="{00000000-0008-0000-1200-000008901400}"/>
                  </a:ext>
                </a:extLst>
              </xdr:cNvPr>
              <xdr:cNvSpPr/>
            </xdr:nvSpPr>
            <xdr:spPr bwMode="auto">
              <a:xfrm>
                <a:off x="4374971" y="4171950"/>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171450</xdr:colOff>
          <xdr:row>4</xdr:row>
          <xdr:rowOff>0</xdr:rowOff>
        </xdr:from>
        <xdr:to>
          <xdr:col>24</xdr:col>
          <xdr:colOff>180971</xdr:colOff>
          <xdr:row>5</xdr:row>
          <xdr:rowOff>31377</xdr:rowOff>
        </xdr:to>
        <xdr:grpSp>
          <xdr:nvGrpSpPr>
            <xdr:cNvPr id="7" name="グループ化 6">
              <a:extLst>
                <a:ext uri="{FF2B5EF4-FFF2-40B4-BE49-F238E27FC236}">
                  <a16:creationId xmlns:a16="http://schemas.microsoft.com/office/drawing/2014/main" id="{00000000-0008-0000-1200-000007000000}"/>
                </a:ext>
              </a:extLst>
            </xdr:cNvPr>
            <xdr:cNvGrpSpPr/>
          </xdr:nvGrpSpPr>
          <xdr:grpSpPr>
            <a:xfrm>
              <a:off x="3248025" y="476250"/>
              <a:ext cx="1276346" cy="202827"/>
              <a:chOff x="3705274" y="4171950"/>
              <a:chExt cx="1288819" cy="209550"/>
            </a:xfrm>
          </xdr:grpSpPr>
          <xdr:sp macro="" textlink="">
            <xdr:nvSpPr>
              <xdr:cNvPr id="1347593" name="Check Box 9" hidden="1">
                <a:extLst>
                  <a:ext uri="{63B3BB69-23CF-44E3-9099-C40C66FF867C}">
                    <a14:compatExt spid="_x0000_s1347593"/>
                  </a:ext>
                  <a:ext uri="{FF2B5EF4-FFF2-40B4-BE49-F238E27FC236}">
                    <a16:creationId xmlns:a16="http://schemas.microsoft.com/office/drawing/2014/main" id="{00000000-0008-0000-1200-000009901400}"/>
                  </a:ext>
                </a:extLst>
              </xdr:cNvPr>
              <xdr:cNvSpPr/>
            </xdr:nvSpPr>
            <xdr:spPr bwMode="auto">
              <a:xfrm>
                <a:off x="3705274"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7594" name="Check Box 10" hidden="1">
                <a:extLst>
                  <a:ext uri="{63B3BB69-23CF-44E3-9099-C40C66FF867C}">
                    <a14:compatExt spid="_x0000_s1347594"/>
                  </a:ext>
                  <a:ext uri="{FF2B5EF4-FFF2-40B4-BE49-F238E27FC236}">
                    <a16:creationId xmlns:a16="http://schemas.microsoft.com/office/drawing/2014/main" id="{00000000-0008-0000-1200-00000A901400}"/>
                  </a:ext>
                </a:extLst>
              </xdr:cNvPr>
              <xdr:cNvSpPr/>
            </xdr:nvSpPr>
            <xdr:spPr bwMode="auto">
              <a:xfrm>
                <a:off x="4374971" y="4171950"/>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7</xdr:row>
          <xdr:rowOff>0</xdr:rowOff>
        </xdr:from>
        <xdr:to>
          <xdr:col>24</xdr:col>
          <xdr:colOff>171446</xdr:colOff>
          <xdr:row>8</xdr:row>
          <xdr:rowOff>31377</xdr:rowOff>
        </xdr:to>
        <xdr:grpSp>
          <xdr:nvGrpSpPr>
            <xdr:cNvPr id="8" name="グループ化 7">
              <a:extLst>
                <a:ext uri="{FF2B5EF4-FFF2-40B4-BE49-F238E27FC236}">
                  <a16:creationId xmlns:a16="http://schemas.microsoft.com/office/drawing/2014/main" id="{00000000-0008-0000-1200-000008000000}"/>
                </a:ext>
              </a:extLst>
            </xdr:cNvPr>
            <xdr:cNvGrpSpPr/>
          </xdr:nvGrpSpPr>
          <xdr:grpSpPr>
            <a:xfrm>
              <a:off x="3238500" y="990600"/>
              <a:ext cx="1276346" cy="202827"/>
              <a:chOff x="3705060" y="4171950"/>
              <a:chExt cx="1288824" cy="209550"/>
            </a:xfrm>
          </xdr:grpSpPr>
          <xdr:sp macro="" textlink="">
            <xdr:nvSpPr>
              <xdr:cNvPr id="1347595" name="Check Box 11" hidden="1">
                <a:extLst>
                  <a:ext uri="{63B3BB69-23CF-44E3-9099-C40C66FF867C}">
                    <a14:compatExt spid="_x0000_s1347595"/>
                  </a:ext>
                  <a:ext uri="{FF2B5EF4-FFF2-40B4-BE49-F238E27FC236}">
                    <a16:creationId xmlns:a16="http://schemas.microsoft.com/office/drawing/2014/main" id="{00000000-0008-0000-1200-00000B901400}"/>
                  </a:ext>
                </a:extLst>
              </xdr:cNvPr>
              <xdr:cNvSpPr/>
            </xdr:nvSpPr>
            <xdr:spPr bwMode="auto">
              <a:xfrm>
                <a:off x="3705060"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7596" name="Check Box 12" hidden="1">
                <a:extLst>
                  <a:ext uri="{63B3BB69-23CF-44E3-9099-C40C66FF867C}">
                    <a14:compatExt spid="_x0000_s1347596"/>
                  </a:ext>
                  <a:ext uri="{FF2B5EF4-FFF2-40B4-BE49-F238E27FC236}">
                    <a16:creationId xmlns:a16="http://schemas.microsoft.com/office/drawing/2014/main" id="{00000000-0008-0000-1200-00000C901400}"/>
                  </a:ext>
                </a:extLst>
              </xdr:cNvPr>
              <xdr:cNvSpPr/>
            </xdr:nvSpPr>
            <xdr:spPr bwMode="auto">
              <a:xfrm>
                <a:off x="4374759"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7</xdr:row>
          <xdr:rowOff>0</xdr:rowOff>
        </xdr:from>
        <xdr:to>
          <xdr:col>24</xdr:col>
          <xdr:colOff>171446</xdr:colOff>
          <xdr:row>8</xdr:row>
          <xdr:rowOff>31377</xdr:rowOff>
        </xdr:to>
        <xdr:grpSp>
          <xdr:nvGrpSpPr>
            <xdr:cNvPr id="9" name="グループ化 8">
              <a:extLst>
                <a:ext uri="{FF2B5EF4-FFF2-40B4-BE49-F238E27FC236}">
                  <a16:creationId xmlns:a16="http://schemas.microsoft.com/office/drawing/2014/main" id="{00000000-0008-0000-1200-000009000000}"/>
                </a:ext>
              </a:extLst>
            </xdr:cNvPr>
            <xdr:cNvGrpSpPr/>
          </xdr:nvGrpSpPr>
          <xdr:grpSpPr>
            <a:xfrm>
              <a:off x="3238500" y="990600"/>
              <a:ext cx="1276346" cy="202827"/>
              <a:chOff x="3705068" y="4171950"/>
              <a:chExt cx="1288824" cy="209550"/>
            </a:xfrm>
          </xdr:grpSpPr>
          <xdr:sp macro="" textlink="">
            <xdr:nvSpPr>
              <xdr:cNvPr id="1347598" name="Check Box 14" hidden="1">
                <a:extLst>
                  <a:ext uri="{63B3BB69-23CF-44E3-9099-C40C66FF867C}">
                    <a14:compatExt spid="_x0000_s1347598"/>
                  </a:ext>
                  <a:ext uri="{FF2B5EF4-FFF2-40B4-BE49-F238E27FC236}">
                    <a16:creationId xmlns:a16="http://schemas.microsoft.com/office/drawing/2014/main" id="{00000000-0008-0000-1200-00000E901400}"/>
                  </a:ext>
                </a:extLst>
              </xdr:cNvPr>
              <xdr:cNvSpPr/>
            </xdr:nvSpPr>
            <xdr:spPr bwMode="auto">
              <a:xfrm>
                <a:off x="3705068" y="4171950"/>
                <a:ext cx="666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47599" name="Check Box 15" hidden="1">
                <a:extLst>
                  <a:ext uri="{63B3BB69-23CF-44E3-9099-C40C66FF867C}">
                    <a14:compatExt spid="_x0000_s1347599"/>
                  </a:ext>
                  <a:ext uri="{FF2B5EF4-FFF2-40B4-BE49-F238E27FC236}">
                    <a16:creationId xmlns:a16="http://schemas.microsoft.com/office/drawing/2014/main" id="{00000000-0008-0000-1200-00000F901400}"/>
                  </a:ext>
                </a:extLst>
              </xdr:cNvPr>
              <xdr:cNvSpPr/>
            </xdr:nvSpPr>
            <xdr:spPr bwMode="auto">
              <a:xfrm>
                <a:off x="4374767" y="41719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74543</xdr:colOff>
      <xdr:row>9</xdr:row>
      <xdr:rowOff>8283</xdr:rowOff>
    </xdr:from>
    <xdr:to>
      <xdr:col>36</xdr:col>
      <xdr:colOff>85725</xdr:colOff>
      <xdr:row>11</xdr:row>
      <xdr:rowOff>0</xdr:rowOff>
    </xdr:to>
    <xdr:sp macro="" textlink="">
      <xdr:nvSpPr>
        <xdr:cNvPr id="10" name="AutoShape 3">
          <a:extLst>
            <a:ext uri="{FF2B5EF4-FFF2-40B4-BE49-F238E27FC236}">
              <a16:creationId xmlns:a16="http://schemas.microsoft.com/office/drawing/2014/main" id="{00000000-0008-0000-1200-00000A000000}"/>
            </a:ext>
          </a:extLst>
        </xdr:cNvPr>
        <xdr:cNvSpPr>
          <a:spLocks noChangeArrowheads="1"/>
        </xdr:cNvSpPr>
      </xdr:nvSpPr>
      <xdr:spPr bwMode="auto">
        <a:xfrm>
          <a:off x="436493" y="1341783"/>
          <a:ext cx="6164332" cy="334617"/>
        </a:xfrm>
        <a:prstGeom prst="bracketPair">
          <a:avLst>
            <a:gd name="adj" fmla="val 1140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171450</xdr:colOff>
          <xdr:row>34</xdr:row>
          <xdr:rowOff>161925</xdr:rowOff>
        </xdr:from>
        <xdr:to>
          <xdr:col>3</xdr:col>
          <xdr:colOff>47625</xdr:colOff>
          <xdr:row>36</xdr:row>
          <xdr:rowOff>28575</xdr:rowOff>
        </xdr:to>
        <xdr:sp macro="" textlink="">
          <xdr:nvSpPr>
            <xdr:cNvPr id="1211406" name="Check Box 14" hidden="1">
              <a:extLst>
                <a:ext uri="{63B3BB69-23CF-44E3-9099-C40C66FF867C}">
                  <a14:compatExt spid="_x0000_s1211406"/>
                </a:ext>
                <a:ext uri="{FF2B5EF4-FFF2-40B4-BE49-F238E27FC236}">
                  <a16:creationId xmlns:a16="http://schemas.microsoft.com/office/drawing/2014/main" id="{00000000-0008-0000-1400-00000E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127000</xdr:colOff>
      <xdr:row>38</xdr:row>
      <xdr:rowOff>25401</xdr:rowOff>
    </xdr:from>
    <xdr:to>
      <xdr:col>24</xdr:col>
      <xdr:colOff>142875</xdr:colOff>
      <xdr:row>40</xdr:row>
      <xdr:rowOff>0</xdr:rowOff>
    </xdr:to>
    <xdr:sp macro="" textlink="">
      <xdr:nvSpPr>
        <xdr:cNvPr id="27" name="大かっこ 26">
          <a:extLst>
            <a:ext uri="{FF2B5EF4-FFF2-40B4-BE49-F238E27FC236}">
              <a16:creationId xmlns:a16="http://schemas.microsoft.com/office/drawing/2014/main" id="{00000000-0008-0000-1400-00001B000000}"/>
            </a:ext>
          </a:extLst>
        </xdr:cNvPr>
        <xdr:cNvSpPr/>
      </xdr:nvSpPr>
      <xdr:spPr>
        <a:xfrm>
          <a:off x="612775" y="4445001"/>
          <a:ext cx="3816350" cy="457199"/>
        </a:xfrm>
        <a:prstGeom prst="bracketPair">
          <a:avLst>
            <a:gd name="adj" fmla="val 1227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18</xdr:col>
          <xdr:colOff>114300</xdr:colOff>
          <xdr:row>5</xdr:row>
          <xdr:rowOff>152400</xdr:rowOff>
        </xdr:from>
        <xdr:to>
          <xdr:col>25</xdr:col>
          <xdr:colOff>13189</xdr:colOff>
          <xdr:row>7</xdr:row>
          <xdr:rowOff>3791</xdr:rowOff>
        </xdr:to>
        <xdr:grpSp>
          <xdr:nvGrpSpPr>
            <xdr:cNvPr id="55" name="グループ化 54">
              <a:extLst>
                <a:ext uri="{FF2B5EF4-FFF2-40B4-BE49-F238E27FC236}">
                  <a16:creationId xmlns:a16="http://schemas.microsoft.com/office/drawing/2014/main" id="{00000000-0008-0000-1400-000037000000}"/>
                </a:ext>
              </a:extLst>
            </xdr:cNvPr>
            <xdr:cNvGrpSpPr/>
          </xdr:nvGrpSpPr>
          <xdr:grpSpPr>
            <a:xfrm>
              <a:off x="3314700" y="800100"/>
              <a:ext cx="1165714" cy="194291"/>
              <a:chOff x="3149181" y="2695912"/>
              <a:chExt cx="1162609" cy="202821"/>
            </a:xfrm>
          </xdr:grpSpPr>
          <xdr:sp macro="" textlink="">
            <xdr:nvSpPr>
              <xdr:cNvPr id="1211423" name="Check Box 31" hidden="1">
                <a:extLst>
                  <a:ext uri="{63B3BB69-23CF-44E3-9099-C40C66FF867C}">
                    <a14:compatExt spid="_x0000_s1211423"/>
                  </a:ext>
                  <a:ext uri="{FF2B5EF4-FFF2-40B4-BE49-F238E27FC236}">
                    <a16:creationId xmlns:a16="http://schemas.microsoft.com/office/drawing/2014/main" id="{00000000-0008-0000-1400-00001F7C1200}"/>
                  </a:ext>
                </a:extLst>
              </xdr:cNvPr>
              <xdr:cNvSpPr/>
            </xdr:nvSpPr>
            <xdr:spPr bwMode="auto">
              <a:xfrm>
                <a:off x="3149181" y="2695912"/>
                <a:ext cx="557493" cy="202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11424" name="Check Box 32" hidden="1">
                <a:extLst>
                  <a:ext uri="{63B3BB69-23CF-44E3-9099-C40C66FF867C}">
                    <a14:compatExt spid="_x0000_s1211424"/>
                  </a:ext>
                  <a:ext uri="{FF2B5EF4-FFF2-40B4-BE49-F238E27FC236}">
                    <a16:creationId xmlns:a16="http://schemas.microsoft.com/office/drawing/2014/main" id="{00000000-0008-0000-1400-0000207C12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8</xdr:row>
          <xdr:rowOff>0</xdr:rowOff>
        </xdr:from>
        <xdr:to>
          <xdr:col>25</xdr:col>
          <xdr:colOff>13189</xdr:colOff>
          <xdr:row>9</xdr:row>
          <xdr:rowOff>22841</xdr:rowOff>
        </xdr:to>
        <xdr:grpSp>
          <xdr:nvGrpSpPr>
            <xdr:cNvPr id="58" name="グループ化 57">
              <a:extLst>
                <a:ext uri="{FF2B5EF4-FFF2-40B4-BE49-F238E27FC236}">
                  <a16:creationId xmlns:a16="http://schemas.microsoft.com/office/drawing/2014/main" id="{00000000-0008-0000-1400-00003A000000}"/>
                </a:ext>
              </a:extLst>
            </xdr:cNvPr>
            <xdr:cNvGrpSpPr/>
          </xdr:nvGrpSpPr>
          <xdr:grpSpPr>
            <a:xfrm>
              <a:off x="3314700" y="1162050"/>
              <a:ext cx="1165714" cy="194291"/>
              <a:chOff x="3149181" y="2695950"/>
              <a:chExt cx="1162609" cy="202822"/>
            </a:xfrm>
          </xdr:grpSpPr>
          <xdr:sp macro="" textlink="">
            <xdr:nvSpPr>
              <xdr:cNvPr id="1211425" name="Check Box 33" hidden="1">
                <a:extLst>
                  <a:ext uri="{63B3BB69-23CF-44E3-9099-C40C66FF867C}">
                    <a14:compatExt spid="_x0000_s1211425"/>
                  </a:ext>
                  <a:ext uri="{FF2B5EF4-FFF2-40B4-BE49-F238E27FC236}">
                    <a16:creationId xmlns:a16="http://schemas.microsoft.com/office/drawing/2014/main" id="{00000000-0008-0000-1400-0000217C1200}"/>
                  </a:ext>
                </a:extLst>
              </xdr:cNvPr>
              <xdr:cNvSpPr/>
            </xdr:nvSpPr>
            <xdr:spPr bwMode="auto">
              <a:xfrm>
                <a:off x="3149181" y="2695950"/>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11426" name="Check Box 34" hidden="1">
                <a:extLst>
                  <a:ext uri="{63B3BB69-23CF-44E3-9099-C40C66FF867C}">
                    <a14:compatExt spid="_x0000_s1211426"/>
                  </a:ext>
                  <a:ext uri="{FF2B5EF4-FFF2-40B4-BE49-F238E27FC236}">
                    <a16:creationId xmlns:a16="http://schemas.microsoft.com/office/drawing/2014/main" id="{00000000-0008-0000-1400-0000227C12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26</xdr:row>
          <xdr:rowOff>142875</xdr:rowOff>
        </xdr:from>
        <xdr:to>
          <xdr:col>25</xdr:col>
          <xdr:colOff>13189</xdr:colOff>
          <xdr:row>27</xdr:row>
          <xdr:rowOff>165716</xdr:rowOff>
        </xdr:to>
        <xdr:grpSp>
          <xdr:nvGrpSpPr>
            <xdr:cNvPr id="70" name="グループ化 69">
              <a:extLst>
                <a:ext uri="{FF2B5EF4-FFF2-40B4-BE49-F238E27FC236}">
                  <a16:creationId xmlns:a16="http://schemas.microsoft.com/office/drawing/2014/main" id="{00000000-0008-0000-1400-000046000000}"/>
                </a:ext>
              </a:extLst>
            </xdr:cNvPr>
            <xdr:cNvGrpSpPr/>
          </xdr:nvGrpSpPr>
          <xdr:grpSpPr>
            <a:xfrm>
              <a:off x="3314700" y="4352925"/>
              <a:ext cx="1165714" cy="194291"/>
              <a:chOff x="3149181" y="2695950"/>
              <a:chExt cx="1162609" cy="202822"/>
            </a:xfrm>
          </xdr:grpSpPr>
          <xdr:sp macro="" textlink="">
            <xdr:nvSpPr>
              <xdr:cNvPr id="1211433" name="Check Box 41" hidden="1">
                <a:extLst>
                  <a:ext uri="{63B3BB69-23CF-44E3-9099-C40C66FF867C}">
                    <a14:compatExt spid="_x0000_s1211433"/>
                  </a:ext>
                  <a:ext uri="{FF2B5EF4-FFF2-40B4-BE49-F238E27FC236}">
                    <a16:creationId xmlns:a16="http://schemas.microsoft.com/office/drawing/2014/main" id="{00000000-0008-0000-1400-0000297C1200}"/>
                  </a:ext>
                </a:extLst>
              </xdr:cNvPr>
              <xdr:cNvSpPr/>
            </xdr:nvSpPr>
            <xdr:spPr bwMode="auto">
              <a:xfrm>
                <a:off x="3149181" y="2695950"/>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11434" name="Check Box 42" hidden="1">
                <a:extLst>
                  <a:ext uri="{63B3BB69-23CF-44E3-9099-C40C66FF867C}">
                    <a14:compatExt spid="_x0000_s1211434"/>
                  </a:ext>
                  <a:ext uri="{FF2B5EF4-FFF2-40B4-BE49-F238E27FC236}">
                    <a16:creationId xmlns:a16="http://schemas.microsoft.com/office/drawing/2014/main" id="{00000000-0008-0000-1400-00002A7C12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29</xdr:row>
          <xdr:rowOff>152400</xdr:rowOff>
        </xdr:from>
        <xdr:to>
          <xdr:col>25</xdr:col>
          <xdr:colOff>13189</xdr:colOff>
          <xdr:row>31</xdr:row>
          <xdr:rowOff>0</xdr:rowOff>
        </xdr:to>
        <xdr:grpSp>
          <xdr:nvGrpSpPr>
            <xdr:cNvPr id="73" name="グループ化 72">
              <a:extLst>
                <a:ext uri="{FF2B5EF4-FFF2-40B4-BE49-F238E27FC236}">
                  <a16:creationId xmlns:a16="http://schemas.microsoft.com/office/drawing/2014/main" id="{00000000-0008-0000-1400-000049000000}"/>
                </a:ext>
              </a:extLst>
            </xdr:cNvPr>
            <xdr:cNvGrpSpPr/>
          </xdr:nvGrpSpPr>
          <xdr:grpSpPr>
            <a:xfrm>
              <a:off x="3314700" y="4857750"/>
              <a:ext cx="1165714" cy="190500"/>
              <a:chOff x="3149181" y="2696285"/>
              <a:chExt cx="1162609" cy="202822"/>
            </a:xfrm>
          </xdr:grpSpPr>
          <xdr:sp macro="" textlink="">
            <xdr:nvSpPr>
              <xdr:cNvPr id="1211435" name="Check Box 43" hidden="1">
                <a:extLst>
                  <a:ext uri="{63B3BB69-23CF-44E3-9099-C40C66FF867C}">
                    <a14:compatExt spid="_x0000_s1211435"/>
                  </a:ext>
                  <a:ext uri="{FF2B5EF4-FFF2-40B4-BE49-F238E27FC236}">
                    <a16:creationId xmlns:a16="http://schemas.microsoft.com/office/drawing/2014/main" id="{00000000-0008-0000-1400-00002B7C1200}"/>
                  </a:ext>
                </a:extLst>
              </xdr:cNvPr>
              <xdr:cNvSpPr/>
            </xdr:nvSpPr>
            <xdr:spPr bwMode="auto">
              <a:xfrm>
                <a:off x="3149181" y="2696286"/>
                <a:ext cx="557493" cy="202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11436" name="Check Box 44" hidden="1">
                <a:extLst>
                  <a:ext uri="{63B3BB69-23CF-44E3-9099-C40C66FF867C}">
                    <a14:compatExt spid="_x0000_s1211436"/>
                  </a:ext>
                  <a:ext uri="{FF2B5EF4-FFF2-40B4-BE49-F238E27FC236}">
                    <a16:creationId xmlns:a16="http://schemas.microsoft.com/office/drawing/2014/main" id="{00000000-0008-0000-1400-00002C7C1200}"/>
                  </a:ext>
                </a:extLst>
              </xdr:cNvPr>
              <xdr:cNvSpPr/>
            </xdr:nvSpPr>
            <xdr:spPr bwMode="auto">
              <a:xfrm>
                <a:off x="3754297" y="2696285"/>
                <a:ext cx="557493" cy="1933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35</xdr:row>
          <xdr:rowOff>161925</xdr:rowOff>
        </xdr:from>
        <xdr:to>
          <xdr:col>3</xdr:col>
          <xdr:colOff>47625</xdr:colOff>
          <xdr:row>37</xdr:row>
          <xdr:rowOff>28575</xdr:rowOff>
        </xdr:to>
        <xdr:sp macro="" textlink="">
          <xdr:nvSpPr>
            <xdr:cNvPr id="1211437" name="Check Box 45" hidden="1">
              <a:extLst>
                <a:ext uri="{63B3BB69-23CF-44E3-9099-C40C66FF867C}">
                  <a14:compatExt spid="_x0000_s1211437"/>
                </a:ext>
                <a:ext uri="{FF2B5EF4-FFF2-40B4-BE49-F238E27FC236}">
                  <a16:creationId xmlns:a16="http://schemas.microsoft.com/office/drawing/2014/main" id="{00000000-0008-0000-1400-00002D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95250</xdr:colOff>
      <xdr:row>37</xdr:row>
      <xdr:rowOff>19050</xdr:rowOff>
    </xdr:from>
    <xdr:to>
      <xdr:col>3</xdr:col>
      <xdr:colOff>120650</xdr:colOff>
      <xdr:row>37</xdr:row>
      <xdr:rowOff>107950</xdr:rowOff>
    </xdr:to>
    <xdr:cxnSp macro="">
      <xdr:nvCxnSpPr>
        <xdr:cNvPr id="13" name="コネクタ: カギ線 12">
          <a:extLst>
            <a:ext uri="{FF2B5EF4-FFF2-40B4-BE49-F238E27FC236}">
              <a16:creationId xmlns:a16="http://schemas.microsoft.com/office/drawing/2014/main" id="{00000000-0008-0000-1400-00000D000000}"/>
            </a:ext>
          </a:extLst>
        </xdr:cNvPr>
        <xdr:cNvCxnSpPr/>
      </xdr:nvCxnSpPr>
      <xdr:spPr>
        <a:xfrm rot="10800000">
          <a:off x="590550" y="8318500"/>
          <a:ext cx="209550" cy="88900"/>
        </a:xfrm>
        <a:prstGeom prst="bentConnector3">
          <a:avLst>
            <a:gd name="adj1" fmla="val 9848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171450</xdr:colOff>
          <xdr:row>42</xdr:row>
          <xdr:rowOff>152400</xdr:rowOff>
        </xdr:from>
        <xdr:to>
          <xdr:col>3</xdr:col>
          <xdr:colOff>47625</xdr:colOff>
          <xdr:row>44</xdr:row>
          <xdr:rowOff>9525</xdr:rowOff>
        </xdr:to>
        <xdr:sp macro="" textlink="">
          <xdr:nvSpPr>
            <xdr:cNvPr id="1211438" name="Check Box 46" hidden="1">
              <a:extLst>
                <a:ext uri="{63B3BB69-23CF-44E3-9099-C40C66FF867C}">
                  <a14:compatExt spid="_x0000_s1211438"/>
                </a:ext>
                <a:ext uri="{FF2B5EF4-FFF2-40B4-BE49-F238E27FC236}">
                  <a16:creationId xmlns:a16="http://schemas.microsoft.com/office/drawing/2014/main" id="{00000000-0008-0000-1400-00002E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120650</xdr:colOff>
      <xdr:row>44</xdr:row>
      <xdr:rowOff>12700</xdr:rowOff>
    </xdr:from>
    <xdr:to>
      <xdr:col>3</xdr:col>
      <xdr:colOff>146050</xdr:colOff>
      <xdr:row>44</xdr:row>
      <xdr:rowOff>101600</xdr:rowOff>
    </xdr:to>
    <xdr:cxnSp macro="">
      <xdr:nvCxnSpPr>
        <xdr:cNvPr id="72" name="コネクタ: カギ線 71">
          <a:extLst>
            <a:ext uri="{FF2B5EF4-FFF2-40B4-BE49-F238E27FC236}">
              <a16:creationId xmlns:a16="http://schemas.microsoft.com/office/drawing/2014/main" id="{00000000-0008-0000-1400-000048000000}"/>
            </a:ext>
          </a:extLst>
        </xdr:cNvPr>
        <xdr:cNvCxnSpPr/>
      </xdr:nvCxnSpPr>
      <xdr:spPr>
        <a:xfrm rot="10800000">
          <a:off x="615950" y="9855200"/>
          <a:ext cx="209550" cy="88900"/>
        </a:xfrm>
        <a:prstGeom prst="bentConnector3">
          <a:avLst>
            <a:gd name="adj1" fmla="val 9848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161925</xdr:colOff>
          <xdr:row>43</xdr:row>
          <xdr:rowOff>161925</xdr:rowOff>
        </xdr:from>
        <xdr:to>
          <xdr:col>8</xdr:col>
          <xdr:colOff>38100</xdr:colOff>
          <xdr:row>45</xdr:row>
          <xdr:rowOff>28575</xdr:rowOff>
        </xdr:to>
        <xdr:sp macro="" textlink="">
          <xdr:nvSpPr>
            <xdr:cNvPr id="1211439" name="Check Box 47" hidden="1">
              <a:extLst>
                <a:ext uri="{63B3BB69-23CF-44E3-9099-C40C66FF867C}">
                  <a14:compatExt spid="_x0000_s1211439"/>
                </a:ext>
                <a:ext uri="{FF2B5EF4-FFF2-40B4-BE49-F238E27FC236}">
                  <a16:creationId xmlns:a16="http://schemas.microsoft.com/office/drawing/2014/main" id="{00000000-0008-0000-1400-00002F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43</xdr:row>
          <xdr:rowOff>161925</xdr:rowOff>
        </xdr:from>
        <xdr:to>
          <xdr:col>14</xdr:col>
          <xdr:colOff>38100</xdr:colOff>
          <xdr:row>45</xdr:row>
          <xdr:rowOff>28575</xdr:rowOff>
        </xdr:to>
        <xdr:sp macro="" textlink="">
          <xdr:nvSpPr>
            <xdr:cNvPr id="1211440" name="Check Box 48" hidden="1">
              <a:extLst>
                <a:ext uri="{63B3BB69-23CF-44E3-9099-C40C66FF867C}">
                  <a14:compatExt spid="_x0000_s1211440"/>
                </a:ext>
                <a:ext uri="{FF2B5EF4-FFF2-40B4-BE49-F238E27FC236}">
                  <a16:creationId xmlns:a16="http://schemas.microsoft.com/office/drawing/2014/main" id="{00000000-0008-0000-1400-000030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43</xdr:row>
          <xdr:rowOff>161925</xdr:rowOff>
        </xdr:from>
        <xdr:to>
          <xdr:col>18</xdr:col>
          <xdr:colOff>47625</xdr:colOff>
          <xdr:row>45</xdr:row>
          <xdr:rowOff>28575</xdr:rowOff>
        </xdr:to>
        <xdr:sp macro="" textlink="">
          <xdr:nvSpPr>
            <xdr:cNvPr id="1211441" name="Check Box 49" hidden="1">
              <a:extLst>
                <a:ext uri="{63B3BB69-23CF-44E3-9099-C40C66FF867C}">
                  <a14:compatExt spid="_x0000_s1211441"/>
                </a:ext>
                <a:ext uri="{FF2B5EF4-FFF2-40B4-BE49-F238E27FC236}">
                  <a16:creationId xmlns:a16="http://schemas.microsoft.com/office/drawing/2014/main" id="{00000000-0008-0000-1400-000031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44</xdr:row>
          <xdr:rowOff>152400</xdr:rowOff>
        </xdr:from>
        <xdr:to>
          <xdr:col>3</xdr:col>
          <xdr:colOff>47625</xdr:colOff>
          <xdr:row>46</xdr:row>
          <xdr:rowOff>19050</xdr:rowOff>
        </xdr:to>
        <xdr:sp macro="" textlink="">
          <xdr:nvSpPr>
            <xdr:cNvPr id="1211442" name="Check Box 50" hidden="1">
              <a:extLst>
                <a:ext uri="{63B3BB69-23CF-44E3-9099-C40C66FF867C}">
                  <a14:compatExt spid="_x0000_s1211442"/>
                </a:ext>
                <a:ext uri="{FF2B5EF4-FFF2-40B4-BE49-F238E27FC236}">
                  <a16:creationId xmlns:a16="http://schemas.microsoft.com/office/drawing/2014/main" id="{00000000-0008-0000-1400-000032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126999</xdr:colOff>
      <xdr:row>47</xdr:row>
      <xdr:rowOff>25401</xdr:rowOff>
    </xdr:from>
    <xdr:to>
      <xdr:col>24</xdr:col>
      <xdr:colOff>152399</xdr:colOff>
      <xdr:row>48</xdr:row>
      <xdr:rowOff>139700</xdr:rowOff>
    </xdr:to>
    <xdr:sp macro="" textlink="">
      <xdr:nvSpPr>
        <xdr:cNvPr id="77" name="大かっこ 76">
          <a:extLst>
            <a:ext uri="{FF2B5EF4-FFF2-40B4-BE49-F238E27FC236}">
              <a16:creationId xmlns:a16="http://schemas.microsoft.com/office/drawing/2014/main" id="{00000000-0008-0000-1400-00004D000000}"/>
            </a:ext>
          </a:extLst>
        </xdr:cNvPr>
        <xdr:cNvSpPr/>
      </xdr:nvSpPr>
      <xdr:spPr>
        <a:xfrm>
          <a:off x="612774" y="6159501"/>
          <a:ext cx="3825875" cy="457199"/>
        </a:xfrm>
        <a:prstGeom prst="bracketPair">
          <a:avLst>
            <a:gd name="adj" fmla="val 1227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95250</xdr:colOff>
      <xdr:row>46</xdr:row>
      <xdr:rowOff>19050</xdr:rowOff>
    </xdr:from>
    <xdr:to>
      <xdr:col>3</xdr:col>
      <xdr:colOff>120650</xdr:colOff>
      <xdr:row>46</xdr:row>
      <xdr:rowOff>107950</xdr:rowOff>
    </xdr:to>
    <xdr:cxnSp macro="">
      <xdr:nvCxnSpPr>
        <xdr:cNvPr id="78" name="コネクタ: カギ線 77">
          <a:extLst>
            <a:ext uri="{FF2B5EF4-FFF2-40B4-BE49-F238E27FC236}">
              <a16:creationId xmlns:a16="http://schemas.microsoft.com/office/drawing/2014/main" id="{00000000-0008-0000-1400-00004E000000}"/>
            </a:ext>
          </a:extLst>
        </xdr:cNvPr>
        <xdr:cNvCxnSpPr/>
      </xdr:nvCxnSpPr>
      <xdr:spPr>
        <a:xfrm rot="10800000">
          <a:off x="590550" y="8318500"/>
          <a:ext cx="209550" cy="88900"/>
        </a:xfrm>
        <a:prstGeom prst="bentConnector3">
          <a:avLst>
            <a:gd name="adj1" fmla="val 9848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xdr:from>
          <xdr:col>18</xdr:col>
          <xdr:colOff>114300</xdr:colOff>
          <xdr:row>51</xdr:row>
          <xdr:rowOff>0</xdr:rowOff>
        </xdr:from>
        <xdr:to>
          <xdr:col>25</xdr:col>
          <xdr:colOff>13189</xdr:colOff>
          <xdr:row>52</xdr:row>
          <xdr:rowOff>22841</xdr:rowOff>
        </xdr:to>
        <xdr:grpSp>
          <xdr:nvGrpSpPr>
            <xdr:cNvPr id="7" name="グループ化 6">
              <a:extLst>
                <a:ext uri="{FF2B5EF4-FFF2-40B4-BE49-F238E27FC236}">
                  <a16:creationId xmlns:a16="http://schemas.microsoft.com/office/drawing/2014/main" id="{00000000-0008-0000-1400-000007000000}"/>
                </a:ext>
              </a:extLst>
            </xdr:cNvPr>
            <xdr:cNvGrpSpPr/>
          </xdr:nvGrpSpPr>
          <xdr:grpSpPr>
            <a:xfrm>
              <a:off x="3314700" y="8382000"/>
              <a:ext cx="1165714" cy="194291"/>
              <a:chOff x="3149181" y="2695950"/>
              <a:chExt cx="1162609" cy="202822"/>
            </a:xfrm>
          </xdr:grpSpPr>
          <xdr:sp macro="" textlink="">
            <xdr:nvSpPr>
              <xdr:cNvPr id="1211443" name="Check Box 51" hidden="1">
                <a:extLst>
                  <a:ext uri="{63B3BB69-23CF-44E3-9099-C40C66FF867C}">
                    <a14:compatExt spid="_x0000_s1211443"/>
                  </a:ext>
                  <a:ext uri="{FF2B5EF4-FFF2-40B4-BE49-F238E27FC236}">
                    <a16:creationId xmlns:a16="http://schemas.microsoft.com/office/drawing/2014/main" id="{00000000-0008-0000-1400-0000337C1200}"/>
                  </a:ext>
                </a:extLst>
              </xdr:cNvPr>
              <xdr:cNvSpPr/>
            </xdr:nvSpPr>
            <xdr:spPr bwMode="auto">
              <a:xfrm>
                <a:off x="3149181" y="2695950"/>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11444" name="Check Box 52" hidden="1">
                <a:extLst>
                  <a:ext uri="{63B3BB69-23CF-44E3-9099-C40C66FF867C}">
                    <a14:compatExt spid="_x0000_s1211444"/>
                  </a:ext>
                  <a:ext uri="{FF2B5EF4-FFF2-40B4-BE49-F238E27FC236}">
                    <a16:creationId xmlns:a16="http://schemas.microsoft.com/office/drawing/2014/main" id="{00000000-0008-0000-1400-0000347C12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55</xdr:row>
          <xdr:rowOff>19050</xdr:rowOff>
        </xdr:from>
        <xdr:to>
          <xdr:col>25</xdr:col>
          <xdr:colOff>13189</xdr:colOff>
          <xdr:row>56</xdr:row>
          <xdr:rowOff>41891</xdr:rowOff>
        </xdr:to>
        <xdr:grpSp>
          <xdr:nvGrpSpPr>
            <xdr:cNvPr id="8" name="グループ化 7">
              <a:extLst>
                <a:ext uri="{FF2B5EF4-FFF2-40B4-BE49-F238E27FC236}">
                  <a16:creationId xmlns:a16="http://schemas.microsoft.com/office/drawing/2014/main" id="{00000000-0008-0000-1400-000008000000}"/>
                </a:ext>
              </a:extLst>
            </xdr:cNvPr>
            <xdr:cNvGrpSpPr/>
          </xdr:nvGrpSpPr>
          <xdr:grpSpPr>
            <a:xfrm>
              <a:off x="3314700" y="9048750"/>
              <a:ext cx="1165714" cy="175241"/>
              <a:chOff x="3149181" y="2695800"/>
              <a:chExt cx="1162609" cy="202822"/>
            </a:xfrm>
          </xdr:grpSpPr>
          <xdr:sp macro="" textlink="">
            <xdr:nvSpPr>
              <xdr:cNvPr id="1211445" name="Check Box 53" hidden="1">
                <a:extLst>
                  <a:ext uri="{63B3BB69-23CF-44E3-9099-C40C66FF867C}">
                    <a14:compatExt spid="_x0000_s1211445"/>
                  </a:ext>
                  <a:ext uri="{FF2B5EF4-FFF2-40B4-BE49-F238E27FC236}">
                    <a16:creationId xmlns:a16="http://schemas.microsoft.com/office/drawing/2014/main" id="{00000000-0008-0000-1400-0000357C1200}"/>
                  </a:ext>
                </a:extLst>
              </xdr:cNvPr>
              <xdr:cNvSpPr/>
            </xdr:nvSpPr>
            <xdr:spPr bwMode="auto">
              <a:xfrm>
                <a:off x="3149181" y="2695800"/>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11446" name="Check Box 54" hidden="1">
                <a:extLst>
                  <a:ext uri="{63B3BB69-23CF-44E3-9099-C40C66FF867C}">
                    <a14:compatExt spid="_x0000_s1211446"/>
                  </a:ext>
                  <a:ext uri="{FF2B5EF4-FFF2-40B4-BE49-F238E27FC236}">
                    <a16:creationId xmlns:a16="http://schemas.microsoft.com/office/drawing/2014/main" id="{00000000-0008-0000-1400-0000367C12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58</xdr:row>
          <xdr:rowOff>0</xdr:rowOff>
        </xdr:from>
        <xdr:to>
          <xdr:col>25</xdr:col>
          <xdr:colOff>13189</xdr:colOff>
          <xdr:row>59</xdr:row>
          <xdr:rowOff>22841</xdr:rowOff>
        </xdr:to>
        <xdr:grpSp>
          <xdr:nvGrpSpPr>
            <xdr:cNvPr id="9" name="グループ化 8">
              <a:extLst>
                <a:ext uri="{FF2B5EF4-FFF2-40B4-BE49-F238E27FC236}">
                  <a16:creationId xmlns:a16="http://schemas.microsoft.com/office/drawing/2014/main" id="{00000000-0008-0000-1400-000009000000}"/>
                </a:ext>
              </a:extLst>
            </xdr:cNvPr>
            <xdr:cNvGrpSpPr/>
          </xdr:nvGrpSpPr>
          <xdr:grpSpPr>
            <a:xfrm>
              <a:off x="3314700" y="9525000"/>
              <a:ext cx="1165714" cy="194291"/>
              <a:chOff x="3149181" y="2695950"/>
              <a:chExt cx="1162609" cy="202822"/>
            </a:xfrm>
          </xdr:grpSpPr>
          <xdr:sp macro="" textlink="">
            <xdr:nvSpPr>
              <xdr:cNvPr id="1211447" name="Check Box 55" hidden="1">
                <a:extLst>
                  <a:ext uri="{63B3BB69-23CF-44E3-9099-C40C66FF867C}">
                    <a14:compatExt spid="_x0000_s1211447"/>
                  </a:ext>
                  <a:ext uri="{FF2B5EF4-FFF2-40B4-BE49-F238E27FC236}">
                    <a16:creationId xmlns:a16="http://schemas.microsoft.com/office/drawing/2014/main" id="{00000000-0008-0000-1400-0000377C1200}"/>
                  </a:ext>
                </a:extLst>
              </xdr:cNvPr>
              <xdr:cNvSpPr/>
            </xdr:nvSpPr>
            <xdr:spPr bwMode="auto">
              <a:xfrm>
                <a:off x="3149181" y="2695950"/>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11448" name="Check Box 56" hidden="1">
                <a:extLst>
                  <a:ext uri="{63B3BB69-23CF-44E3-9099-C40C66FF867C}">
                    <a14:compatExt spid="_x0000_s1211448"/>
                  </a:ext>
                  <a:ext uri="{FF2B5EF4-FFF2-40B4-BE49-F238E27FC236}">
                    <a16:creationId xmlns:a16="http://schemas.microsoft.com/office/drawing/2014/main" id="{00000000-0008-0000-1400-0000387C12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62</xdr:row>
          <xdr:rowOff>0</xdr:rowOff>
        </xdr:from>
        <xdr:to>
          <xdr:col>25</xdr:col>
          <xdr:colOff>13189</xdr:colOff>
          <xdr:row>63</xdr:row>
          <xdr:rowOff>22841</xdr:rowOff>
        </xdr:to>
        <xdr:grpSp>
          <xdr:nvGrpSpPr>
            <xdr:cNvPr id="10" name="グループ化 9">
              <a:extLst>
                <a:ext uri="{FF2B5EF4-FFF2-40B4-BE49-F238E27FC236}">
                  <a16:creationId xmlns:a16="http://schemas.microsoft.com/office/drawing/2014/main" id="{00000000-0008-0000-1400-00000A000000}"/>
                </a:ext>
              </a:extLst>
            </xdr:cNvPr>
            <xdr:cNvGrpSpPr/>
          </xdr:nvGrpSpPr>
          <xdr:grpSpPr>
            <a:xfrm>
              <a:off x="3314700" y="10191750"/>
              <a:ext cx="1165714" cy="194291"/>
              <a:chOff x="3149181" y="2695950"/>
              <a:chExt cx="1162609" cy="202822"/>
            </a:xfrm>
          </xdr:grpSpPr>
          <xdr:sp macro="" textlink="">
            <xdr:nvSpPr>
              <xdr:cNvPr id="1211449" name="Check Box 57" hidden="1">
                <a:extLst>
                  <a:ext uri="{63B3BB69-23CF-44E3-9099-C40C66FF867C}">
                    <a14:compatExt spid="_x0000_s1211449"/>
                  </a:ext>
                  <a:ext uri="{FF2B5EF4-FFF2-40B4-BE49-F238E27FC236}">
                    <a16:creationId xmlns:a16="http://schemas.microsoft.com/office/drawing/2014/main" id="{00000000-0008-0000-1400-0000397C1200}"/>
                  </a:ext>
                </a:extLst>
              </xdr:cNvPr>
              <xdr:cNvSpPr/>
            </xdr:nvSpPr>
            <xdr:spPr bwMode="auto">
              <a:xfrm>
                <a:off x="3149181" y="2695950"/>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211450" name="Check Box 58" hidden="1">
                <a:extLst>
                  <a:ext uri="{63B3BB69-23CF-44E3-9099-C40C66FF867C}">
                    <a14:compatExt spid="_x0000_s1211450"/>
                  </a:ext>
                  <a:ext uri="{FF2B5EF4-FFF2-40B4-BE49-F238E27FC236}">
                    <a16:creationId xmlns:a16="http://schemas.microsoft.com/office/drawing/2014/main" id="{00000000-0008-0000-1400-00003A7C12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20</xdr:row>
          <xdr:rowOff>152400</xdr:rowOff>
        </xdr:from>
        <xdr:to>
          <xdr:col>8</xdr:col>
          <xdr:colOff>38100</xdr:colOff>
          <xdr:row>22</xdr:row>
          <xdr:rowOff>19050</xdr:rowOff>
        </xdr:to>
        <xdr:sp macro="" textlink="">
          <xdr:nvSpPr>
            <xdr:cNvPr id="1211458" name="Check Box 66" descr="その他" hidden="1">
              <a:extLst>
                <a:ext uri="{63B3BB69-23CF-44E3-9099-C40C66FF867C}">
                  <a14:compatExt spid="_x0000_s1211458"/>
                </a:ext>
                <a:ext uri="{FF2B5EF4-FFF2-40B4-BE49-F238E27FC236}">
                  <a16:creationId xmlns:a16="http://schemas.microsoft.com/office/drawing/2014/main" id="{00000000-0008-0000-1400-000042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20</xdr:row>
          <xdr:rowOff>152400</xdr:rowOff>
        </xdr:from>
        <xdr:to>
          <xdr:col>11</xdr:col>
          <xdr:colOff>38100</xdr:colOff>
          <xdr:row>22</xdr:row>
          <xdr:rowOff>19050</xdr:rowOff>
        </xdr:to>
        <xdr:sp macro="" textlink="">
          <xdr:nvSpPr>
            <xdr:cNvPr id="1211459" name="Check Box 67" descr="その他" hidden="1">
              <a:extLst>
                <a:ext uri="{63B3BB69-23CF-44E3-9099-C40C66FF867C}">
                  <a14:compatExt spid="_x0000_s1211459"/>
                </a:ext>
                <a:ext uri="{FF2B5EF4-FFF2-40B4-BE49-F238E27FC236}">
                  <a16:creationId xmlns:a16="http://schemas.microsoft.com/office/drawing/2014/main" id="{00000000-0008-0000-1400-000043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20</xdr:row>
          <xdr:rowOff>152400</xdr:rowOff>
        </xdr:from>
        <xdr:to>
          <xdr:col>14</xdr:col>
          <xdr:colOff>38100</xdr:colOff>
          <xdr:row>22</xdr:row>
          <xdr:rowOff>19050</xdr:rowOff>
        </xdr:to>
        <xdr:sp macro="" textlink="">
          <xdr:nvSpPr>
            <xdr:cNvPr id="1211460" name="Check Box 68" descr="その他" hidden="1">
              <a:extLst>
                <a:ext uri="{63B3BB69-23CF-44E3-9099-C40C66FF867C}">
                  <a14:compatExt spid="_x0000_s1211460"/>
                </a:ext>
                <a:ext uri="{FF2B5EF4-FFF2-40B4-BE49-F238E27FC236}">
                  <a16:creationId xmlns:a16="http://schemas.microsoft.com/office/drawing/2014/main" id="{00000000-0008-0000-1400-000044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20</xdr:row>
          <xdr:rowOff>152400</xdr:rowOff>
        </xdr:from>
        <xdr:to>
          <xdr:col>22</xdr:col>
          <xdr:colOff>38100</xdr:colOff>
          <xdr:row>22</xdr:row>
          <xdr:rowOff>19050</xdr:rowOff>
        </xdr:to>
        <xdr:sp macro="" textlink="">
          <xdr:nvSpPr>
            <xdr:cNvPr id="1211461" name="Check Box 69" descr="その他" hidden="1">
              <a:extLst>
                <a:ext uri="{63B3BB69-23CF-44E3-9099-C40C66FF867C}">
                  <a14:compatExt spid="_x0000_s1211461"/>
                </a:ext>
                <a:ext uri="{FF2B5EF4-FFF2-40B4-BE49-F238E27FC236}">
                  <a16:creationId xmlns:a16="http://schemas.microsoft.com/office/drawing/2014/main" id="{00000000-0008-0000-1400-000045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21</xdr:row>
          <xdr:rowOff>152400</xdr:rowOff>
        </xdr:from>
        <xdr:to>
          <xdr:col>8</xdr:col>
          <xdr:colOff>38100</xdr:colOff>
          <xdr:row>23</xdr:row>
          <xdr:rowOff>19050</xdr:rowOff>
        </xdr:to>
        <xdr:sp macro="" textlink="">
          <xdr:nvSpPr>
            <xdr:cNvPr id="1211462" name="Check Box 70" descr="その他" hidden="1">
              <a:extLst>
                <a:ext uri="{63B3BB69-23CF-44E3-9099-C40C66FF867C}">
                  <a14:compatExt spid="_x0000_s1211462"/>
                </a:ext>
                <a:ext uri="{FF2B5EF4-FFF2-40B4-BE49-F238E27FC236}">
                  <a16:creationId xmlns:a16="http://schemas.microsoft.com/office/drawing/2014/main" id="{00000000-0008-0000-1400-000046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21</xdr:row>
          <xdr:rowOff>152400</xdr:rowOff>
        </xdr:from>
        <xdr:to>
          <xdr:col>11</xdr:col>
          <xdr:colOff>38100</xdr:colOff>
          <xdr:row>23</xdr:row>
          <xdr:rowOff>19050</xdr:rowOff>
        </xdr:to>
        <xdr:sp macro="" textlink="">
          <xdr:nvSpPr>
            <xdr:cNvPr id="1211463" name="Check Box 71" descr="その他" hidden="1">
              <a:extLst>
                <a:ext uri="{63B3BB69-23CF-44E3-9099-C40C66FF867C}">
                  <a14:compatExt spid="_x0000_s1211463"/>
                </a:ext>
                <a:ext uri="{FF2B5EF4-FFF2-40B4-BE49-F238E27FC236}">
                  <a16:creationId xmlns:a16="http://schemas.microsoft.com/office/drawing/2014/main" id="{00000000-0008-0000-1400-000047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21</xdr:row>
          <xdr:rowOff>152400</xdr:rowOff>
        </xdr:from>
        <xdr:to>
          <xdr:col>14</xdr:col>
          <xdr:colOff>38100</xdr:colOff>
          <xdr:row>23</xdr:row>
          <xdr:rowOff>19050</xdr:rowOff>
        </xdr:to>
        <xdr:sp macro="" textlink="">
          <xdr:nvSpPr>
            <xdr:cNvPr id="1211464" name="Check Box 72" descr="その他" hidden="1">
              <a:extLst>
                <a:ext uri="{63B3BB69-23CF-44E3-9099-C40C66FF867C}">
                  <a14:compatExt spid="_x0000_s1211464"/>
                </a:ext>
                <a:ext uri="{FF2B5EF4-FFF2-40B4-BE49-F238E27FC236}">
                  <a16:creationId xmlns:a16="http://schemas.microsoft.com/office/drawing/2014/main" id="{00000000-0008-0000-1400-000048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21</xdr:row>
          <xdr:rowOff>152400</xdr:rowOff>
        </xdr:from>
        <xdr:to>
          <xdr:col>22</xdr:col>
          <xdr:colOff>38100</xdr:colOff>
          <xdr:row>23</xdr:row>
          <xdr:rowOff>19050</xdr:rowOff>
        </xdr:to>
        <xdr:sp macro="" textlink="">
          <xdr:nvSpPr>
            <xdr:cNvPr id="1211465" name="Check Box 73" descr="その他" hidden="1">
              <a:extLst>
                <a:ext uri="{63B3BB69-23CF-44E3-9099-C40C66FF867C}">
                  <a14:compatExt spid="_x0000_s1211465"/>
                </a:ext>
                <a:ext uri="{FF2B5EF4-FFF2-40B4-BE49-F238E27FC236}">
                  <a16:creationId xmlns:a16="http://schemas.microsoft.com/office/drawing/2014/main" id="{00000000-0008-0000-1400-000049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xdr:row>
          <xdr:rowOff>152400</xdr:rowOff>
        </xdr:from>
        <xdr:to>
          <xdr:col>6</xdr:col>
          <xdr:colOff>38100</xdr:colOff>
          <xdr:row>14</xdr:row>
          <xdr:rowOff>9525</xdr:rowOff>
        </xdr:to>
        <xdr:sp macro="" textlink="">
          <xdr:nvSpPr>
            <xdr:cNvPr id="1211466" name="Check Box 33" descr="その他" hidden="1">
              <a:extLst>
                <a:ext uri="{63B3BB69-23CF-44E3-9099-C40C66FF867C}">
                  <a14:compatExt spid="_x0000_s1211466"/>
                </a:ext>
                <a:ext uri="{FF2B5EF4-FFF2-40B4-BE49-F238E27FC236}">
                  <a16:creationId xmlns:a16="http://schemas.microsoft.com/office/drawing/2014/main" id="{00000000-0008-0000-1400-00004A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12</xdr:row>
          <xdr:rowOff>152400</xdr:rowOff>
        </xdr:from>
        <xdr:to>
          <xdr:col>10</xdr:col>
          <xdr:colOff>38100</xdr:colOff>
          <xdr:row>14</xdr:row>
          <xdr:rowOff>9525</xdr:rowOff>
        </xdr:to>
        <xdr:sp macro="" textlink="">
          <xdr:nvSpPr>
            <xdr:cNvPr id="1211467" name="Check Box 88" descr="その他" hidden="1">
              <a:extLst>
                <a:ext uri="{63B3BB69-23CF-44E3-9099-C40C66FF867C}">
                  <a14:compatExt spid="_x0000_s1211467"/>
                </a:ext>
                <a:ext uri="{FF2B5EF4-FFF2-40B4-BE49-F238E27FC236}">
                  <a16:creationId xmlns:a16="http://schemas.microsoft.com/office/drawing/2014/main" id="{00000000-0008-0000-1400-00004B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12</xdr:row>
          <xdr:rowOff>152400</xdr:rowOff>
        </xdr:from>
        <xdr:to>
          <xdr:col>14</xdr:col>
          <xdr:colOff>28575</xdr:colOff>
          <xdr:row>14</xdr:row>
          <xdr:rowOff>9525</xdr:rowOff>
        </xdr:to>
        <xdr:sp macro="" textlink="">
          <xdr:nvSpPr>
            <xdr:cNvPr id="1211468" name="Check Box 89" descr="その他" hidden="1">
              <a:extLst>
                <a:ext uri="{63B3BB69-23CF-44E3-9099-C40C66FF867C}">
                  <a14:compatExt spid="_x0000_s1211468"/>
                </a:ext>
                <a:ext uri="{FF2B5EF4-FFF2-40B4-BE49-F238E27FC236}">
                  <a16:creationId xmlns:a16="http://schemas.microsoft.com/office/drawing/2014/main" id="{00000000-0008-0000-1400-00004C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12</xdr:row>
          <xdr:rowOff>152400</xdr:rowOff>
        </xdr:from>
        <xdr:to>
          <xdr:col>18</xdr:col>
          <xdr:colOff>38100</xdr:colOff>
          <xdr:row>14</xdr:row>
          <xdr:rowOff>9525</xdr:rowOff>
        </xdr:to>
        <xdr:sp macro="" textlink="">
          <xdr:nvSpPr>
            <xdr:cNvPr id="1211469" name="Check Box 90" descr="その他" hidden="1">
              <a:extLst>
                <a:ext uri="{63B3BB69-23CF-44E3-9099-C40C66FF867C}">
                  <a14:compatExt spid="_x0000_s1211469"/>
                </a:ext>
                <a:ext uri="{FF2B5EF4-FFF2-40B4-BE49-F238E27FC236}">
                  <a16:creationId xmlns:a16="http://schemas.microsoft.com/office/drawing/2014/main" id="{00000000-0008-0000-1400-00004D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xdr:row>
          <xdr:rowOff>152400</xdr:rowOff>
        </xdr:from>
        <xdr:to>
          <xdr:col>6</xdr:col>
          <xdr:colOff>38100</xdr:colOff>
          <xdr:row>15</xdr:row>
          <xdr:rowOff>19050</xdr:rowOff>
        </xdr:to>
        <xdr:sp macro="" textlink="">
          <xdr:nvSpPr>
            <xdr:cNvPr id="1211470" name="Check Box 91" descr="その他" hidden="1">
              <a:extLst>
                <a:ext uri="{63B3BB69-23CF-44E3-9099-C40C66FF867C}">
                  <a14:compatExt spid="_x0000_s1211470"/>
                </a:ext>
                <a:ext uri="{FF2B5EF4-FFF2-40B4-BE49-F238E27FC236}">
                  <a16:creationId xmlns:a16="http://schemas.microsoft.com/office/drawing/2014/main" id="{00000000-0008-0000-1400-00004E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14</xdr:row>
          <xdr:rowOff>152400</xdr:rowOff>
        </xdr:from>
        <xdr:to>
          <xdr:col>6</xdr:col>
          <xdr:colOff>38100</xdr:colOff>
          <xdr:row>16</xdr:row>
          <xdr:rowOff>9525</xdr:rowOff>
        </xdr:to>
        <xdr:sp macro="" textlink="">
          <xdr:nvSpPr>
            <xdr:cNvPr id="1211481" name="Check Box 33" descr="その他" hidden="1">
              <a:extLst>
                <a:ext uri="{63B3BB69-23CF-44E3-9099-C40C66FF867C}">
                  <a14:compatExt spid="_x0000_s1211481"/>
                </a:ext>
                <a:ext uri="{FF2B5EF4-FFF2-40B4-BE49-F238E27FC236}">
                  <a16:creationId xmlns:a16="http://schemas.microsoft.com/office/drawing/2014/main" id="{00000000-0008-0000-1400-000059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14</xdr:row>
          <xdr:rowOff>152400</xdr:rowOff>
        </xdr:from>
        <xdr:to>
          <xdr:col>10</xdr:col>
          <xdr:colOff>38100</xdr:colOff>
          <xdr:row>16</xdr:row>
          <xdr:rowOff>9525</xdr:rowOff>
        </xdr:to>
        <xdr:sp macro="" textlink="">
          <xdr:nvSpPr>
            <xdr:cNvPr id="1211482" name="Check Box 90" descr="その他" hidden="1">
              <a:extLst>
                <a:ext uri="{63B3BB69-23CF-44E3-9099-C40C66FF867C}">
                  <a14:compatExt spid="_x0000_s1211482"/>
                </a:ext>
                <a:ext uri="{FF2B5EF4-FFF2-40B4-BE49-F238E27FC236}">
                  <a16:creationId xmlns:a16="http://schemas.microsoft.com/office/drawing/2014/main" id="{00000000-0008-0000-1400-00005A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14</xdr:row>
          <xdr:rowOff>152400</xdr:rowOff>
        </xdr:from>
        <xdr:to>
          <xdr:col>14</xdr:col>
          <xdr:colOff>28575</xdr:colOff>
          <xdr:row>16</xdr:row>
          <xdr:rowOff>9525</xdr:rowOff>
        </xdr:to>
        <xdr:sp macro="" textlink="">
          <xdr:nvSpPr>
            <xdr:cNvPr id="1211483" name="Check Box 91" descr="その他" hidden="1">
              <a:extLst>
                <a:ext uri="{63B3BB69-23CF-44E3-9099-C40C66FF867C}">
                  <a14:compatExt spid="_x0000_s1211483"/>
                </a:ext>
                <a:ext uri="{FF2B5EF4-FFF2-40B4-BE49-F238E27FC236}">
                  <a16:creationId xmlns:a16="http://schemas.microsoft.com/office/drawing/2014/main" id="{00000000-0008-0000-1400-00005B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14</xdr:row>
          <xdr:rowOff>152400</xdr:rowOff>
        </xdr:from>
        <xdr:to>
          <xdr:col>18</xdr:col>
          <xdr:colOff>38100</xdr:colOff>
          <xdr:row>16</xdr:row>
          <xdr:rowOff>9525</xdr:rowOff>
        </xdr:to>
        <xdr:sp macro="" textlink="">
          <xdr:nvSpPr>
            <xdr:cNvPr id="1211484" name="Check Box 92" descr="その他" hidden="1">
              <a:extLst>
                <a:ext uri="{63B3BB69-23CF-44E3-9099-C40C66FF867C}">
                  <a14:compatExt spid="_x0000_s1211484"/>
                </a:ext>
                <a:ext uri="{FF2B5EF4-FFF2-40B4-BE49-F238E27FC236}">
                  <a16:creationId xmlns:a16="http://schemas.microsoft.com/office/drawing/2014/main" id="{00000000-0008-0000-1400-00005C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15</xdr:row>
          <xdr:rowOff>152400</xdr:rowOff>
        </xdr:from>
        <xdr:to>
          <xdr:col>6</xdr:col>
          <xdr:colOff>38100</xdr:colOff>
          <xdr:row>17</xdr:row>
          <xdr:rowOff>19050</xdr:rowOff>
        </xdr:to>
        <xdr:sp macro="" textlink="">
          <xdr:nvSpPr>
            <xdr:cNvPr id="1211485" name="Check Box 93" descr="その他" hidden="1">
              <a:extLst>
                <a:ext uri="{63B3BB69-23CF-44E3-9099-C40C66FF867C}">
                  <a14:compatExt spid="_x0000_s1211485"/>
                </a:ext>
                <a:ext uri="{FF2B5EF4-FFF2-40B4-BE49-F238E27FC236}">
                  <a16:creationId xmlns:a16="http://schemas.microsoft.com/office/drawing/2014/main" id="{00000000-0008-0000-1400-00005D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16</xdr:row>
          <xdr:rowOff>152400</xdr:rowOff>
        </xdr:from>
        <xdr:to>
          <xdr:col>6</xdr:col>
          <xdr:colOff>38100</xdr:colOff>
          <xdr:row>18</xdr:row>
          <xdr:rowOff>9525</xdr:rowOff>
        </xdr:to>
        <xdr:sp macro="" textlink="">
          <xdr:nvSpPr>
            <xdr:cNvPr id="1211486" name="Check Box 33" descr="その他" hidden="1">
              <a:extLst>
                <a:ext uri="{63B3BB69-23CF-44E3-9099-C40C66FF867C}">
                  <a14:compatExt spid="_x0000_s1211486"/>
                </a:ext>
                <a:ext uri="{FF2B5EF4-FFF2-40B4-BE49-F238E27FC236}">
                  <a16:creationId xmlns:a16="http://schemas.microsoft.com/office/drawing/2014/main" id="{00000000-0008-0000-1400-00005E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16</xdr:row>
          <xdr:rowOff>152400</xdr:rowOff>
        </xdr:from>
        <xdr:to>
          <xdr:col>10</xdr:col>
          <xdr:colOff>38100</xdr:colOff>
          <xdr:row>18</xdr:row>
          <xdr:rowOff>9525</xdr:rowOff>
        </xdr:to>
        <xdr:sp macro="" textlink="">
          <xdr:nvSpPr>
            <xdr:cNvPr id="1211487" name="Check Box 95" descr="その他" hidden="1">
              <a:extLst>
                <a:ext uri="{63B3BB69-23CF-44E3-9099-C40C66FF867C}">
                  <a14:compatExt spid="_x0000_s1211487"/>
                </a:ext>
                <a:ext uri="{FF2B5EF4-FFF2-40B4-BE49-F238E27FC236}">
                  <a16:creationId xmlns:a16="http://schemas.microsoft.com/office/drawing/2014/main" id="{00000000-0008-0000-1400-00005F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16</xdr:row>
          <xdr:rowOff>152400</xdr:rowOff>
        </xdr:from>
        <xdr:to>
          <xdr:col>14</xdr:col>
          <xdr:colOff>28575</xdr:colOff>
          <xdr:row>18</xdr:row>
          <xdr:rowOff>9525</xdr:rowOff>
        </xdr:to>
        <xdr:sp macro="" textlink="">
          <xdr:nvSpPr>
            <xdr:cNvPr id="1211488" name="Check Box 96" descr="その他" hidden="1">
              <a:extLst>
                <a:ext uri="{63B3BB69-23CF-44E3-9099-C40C66FF867C}">
                  <a14:compatExt spid="_x0000_s1211488"/>
                </a:ext>
                <a:ext uri="{FF2B5EF4-FFF2-40B4-BE49-F238E27FC236}">
                  <a16:creationId xmlns:a16="http://schemas.microsoft.com/office/drawing/2014/main" id="{00000000-0008-0000-1400-000060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16</xdr:row>
          <xdr:rowOff>152400</xdr:rowOff>
        </xdr:from>
        <xdr:to>
          <xdr:col>18</xdr:col>
          <xdr:colOff>38100</xdr:colOff>
          <xdr:row>18</xdr:row>
          <xdr:rowOff>9525</xdr:rowOff>
        </xdr:to>
        <xdr:sp macro="" textlink="">
          <xdr:nvSpPr>
            <xdr:cNvPr id="1211489" name="Check Box 97" descr="その他" hidden="1">
              <a:extLst>
                <a:ext uri="{63B3BB69-23CF-44E3-9099-C40C66FF867C}">
                  <a14:compatExt spid="_x0000_s1211489"/>
                </a:ext>
                <a:ext uri="{FF2B5EF4-FFF2-40B4-BE49-F238E27FC236}">
                  <a16:creationId xmlns:a16="http://schemas.microsoft.com/office/drawing/2014/main" id="{00000000-0008-0000-1400-000061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152400</xdr:rowOff>
        </xdr:from>
        <xdr:to>
          <xdr:col>6</xdr:col>
          <xdr:colOff>38100</xdr:colOff>
          <xdr:row>19</xdr:row>
          <xdr:rowOff>19050</xdr:rowOff>
        </xdr:to>
        <xdr:sp macro="" textlink="">
          <xdr:nvSpPr>
            <xdr:cNvPr id="1211490" name="Check Box 98" descr="その他" hidden="1">
              <a:extLst>
                <a:ext uri="{63B3BB69-23CF-44E3-9099-C40C66FF867C}">
                  <a14:compatExt spid="_x0000_s1211490"/>
                </a:ext>
                <a:ext uri="{FF2B5EF4-FFF2-40B4-BE49-F238E27FC236}">
                  <a16:creationId xmlns:a16="http://schemas.microsoft.com/office/drawing/2014/main" id="{00000000-0008-0000-1400-0000627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xdr:twoCellAnchor>
    <xdr:from>
      <xdr:col>7</xdr:col>
      <xdr:colOff>136815</xdr:colOff>
      <xdr:row>8</xdr:row>
      <xdr:rowOff>161928</xdr:rowOff>
    </xdr:from>
    <xdr:to>
      <xdr:col>20</xdr:col>
      <xdr:colOff>171450</xdr:colOff>
      <xdr:row>10</xdr:row>
      <xdr:rowOff>27827</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1346490" y="1371603"/>
          <a:ext cx="2387310" cy="208799"/>
          <a:chOff x="1346656" y="9391650"/>
          <a:chExt cx="2387141" cy="219075"/>
        </a:xfrm>
      </xdr:grpSpPr>
      <xdr:sp macro="" textlink="">
        <xdr:nvSpPr>
          <xdr:cNvPr id="3" name="Check Box 86" hidden="1">
            <a:extLst>
              <a:ext uri="{63B3BB69-23CF-44E3-9099-C40C66FF867C}">
                <a14:compatExt xmlns:a14="http://schemas.microsoft.com/office/drawing/2010/main" spid="_x0000_s242774"/>
              </a:ext>
              <a:ext uri="{FF2B5EF4-FFF2-40B4-BE49-F238E27FC236}">
                <a16:creationId xmlns:a16="http://schemas.microsoft.com/office/drawing/2014/main" id="{00000000-0008-0000-1500-000003000000}"/>
              </a:ext>
            </a:extLst>
          </xdr:cNvPr>
          <xdr:cNvSpPr/>
        </xdr:nvSpPr>
        <xdr:spPr bwMode="auto">
          <a:xfrm>
            <a:off x="2036082" y="9391650"/>
            <a:ext cx="1076325"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認定こども園</a:t>
            </a:r>
          </a:p>
        </xdr:txBody>
      </xdr:sp>
      <xdr:sp macro="" textlink="">
        <xdr:nvSpPr>
          <xdr:cNvPr id="4" name="Check Box 88" hidden="1">
            <a:extLst>
              <a:ext uri="{63B3BB69-23CF-44E3-9099-C40C66FF867C}">
                <a14:compatExt xmlns:a14="http://schemas.microsoft.com/office/drawing/2010/main" spid="_x0000_s242776"/>
              </a:ext>
              <a:ext uri="{FF2B5EF4-FFF2-40B4-BE49-F238E27FC236}">
                <a16:creationId xmlns:a16="http://schemas.microsoft.com/office/drawing/2014/main" id="{00000000-0008-0000-1500-000004000000}"/>
              </a:ext>
            </a:extLst>
          </xdr:cNvPr>
          <xdr:cNvSpPr/>
        </xdr:nvSpPr>
        <xdr:spPr bwMode="auto">
          <a:xfrm>
            <a:off x="1346656" y="9391650"/>
            <a:ext cx="7239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a:t>
            </a:r>
          </a:p>
        </xdr:txBody>
      </xdr:sp>
      <xdr:sp macro="" textlink="">
        <xdr:nvSpPr>
          <xdr:cNvPr id="5" name="Check Box 90" hidden="1">
            <a:extLst>
              <a:ext uri="{63B3BB69-23CF-44E3-9099-C40C66FF867C}">
                <a14:compatExt xmlns:a14="http://schemas.microsoft.com/office/drawing/2010/main" spid="_x0000_s242778"/>
              </a:ext>
              <a:ext uri="{FF2B5EF4-FFF2-40B4-BE49-F238E27FC236}">
                <a16:creationId xmlns:a16="http://schemas.microsoft.com/office/drawing/2014/main" id="{00000000-0008-0000-1500-000005000000}"/>
              </a:ext>
            </a:extLst>
          </xdr:cNvPr>
          <xdr:cNvSpPr/>
        </xdr:nvSpPr>
        <xdr:spPr bwMode="auto">
          <a:xfrm>
            <a:off x="3009898" y="9391650"/>
            <a:ext cx="723899"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保育園</a:t>
            </a:r>
          </a:p>
        </xdr:txBody>
      </xdr:sp>
    </xdr:grpSp>
    <xdr:clientData/>
  </xdr:twoCellAnchor>
  <mc:AlternateContent xmlns:mc="http://schemas.openxmlformats.org/markup-compatibility/2006">
    <mc:Choice xmlns:a14="http://schemas.microsoft.com/office/drawing/2010/main" Requires="a14">
      <xdr:twoCellAnchor>
        <xdr:from>
          <xdr:col>0</xdr:col>
          <xdr:colOff>20459</xdr:colOff>
          <xdr:row>0</xdr:row>
          <xdr:rowOff>-3002272</xdr:rowOff>
        </xdr:from>
        <xdr:to>
          <xdr:col>0</xdr:col>
          <xdr:colOff>20459</xdr:colOff>
          <xdr:row>0</xdr:row>
          <xdr:rowOff>-3002272</xdr:rowOff>
        </xdr:to>
        <xdr:grpSp>
          <xdr:nvGrpSpPr>
            <xdr:cNvPr id="6" name="グループ化 5">
              <a:extLst>
                <a:ext uri="{FF2B5EF4-FFF2-40B4-BE49-F238E27FC236}">
                  <a16:creationId xmlns:a16="http://schemas.microsoft.com/office/drawing/2014/main" id="{00000000-0008-0000-1500-000006000000}"/>
                </a:ext>
              </a:extLst>
            </xdr:cNvPr>
            <xdr:cNvGrpSpPr/>
          </xdr:nvGrpSpPr>
          <xdr:grpSpPr>
            <a:xfrm>
              <a:off x="20459" y="-3002272"/>
              <a:ext cx="0" cy="0"/>
              <a:chOff x="20459" y="-3002272"/>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26</xdr:row>
          <xdr:rowOff>142875</xdr:rowOff>
        </xdr:from>
        <xdr:to>
          <xdr:col>25</xdr:col>
          <xdr:colOff>0</xdr:colOff>
          <xdr:row>27</xdr:row>
          <xdr:rowOff>142875</xdr:rowOff>
        </xdr:to>
        <xdr:grpSp>
          <xdr:nvGrpSpPr>
            <xdr:cNvPr id="10" name="グループ化 89">
              <a:extLst>
                <a:ext uri="{FF2B5EF4-FFF2-40B4-BE49-F238E27FC236}">
                  <a16:creationId xmlns:a16="http://schemas.microsoft.com/office/drawing/2014/main" id="{00000000-0008-0000-1500-00000A000000}"/>
                </a:ext>
              </a:extLst>
            </xdr:cNvPr>
            <xdr:cNvGrpSpPr>
              <a:grpSpLocks/>
            </xdr:cNvGrpSpPr>
          </xdr:nvGrpSpPr>
          <xdr:grpSpPr bwMode="auto">
            <a:xfrm>
              <a:off x="3019425" y="4438650"/>
              <a:ext cx="1447800" cy="171450"/>
              <a:chOff x="30132" y="89015"/>
              <a:chExt cx="14547" cy="1731"/>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-5648</xdr:colOff>
          <xdr:row>0</xdr:row>
          <xdr:rowOff>-6071696</xdr:rowOff>
        </xdr:from>
        <xdr:to>
          <xdr:col>0</xdr:col>
          <xdr:colOff>-5648</xdr:colOff>
          <xdr:row>0</xdr:row>
          <xdr:rowOff>-6071696</xdr:rowOff>
        </xdr:to>
        <xdr:grpSp>
          <xdr:nvGrpSpPr>
            <xdr:cNvPr id="11" name="Group 150">
              <a:extLst>
                <a:ext uri="{FF2B5EF4-FFF2-40B4-BE49-F238E27FC236}">
                  <a16:creationId xmlns:a16="http://schemas.microsoft.com/office/drawing/2014/main" id="{00000000-0008-0000-1500-00000B000000}"/>
                </a:ext>
              </a:extLst>
            </xdr:cNvPr>
            <xdr:cNvGrpSpPr>
              <a:grpSpLocks/>
            </xdr:cNvGrpSpPr>
          </xdr:nvGrpSpPr>
          <xdr:grpSpPr bwMode="auto">
            <a:xfrm>
              <a:off x="-5648" y="-6071696"/>
              <a:ext cx="0" cy="0"/>
              <a:chOff x="-5648" y="-6071696"/>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133350</xdr:colOff>
          <xdr:row>8</xdr:row>
          <xdr:rowOff>161925</xdr:rowOff>
        </xdr:from>
        <xdr:to>
          <xdr:col>20</xdr:col>
          <xdr:colOff>171450</xdr:colOff>
          <xdr:row>10</xdr:row>
          <xdr:rowOff>28575</xdr:rowOff>
        </xdr:to>
        <xdr:grpSp>
          <xdr:nvGrpSpPr>
            <xdr:cNvPr id="12" name="Group 150">
              <a:extLst>
                <a:ext uri="{FF2B5EF4-FFF2-40B4-BE49-F238E27FC236}">
                  <a16:creationId xmlns:a16="http://schemas.microsoft.com/office/drawing/2014/main" id="{00000000-0008-0000-1500-00000C000000}"/>
                </a:ext>
              </a:extLst>
            </xdr:cNvPr>
            <xdr:cNvGrpSpPr>
              <a:grpSpLocks/>
            </xdr:cNvGrpSpPr>
          </xdr:nvGrpSpPr>
          <xdr:grpSpPr bwMode="auto">
            <a:xfrm>
              <a:off x="1343025" y="1371600"/>
              <a:ext cx="2390775" cy="209550"/>
              <a:chOff x="13466" y="93916"/>
              <a:chExt cx="23871" cy="2190"/>
            </a:xfrm>
          </xdr:grpSpPr>
        </xdr:grpSp>
        <xdr:clientData/>
      </xdr:twoCellAnchor>
    </mc:Choice>
    <mc:Fallback/>
  </mc:AlternateContent>
  <xdr:twoCellAnchor>
    <xdr:from>
      <xdr:col>2</xdr:col>
      <xdr:colOff>104775</xdr:colOff>
      <xdr:row>40</xdr:row>
      <xdr:rowOff>19050</xdr:rowOff>
    </xdr:from>
    <xdr:to>
      <xdr:col>24</xdr:col>
      <xdr:colOff>66674</xdr:colOff>
      <xdr:row>42</xdr:row>
      <xdr:rowOff>180976</xdr:rowOff>
    </xdr:to>
    <xdr:sp macro="" textlink="">
      <xdr:nvSpPr>
        <xdr:cNvPr id="18" name="大かっこ 17">
          <a:extLst>
            <a:ext uri="{FF2B5EF4-FFF2-40B4-BE49-F238E27FC236}">
              <a16:creationId xmlns:a16="http://schemas.microsoft.com/office/drawing/2014/main" id="{00000000-0008-0000-1500-000012000000}"/>
            </a:ext>
          </a:extLst>
        </xdr:cNvPr>
        <xdr:cNvSpPr/>
      </xdr:nvSpPr>
      <xdr:spPr>
        <a:xfrm>
          <a:off x="409575" y="8258175"/>
          <a:ext cx="3943349" cy="5048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104775</xdr:colOff>
      <xdr:row>52</xdr:row>
      <xdr:rowOff>19050</xdr:rowOff>
    </xdr:from>
    <xdr:to>
      <xdr:col>35</xdr:col>
      <xdr:colOff>85725</xdr:colOff>
      <xdr:row>54</xdr:row>
      <xdr:rowOff>161924</xdr:rowOff>
    </xdr:to>
    <xdr:sp macro="" textlink="">
      <xdr:nvSpPr>
        <xdr:cNvPr id="19" name="大かっこ 18">
          <a:extLst>
            <a:ext uri="{FF2B5EF4-FFF2-40B4-BE49-F238E27FC236}">
              <a16:creationId xmlns:a16="http://schemas.microsoft.com/office/drawing/2014/main" id="{00000000-0008-0000-1500-000013000000}"/>
            </a:ext>
          </a:extLst>
        </xdr:cNvPr>
        <xdr:cNvSpPr/>
      </xdr:nvSpPr>
      <xdr:spPr>
        <a:xfrm>
          <a:off x="409575" y="10315575"/>
          <a:ext cx="5953125" cy="4857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104775</xdr:colOff>
      <xdr:row>60</xdr:row>
      <xdr:rowOff>1</xdr:rowOff>
    </xdr:from>
    <xdr:to>
      <xdr:col>35</xdr:col>
      <xdr:colOff>85725</xdr:colOff>
      <xdr:row>62</xdr:row>
      <xdr:rowOff>142875</xdr:rowOff>
    </xdr:to>
    <xdr:sp macro="" textlink="">
      <xdr:nvSpPr>
        <xdr:cNvPr id="13" name="大かっこ 12">
          <a:extLst>
            <a:ext uri="{FF2B5EF4-FFF2-40B4-BE49-F238E27FC236}">
              <a16:creationId xmlns:a16="http://schemas.microsoft.com/office/drawing/2014/main" id="{00000000-0008-0000-1500-00000D000000}"/>
            </a:ext>
          </a:extLst>
        </xdr:cNvPr>
        <xdr:cNvSpPr/>
      </xdr:nvSpPr>
      <xdr:spPr>
        <a:xfrm>
          <a:off x="400050" y="1038226"/>
          <a:ext cx="5953125" cy="4857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18</xdr:col>
          <xdr:colOff>53488</xdr:colOff>
          <xdr:row>5</xdr:row>
          <xdr:rowOff>0</xdr:rowOff>
        </xdr:from>
        <xdr:to>
          <xdr:col>24</xdr:col>
          <xdr:colOff>133352</xdr:colOff>
          <xdr:row>6</xdr:row>
          <xdr:rowOff>13316</xdr:rowOff>
        </xdr:to>
        <xdr:grpSp>
          <xdr:nvGrpSpPr>
            <xdr:cNvPr id="9" name="グループ化 8">
              <a:extLst>
                <a:ext uri="{FF2B5EF4-FFF2-40B4-BE49-F238E27FC236}">
                  <a16:creationId xmlns:a16="http://schemas.microsoft.com/office/drawing/2014/main" id="{00000000-0008-0000-1500-000009000000}"/>
                </a:ext>
              </a:extLst>
            </xdr:cNvPr>
            <xdr:cNvGrpSpPr/>
          </xdr:nvGrpSpPr>
          <xdr:grpSpPr>
            <a:xfrm>
              <a:off x="3253888" y="695325"/>
              <a:ext cx="1165714" cy="184766"/>
              <a:chOff x="3149181" y="2696241"/>
              <a:chExt cx="1162609" cy="202822"/>
            </a:xfrm>
          </xdr:grpSpPr>
          <xdr:sp macro="" textlink="">
            <xdr:nvSpPr>
              <xdr:cNvPr id="1370143" name="Check Box 31" hidden="1">
                <a:extLst>
                  <a:ext uri="{63B3BB69-23CF-44E3-9099-C40C66FF867C}">
                    <a14:compatExt spid="_x0000_s1370143"/>
                  </a:ext>
                  <a:ext uri="{FF2B5EF4-FFF2-40B4-BE49-F238E27FC236}">
                    <a16:creationId xmlns:a16="http://schemas.microsoft.com/office/drawing/2014/main" id="{00000000-0008-0000-1500-00001FE81400}"/>
                  </a:ext>
                </a:extLst>
              </xdr:cNvPr>
              <xdr:cNvSpPr/>
            </xdr:nvSpPr>
            <xdr:spPr bwMode="auto">
              <a:xfrm>
                <a:off x="3149181" y="2696241"/>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0144" name="Check Box 32" hidden="1">
                <a:extLst>
                  <a:ext uri="{63B3BB69-23CF-44E3-9099-C40C66FF867C}">
                    <a14:compatExt spid="_x0000_s1370144"/>
                  </a:ext>
                  <a:ext uri="{FF2B5EF4-FFF2-40B4-BE49-F238E27FC236}">
                    <a16:creationId xmlns:a16="http://schemas.microsoft.com/office/drawing/2014/main" id="{00000000-0008-0000-1500-000020E81400}"/>
                  </a:ext>
                </a:extLst>
              </xdr:cNvPr>
              <xdr:cNvSpPr/>
            </xdr:nvSpPr>
            <xdr:spPr bwMode="auto">
              <a:xfrm>
                <a:off x="3754297" y="2696241"/>
                <a:ext cx="557493" cy="1933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53488</xdr:colOff>
          <xdr:row>23</xdr:row>
          <xdr:rowOff>152400</xdr:rowOff>
        </xdr:from>
        <xdr:to>
          <xdr:col>24</xdr:col>
          <xdr:colOff>133352</xdr:colOff>
          <xdr:row>24</xdr:row>
          <xdr:rowOff>165716</xdr:rowOff>
        </xdr:to>
        <xdr:grpSp>
          <xdr:nvGrpSpPr>
            <xdr:cNvPr id="16" name="グループ化 15">
              <a:extLst>
                <a:ext uri="{FF2B5EF4-FFF2-40B4-BE49-F238E27FC236}">
                  <a16:creationId xmlns:a16="http://schemas.microsoft.com/office/drawing/2014/main" id="{00000000-0008-0000-1500-000010000000}"/>
                </a:ext>
              </a:extLst>
            </xdr:cNvPr>
            <xdr:cNvGrpSpPr/>
          </xdr:nvGrpSpPr>
          <xdr:grpSpPr>
            <a:xfrm>
              <a:off x="3253888" y="3933825"/>
              <a:ext cx="1165714" cy="184766"/>
              <a:chOff x="3149181" y="2696178"/>
              <a:chExt cx="1162609" cy="202821"/>
            </a:xfrm>
          </xdr:grpSpPr>
          <xdr:sp macro="" textlink="">
            <xdr:nvSpPr>
              <xdr:cNvPr id="1370145" name="Check Box 33" hidden="1">
                <a:extLst>
                  <a:ext uri="{63B3BB69-23CF-44E3-9099-C40C66FF867C}">
                    <a14:compatExt spid="_x0000_s1370145"/>
                  </a:ext>
                  <a:ext uri="{FF2B5EF4-FFF2-40B4-BE49-F238E27FC236}">
                    <a16:creationId xmlns:a16="http://schemas.microsoft.com/office/drawing/2014/main" id="{00000000-0008-0000-1500-000021E81400}"/>
                  </a:ext>
                </a:extLst>
              </xdr:cNvPr>
              <xdr:cNvSpPr/>
            </xdr:nvSpPr>
            <xdr:spPr bwMode="auto">
              <a:xfrm>
                <a:off x="3149181" y="2696178"/>
                <a:ext cx="557493" cy="202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0146" name="Check Box 34" hidden="1">
                <a:extLst>
                  <a:ext uri="{63B3BB69-23CF-44E3-9099-C40C66FF867C}">
                    <a14:compatExt spid="_x0000_s1370146"/>
                  </a:ext>
                  <a:ext uri="{FF2B5EF4-FFF2-40B4-BE49-F238E27FC236}">
                    <a16:creationId xmlns:a16="http://schemas.microsoft.com/office/drawing/2014/main" id="{00000000-0008-0000-1500-000022E81400}"/>
                  </a:ext>
                </a:extLst>
              </xdr:cNvPr>
              <xdr:cNvSpPr/>
            </xdr:nvSpPr>
            <xdr:spPr bwMode="auto">
              <a:xfrm>
                <a:off x="3754297"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53488</xdr:colOff>
          <xdr:row>27</xdr:row>
          <xdr:rowOff>0</xdr:rowOff>
        </xdr:from>
        <xdr:to>
          <xdr:col>24</xdr:col>
          <xdr:colOff>133352</xdr:colOff>
          <xdr:row>28</xdr:row>
          <xdr:rowOff>13316</xdr:rowOff>
        </xdr:to>
        <xdr:grpSp>
          <xdr:nvGrpSpPr>
            <xdr:cNvPr id="17" name="グループ化 16">
              <a:extLst>
                <a:ext uri="{FF2B5EF4-FFF2-40B4-BE49-F238E27FC236}">
                  <a16:creationId xmlns:a16="http://schemas.microsoft.com/office/drawing/2014/main" id="{00000000-0008-0000-1500-000011000000}"/>
                </a:ext>
              </a:extLst>
            </xdr:cNvPr>
            <xdr:cNvGrpSpPr/>
          </xdr:nvGrpSpPr>
          <xdr:grpSpPr>
            <a:xfrm>
              <a:off x="3253888" y="4467225"/>
              <a:ext cx="1165714" cy="184766"/>
              <a:chOff x="3149181" y="2696237"/>
              <a:chExt cx="1162609" cy="202822"/>
            </a:xfrm>
          </xdr:grpSpPr>
          <xdr:sp macro="" textlink="">
            <xdr:nvSpPr>
              <xdr:cNvPr id="1370147" name="Check Box 35" hidden="1">
                <a:extLst>
                  <a:ext uri="{63B3BB69-23CF-44E3-9099-C40C66FF867C}">
                    <a14:compatExt spid="_x0000_s1370147"/>
                  </a:ext>
                  <a:ext uri="{FF2B5EF4-FFF2-40B4-BE49-F238E27FC236}">
                    <a16:creationId xmlns:a16="http://schemas.microsoft.com/office/drawing/2014/main" id="{00000000-0008-0000-1500-000023E81400}"/>
                  </a:ext>
                </a:extLst>
              </xdr:cNvPr>
              <xdr:cNvSpPr/>
            </xdr:nvSpPr>
            <xdr:spPr bwMode="auto">
              <a:xfrm>
                <a:off x="3149181" y="2696237"/>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0148" name="Check Box 36" hidden="1">
                <a:extLst>
                  <a:ext uri="{63B3BB69-23CF-44E3-9099-C40C66FF867C}">
                    <a14:compatExt spid="_x0000_s1370148"/>
                  </a:ext>
                  <a:ext uri="{FF2B5EF4-FFF2-40B4-BE49-F238E27FC236}">
                    <a16:creationId xmlns:a16="http://schemas.microsoft.com/office/drawing/2014/main" id="{00000000-0008-0000-1500-000024E81400}"/>
                  </a:ext>
                </a:extLst>
              </xdr:cNvPr>
              <xdr:cNvSpPr/>
            </xdr:nvSpPr>
            <xdr:spPr bwMode="auto">
              <a:xfrm>
                <a:off x="3754297" y="2696237"/>
                <a:ext cx="557493" cy="1933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101113</xdr:colOff>
          <xdr:row>38</xdr:row>
          <xdr:rowOff>0</xdr:rowOff>
        </xdr:from>
        <xdr:to>
          <xdr:col>25</xdr:col>
          <xdr:colOff>2</xdr:colOff>
          <xdr:row>39</xdr:row>
          <xdr:rowOff>13316</xdr:rowOff>
        </xdr:to>
        <xdr:grpSp>
          <xdr:nvGrpSpPr>
            <xdr:cNvPr id="22" name="グループ化 21">
              <a:extLst>
                <a:ext uri="{FF2B5EF4-FFF2-40B4-BE49-F238E27FC236}">
                  <a16:creationId xmlns:a16="http://schemas.microsoft.com/office/drawing/2014/main" id="{00000000-0008-0000-1500-000016000000}"/>
                </a:ext>
              </a:extLst>
            </xdr:cNvPr>
            <xdr:cNvGrpSpPr/>
          </xdr:nvGrpSpPr>
          <xdr:grpSpPr>
            <a:xfrm>
              <a:off x="3301513" y="6353175"/>
              <a:ext cx="1165714" cy="184766"/>
              <a:chOff x="3149181" y="2696237"/>
              <a:chExt cx="1162609" cy="202822"/>
            </a:xfrm>
          </xdr:grpSpPr>
          <xdr:sp macro="" textlink="">
            <xdr:nvSpPr>
              <xdr:cNvPr id="1370149" name="Check Box 37" hidden="1">
                <a:extLst>
                  <a:ext uri="{63B3BB69-23CF-44E3-9099-C40C66FF867C}">
                    <a14:compatExt spid="_x0000_s1370149"/>
                  </a:ext>
                  <a:ext uri="{FF2B5EF4-FFF2-40B4-BE49-F238E27FC236}">
                    <a16:creationId xmlns:a16="http://schemas.microsoft.com/office/drawing/2014/main" id="{00000000-0008-0000-1500-000025E81400}"/>
                  </a:ext>
                </a:extLst>
              </xdr:cNvPr>
              <xdr:cNvSpPr/>
            </xdr:nvSpPr>
            <xdr:spPr bwMode="auto">
              <a:xfrm>
                <a:off x="3149181" y="2696237"/>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0150" name="Check Box 38" hidden="1">
                <a:extLst>
                  <a:ext uri="{63B3BB69-23CF-44E3-9099-C40C66FF867C}">
                    <a14:compatExt spid="_x0000_s1370150"/>
                  </a:ext>
                  <a:ext uri="{FF2B5EF4-FFF2-40B4-BE49-F238E27FC236}">
                    <a16:creationId xmlns:a16="http://schemas.microsoft.com/office/drawing/2014/main" id="{00000000-0008-0000-1500-000026E81400}"/>
                  </a:ext>
                </a:extLst>
              </xdr:cNvPr>
              <xdr:cNvSpPr/>
            </xdr:nvSpPr>
            <xdr:spPr bwMode="auto">
              <a:xfrm>
                <a:off x="3754297" y="2696237"/>
                <a:ext cx="557493" cy="1933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53488</xdr:colOff>
          <xdr:row>45</xdr:row>
          <xdr:rowOff>0</xdr:rowOff>
        </xdr:from>
        <xdr:to>
          <xdr:col>24</xdr:col>
          <xdr:colOff>133352</xdr:colOff>
          <xdr:row>46</xdr:row>
          <xdr:rowOff>13316</xdr:rowOff>
        </xdr:to>
        <xdr:grpSp>
          <xdr:nvGrpSpPr>
            <xdr:cNvPr id="23" name="グループ化 22">
              <a:extLst>
                <a:ext uri="{FF2B5EF4-FFF2-40B4-BE49-F238E27FC236}">
                  <a16:creationId xmlns:a16="http://schemas.microsoft.com/office/drawing/2014/main" id="{00000000-0008-0000-1500-000017000000}"/>
                </a:ext>
              </a:extLst>
            </xdr:cNvPr>
            <xdr:cNvGrpSpPr/>
          </xdr:nvGrpSpPr>
          <xdr:grpSpPr>
            <a:xfrm>
              <a:off x="3253888" y="7553325"/>
              <a:ext cx="1165714" cy="184766"/>
              <a:chOff x="3149181" y="2696237"/>
              <a:chExt cx="1162609" cy="202822"/>
            </a:xfrm>
          </xdr:grpSpPr>
          <xdr:sp macro="" textlink="">
            <xdr:nvSpPr>
              <xdr:cNvPr id="1370151" name="Check Box 39" hidden="1">
                <a:extLst>
                  <a:ext uri="{63B3BB69-23CF-44E3-9099-C40C66FF867C}">
                    <a14:compatExt spid="_x0000_s1370151"/>
                  </a:ext>
                  <a:ext uri="{FF2B5EF4-FFF2-40B4-BE49-F238E27FC236}">
                    <a16:creationId xmlns:a16="http://schemas.microsoft.com/office/drawing/2014/main" id="{00000000-0008-0000-1500-000027E81400}"/>
                  </a:ext>
                </a:extLst>
              </xdr:cNvPr>
              <xdr:cNvSpPr/>
            </xdr:nvSpPr>
            <xdr:spPr bwMode="auto">
              <a:xfrm>
                <a:off x="3149181" y="2696237"/>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0152" name="Check Box 40" hidden="1">
                <a:extLst>
                  <a:ext uri="{63B3BB69-23CF-44E3-9099-C40C66FF867C}">
                    <a14:compatExt spid="_x0000_s1370152"/>
                  </a:ext>
                  <a:ext uri="{FF2B5EF4-FFF2-40B4-BE49-F238E27FC236}">
                    <a16:creationId xmlns:a16="http://schemas.microsoft.com/office/drawing/2014/main" id="{00000000-0008-0000-1500-000028E81400}"/>
                  </a:ext>
                </a:extLst>
              </xdr:cNvPr>
              <xdr:cNvSpPr/>
            </xdr:nvSpPr>
            <xdr:spPr bwMode="auto">
              <a:xfrm>
                <a:off x="3754297" y="2696237"/>
                <a:ext cx="557493" cy="1933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53488</xdr:colOff>
          <xdr:row>57</xdr:row>
          <xdr:rowOff>0</xdr:rowOff>
        </xdr:from>
        <xdr:to>
          <xdr:col>24</xdr:col>
          <xdr:colOff>133352</xdr:colOff>
          <xdr:row>58</xdr:row>
          <xdr:rowOff>13316</xdr:rowOff>
        </xdr:to>
        <xdr:grpSp>
          <xdr:nvGrpSpPr>
            <xdr:cNvPr id="24" name="グループ化 23">
              <a:extLst>
                <a:ext uri="{FF2B5EF4-FFF2-40B4-BE49-F238E27FC236}">
                  <a16:creationId xmlns:a16="http://schemas.microsoft.com/office/drawing/2014/main" id="{00000000-0008-0000-1500-000018000000}"/>
                </a:ext>
              </a:extLst>
            </xdr:cNvPr>
            <xdr:cNvGrpSpPr/>
          </xdr:nvGrpSpPr>
          <xdr:grpSpPr>
            <a:xfrm>
              <a:off x="3253888" y="9629775"/>
              <a:ext cx="1165714" cy="184766"/>
              <a:chOff x="3149181" y="2696237"/>
              <a:chExt cx="1162609" cy="202822"/>
            </a:xfrm>
          </xdr:grpSpPr>
          <xdr:sp macro="" textlink="">
            <xdr:nvSpPr>
              <xdr:cNvPr id="1370153" name="Check Box 41" hidden="1">
                <a:extLst>
                  <a:ext uri="{63B3BB69-23CF-44E3-9099-C40C66FF867C}">
                    <a14:compatExt spid="_x0000_s1370153"/>
                  </a:ext>
                  <a:ext uri="{FF2B5EF4-FFF2-40B4-BE49-F238E27FC236}">
                    <a16:creationId xmlns:a16="http://schemas.microsoft.com/office/drawing/2014/main" id="{00000000-0008-0000-1500-000029E81400}"/>
                  </a:ext>
                </a:extLst>
              </xdr:cNvPr>
              <xdr:cNvSpPr/>
            </xdr:nvSpPr>
            <xdr:spPr bwMode="auto">
              <a:xfrm>
                <a:off x="3149181" y="2696237"/>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70154" name="Check Box 42" hidden="1">
                <a:extLst>
                  <a:ext uri="{63B3BB69-23CF-44E3-9099-C40C66FF867C}">
                    <a14:compatExt spid="_x0000_s1370154"/>
                  </a:ext>
                  <a:ext uri="{FF2B5EF4-FFF2-40B4-BE49-F238E27FC236}">
                    <a16:creationId xmlns:a16="http://schemas.microsoft.com/office/drawing/2014/main" id="{00000000-0008-0000-1500-00002AE81400}"/>
                  </a:ext>
                </a:extLst>
              </xdr:cNvPr>
              <xdr:cNvSpPr/>
            </xdr:nvSpPr>
            <xdr:spPr bwMode="auto">
              <a:xfrm>
                <a:off x="3754297" y="2696237"/>
                <a:ext cx="557493" cy="1933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49</xdr:row>
          <xdr:rowOff>0</xdr:rowOff>
        </xdr:from>
        <xdr:to>
          <xdr:col>5</xdr:col>
          <xdr:colOff>0</xdr:colOff>
          <xdr:row>50</xdr:row>
          <xdr:rowOff>28575</xdr:rowOff>
        </xdr:to>
        <xdr:sp macro="" textlink="">
          <xdr:nvSpPr>
            <xdr:cNvPr id="1370158" name="Check Box 46" hidden="1">
              <a:extLst>
                <a:ext uri="{63B3BB69-23CF-44E3-9099-C40C66FF867C}">
                  <a14:compatExt spid="_x0000_s1370158"/>
                </a:ext>
                <a:ext uri="{FF2B5EF4-FFF2-40B4-BE49-F238E27FC236}">
                  <a16:creationId xmlns:a16="http://schemas.microsoft.com/office/drawing/2014/main" id="{00000000-0008-0000-1500-00002EE81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した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49</xdr:row>
          <xdr:rowOff>0</xdr:rowOff>
        </xdr:from>
        <xdr:to>
          <xdr:col>25</xdr:col>
          <xdr:colOff>47625</xdr:colOff>
          <xdr:row>50</xdr:row>
          <xdr:rowOff>28575</xdr:rowOff>
        </xdr:to>
        <xdr:sp macro="" textlink="">
          <xdr:nvSpPr>
            <xdr:cNvPr id="1370159" name="Check Box 47" hidden="1">
              <a:extLst>
                <a:ext uri="{63B3BB69-23CF-44E3-9099-C40C66FF867C}">
                  <a14:compatExt spid="_x0000_s1370159"/>
                </a:ext>
                <a:ext uri="{FF2B5EF4-FFF2-40B4-BE49-F238E27FC236}">
                  <a16:creationId xmlns:a16="http://schemas.microsoft.com/office/drawing/2014/main" id="{00000000-0008-0000-1500-00002FE81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xdr:wsDr>
</file>

<file path=xl/drawings/drawing19.xml><?xml version="1.0" encoding="utf-8"?>
<xdr:wsDr xmlns:xdr="http://schemas.openxmlformats.org/drawingml/2006/spreadsheetDrawing" xmlns:a="http://schemas.openxmlformats.org/drawingml/2006/main">
  <xdr:twoCellAnchor>
    <xdr:from>
      <xdr:col>2</xdr:col>
      <xdr:colOff>104775</xdr:colOff>
      <xdr:row>8</xdr:row>
      <xdr:rowOff>0</xdr:rowOff>
    </xdr:from>
    <xdr:to>
      <xdr:col>35</xdr:col>
      <xdr:colOff>85725</xdr:colOff>
      <xdr:row>9</xdr:row>
      <xdr:rowOff>142874</xdr:rowOff>
    </xdr:to>
    <xdr:sp macro="" textlink="">
      <xdr:nvSpPr>
        <xdr:cNvPr id="3" name="大かっこ 2">
          <a:extLst>
            <a:ext uri="{FF2B5EF4-FFF2-40B4-BE49-F238E27FC236}">
              <a16:creationId xmlns:a16="http://schemas.microsoft.com/office/drawing/2014/main" id="{00000000-0008-0000-1600-000003000000}"/>
            </a:ext>
          </a:extLst>
        </xdr:cNvPr>
        <xdr:cNvSpPr/>
      </xdr:nvSpPr>
      <xdr:spPr>
        <a:xfrm>
          <a:off x="400050" y="3124200"/>
          <a:ext cx="5953125" cy="5143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17</xdr:col>
          <xdr:colOff>95250</xdr:colOff>
          <xdr:row>5</xdr:row>
          <xdr:rowOff>0</xdr:rowOff>
        </xdr:from>
        <xdr:to>
          <xdr:col>23</xdr:col>
          <xdr:colOff>98914</xdr:colOff>
          <xdr:row>6</xdr:row>
          <xdr:rowOff>3791</xdr:rowOff>
        </xdr:to>
        <xdr:grpSp>
          <xdr:nvGrpSpPr>
            <xdr:cNvPr id="7" name="グループ化 6">
              <a:extLst>
                <a:ext uri="{FF2B5EF4-FFF2-40B4-BE49-F238E27FC236}">
                  <a16:creationId xmlns:a16="http://schemas.microsoft.com/office/drawing/2014/main" id="{00000000-0008-0000-1600-000007000000}"/>
                </a:ext>
              </a:extLst>
            </xdr:cNvPr>
            <xdr:cNvGrpSpPr/>
          </xdr:nvGrpSpPr>
          <xdr:grpSpPr>
            <a:xfrm>
              <a:off x="3090333" y="687917"/>
              <a:ext cx="1083164" cy="173124"/>
              <a:chOff x="3149234" y="2695997"/>
              <a:chExt cx="1162612" cy="202822"/>
            </a:xfrm>
          </xdr:grpSpPr>
          <xdr:sp macro="" textlink="">
            <xdr:nvSpPr>
              <xdr:cNvPr id="1387528" name="Check Box 8" hidden="1">
                <a:extLst>
                  <a:ext uri="{63B3BB69-23CF-44E3-9099-C40C66FF867C}">
                    <a14:compatExt spid="_x0000_s1387528"/>
                  </a:ext>
                  <a:ext uri="{FF2B5EF4-FFF2-40B4-BE49-F238E27FC236}">
                    <a16:creationId xmlns:a16="http://schemas.microsoft.com/office/drawing/2014/main" id="{00000000-0008-0000-1600-0000082C1500}"/>
                  </a:ext>
                </a:extLst>
              </xdr:cNvPr>
              <xdr:cNvSpPr/>
            </xdr:nvSpPr>
            <xdr:spPr bwMode="auto">
              <a:xfrm>
                <a:off x="3149234" y="2695997"/>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7529" name="Check Box 9" hidden="1">
                <a:extLst>
                  <a:ext uri="{63B3BB69-23CF-44E3-9099-C40C66FF867C}">
                    <a14:compatExt spid="_x0000_s1387529"/>
                  </a:ext>
                  <a:ext uri="{FF2B5EF4-FFF2-40B4-BE49-F238E27FC236}">
                    <a16:creationId xmlns:a16="http://schemas.microsoft.com/office/drawing/2014/main" id="{00000000-0008-0000-1600-0000092C1500}"/>
                  </a:ext>
                </a:extLst>
              </xdr:cNvPr>
              <xdr:cNvSpPr/>
            </xdr:nvSpPr>
            <xdr:spPr bwMode="auto">
              <a:xfrm>
                <a:off x="3754353"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1</xdr:col>
      <xdr:colOff>95250</xdr:colOff>
      <xdr:row>24</xdr:row>
      <xdr:rowOff>0</xdr:rowOff>
    </xdr:from>
    <xdr:to>
      <xdr:col>24</xdr:col>
      <xdr:colOff>85725</xdr:colOff>
      <xdr:row>26</xdr:row>
      <xdr:rowOff>28575</xdr:rowOff>
    </xdr:to>
    <xdr:sp macro="" textlink="">
      <xdr:nvSpPr>
        <xdr:cNvPr id="8" name="大かっこ 7">
          <a:extLst>
            <a:ext uri="{FF2B5EF4-FFF2-40B4-BE49-F238E27FC236}">
              <a16:creationId xmlns:a16="http://schemas.microsoft.com/office/drawing/2014/main" id="{00000000-0008-0000-1600-000008000000}"/>
            </a:ext>
          </a:extLst>
        </xdr:cNvPr>
        <xdr:cNvSpPr/>
      </xdr:nvSpPr>
      <xdr:spPr>
        <a:xfrm>
          <a:off x="209550" y="5381625"/>
          <a:ext cx="4152900" cy="37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17</xdr:col>
          <xdr:colOff>95250</xdr:colOff>
          <xdr:row>31</xdr:row>
          <xdr:rowOff>0</xdr:rowOff>
        </xdr:from>
        <xdr:to>
          <xdr:col>23</xdr:col>
          <xdr:colOff>98914</xdr:colOff>
          <xdr:row>32</xdr:row>
          <xdr:rowOff>32366</xdr:rowOff>
        </xdr:to>
        <xdr:grpSp>
          <xdr:nvGrpSpPr>
            <xdr:cNvPr id="11" name="グループ化 10">
              <a:extLst>
                <a:ext uri="{FF2B5EF4-FFF2-40B4-BE49-F238E27FC236}">
                  <a16:creationId xmlns:a16="http://schemas.microsoft.com/office/drawing/2014/main" id="{00000000-0008-0000-1600-00000B000000}"/>
                </a:ext>
              </a:extLst>
            </xdr:cNvPr>
            <xdr:cNvGrpSpPr/>
          </xdr:nvGrpSpPr>
          <xdr:grpSpPr>
            <a:xfrm>
              <a:off x="3090333" y="5058833"/>
              <a:ext cx="1083164" cy="201700"/>
              <a:chOff x="3149234" y="2696154"/>
              <a:chExt cx="1162612" cy="202821"/>
            </a:xfrm>
          </xdr:grpSpPr>
          <xdr:sp macro="" textlink="">
            <xdr:nvSpPr>
              <xdr:cNvPr id="1387534" name="Check Box 14" hidden="1">
                <a:extLst>
                  <a:ext uri="{63B3BB69-23CF-44E3-9099-C40C66FF867C}">
                    <a14:compatExt spid="_x0000_s1387534"/>
                  </a:ext>
                  <a:ext uri="{FF2B5EF4-FFF2-40B4-BE49-F238E27FC236}">
                    <a16:creationId xmlns:a16="http://schemas.microsoft.com/office/drawing/2014/main" id="{00000000-0008-0000-1600-00000E2C1500}"/>
                  </a:ext>
                </a:extLst>
              </xdr:cNvPr>
              <xdr:cNvSpPr/>
            </xdr:nvSpPr>
            <xdr:spPr bwMode="auto">
              <a:xfrm>
                <a:off x="3149234" y="2696154"/>
                <a:ext cx="557493" cy="202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7535" name="Check Box 15" hidden="1">
                <a:extLst>
                  <a:ext uri="{63B3BB69-23CF-44E3-9099-C40C66FF867C}">
                    <a14:compatExt spid="_x0000_s1387535"/>
                  </a:ext>
                  <a:ext uri="{FF2B5EF4-FFF2-40B4-BE49-F238E27FC236}">
                    <a16:creationId xmlns:a16="http://schemas.microsoft.com/office/drawing/2014/main" id="{00000000-0008-0000-1600-00000F2C1500}"/>
                  </a:ext>
                </a:extLst>
              </xdr:cNvPr>
              <xdr:cNvSpPr/>
            </xdr:nvSpPr>
            <xdr:spPr bwMode="auto">
              <a:xfrm>
                <a:off x="3754353" y="269624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40</xdr:row>
          <xdr:rowOff>0</xdr:rowOff>
        </xdr:from>
        <xdr:to>
          <xdr:col>23</xdr:col>
          <xdr:colOff>98914</xdr:colOff>
          <xdr:row>41</xdr:row>
          <xdr:rowOff>32366</xdr:rowOff>
        </xdr:to>
        <xdr:grpSp>
          <xdr:nvGrpSpPr>
            <xdr:cNvPr id="12" name="グループ化 11">
              <a:extLst>
                <a:ext uri="{FF2B5EF4-FFF2-40B4-BE49-F238E27FC236}">
                  <a16:creationId xmlns:a16="http://schemas.microsoft.com/office/drawing/2014/main" id="{00000000-0008-0000-1600-00000C000000}"/>
                </a:ext>
              </a:extLst>
            </xdr:cNvPr>
            <xdr:cNvGrpSpPr/>
          </xdr:nvGrpSpPr>
          <xdr:grpSpPr>
            <a:xfrm>
              <a:off x="3090333" y="6582833"/>
              <a:ext cx="1083164" cy="201700"/>
              <a:chOff x="3149234" y="2696150"/>
              <a:chExt cx="1162612" cy="202821"/>
            </a:xfrm>
          </xdr:grpSpPr>
          <xdr:sp macro="" textlink="">
            <xdr:nvSpPr>
              <xdr:cNvPr id="1387536" name="Check Box 16" hidden="1">
                <a:extLst>
                  <a:ext uri="{63B3BB69-23CF-44E3-9099-C40C66FF867C}">
                    <a14:compatExt spid="_x0000_s1387536"/>
                  </a:ext>
                  <a:ext uri="{FF2B5EF4-FFF2-40B4-BE49-F238E27FC236}">
                    <a16:creationId xmlns:a16="http://schemas.microsoft.com/office/drawing/2014/main" id="{00000000-0008-0000-1600-0000102C1500}"/>
                  </a:ext>
                </a:extLst>
              </xdr:cNvPr>
              <xdr:cNvSpPr/>
            </xdr:nvSpPr>
            <xdr:spPr bwMode="auto">
              <a:xfrm>
                <a:off x="3149234" y="2696150"/>
                <a:ext cx="557493" cy="202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7537" name="Check Box 17" hidden="1">
                <a:extLst>
                  <a:ext uri="{63B3BB69-23CF-44E3-9099-C40C66FF867C}">
                    <a14:compatExt spid="_x0000_s1387537"/>
                  </a:ext>
                  <a:ext uri="{FF2B5EF4-FFF2-40B4-BE49-F238E27FC236}">
                    <a16:creationId xmlns:a16="http://schemas.microsoft.com/office/drawing/2014/main" id="{00000000-0008-0000-1600-0000112C1500}"/>
                  </a:ext>
                </a:extLst>
              </xdr:cNvPr>
              <xdr:cNvSpPr/>
            </xdr:nvSpPr>
            <xdr:spPr bwMode="auto">
              <a:xfrm>
                <a:off x="3754353" y="2696237"/>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41</xdr:row>
          <xdr:rowOff>161925</xdr:rowOff>
        </xdr:from>
        <xdr:to>
          <xdr:col>23</xdr:col>
          <xdr:colOff>98914</xdr:colOff>
          <xdr:row>43</xdr:row>
          <xdr:rowOff>22841</xdr:rowOff>
        </xdr:to>
        <xdr:grpSp>
          <xdr:nvGrpSpPr>
            <xdr:cNvPr id="13" name="グループ化 12">
              <a:extLst>
                <a:ext uri="{FF2B5EF4-FFF2-40B4-BE49-F238E27FC236}">
                  <a16:creationId xmlns:a16="http://schemas.microsoft.com/office/drawing/2014/main" id="{00000000-0008-0000-1600-00000D000000}"/>
                </a:ext>
              </a:extLst>
            </xdr:cNvPr>
            <xdr:cNvGrpSpPr/>
          </xdr:nvGrpSpPr>
          <xdr:grpSpPr>
            <a:xfrm>
              <a:off x="3090333" y="6914092"/>
              <a:ext cx="1083164" cy="199582"/>
              <a:chOff x="3149234" y="2696149"/>
              <a:chExt cx="1162612" cy="202822"/>
            </a:xfrm>
          </xdr:grpSpPr>
          <xdr:sp macro="" textlink="">
            <xdr:nvSpPr>
              <xdr:cNvPr id="1387538" name="Check Box 18" hidden="1">
                <a:extLst>
                  <a:ext uri="{63B3BB69-23CF-44E3-9099-C40C66FF867C}">
                    <a14:compatExt spid="_x0000_s1387538"/>
                  </a:ext>
                  <a:ext uri="{FF2B5EF4-FFF2-40B4-BE49-F238E27FC236}">
                    <a16:creationId xmlns:a16="http://schemas.microsoft.com/office/drawing/2014/main" id="{00000000-0008-0000-1600-0000122C1500}"/>
                  </a:ext>
                </a:extLst>
              </xdr:cNvPr>
              <xdr:cNvSpPr/>
            </xdr:nvSpPr>
            <xdr:spPr bwMode="auto">
              <a:xfrm>
                <a:off x="3149234" y="2696149"/>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7539" name="Check Box 19" hidden="1">
                <a:extLst>
                  <a:ext uri="{63B3BB69-23CF-44E3-9099-C40C66FF867C}">
                    <a14:compatExt spid="_x0000_s1387539"/>
                  </a:ext>
                  <a:ext uri="{FF2B5EF4-FFF2-40B4-BE49-F238E27FC236}">
                    <a16:creationId xmlns:a16="http://schemas.microsoft.com/office/drawing/2014/main" id="{00000000-0008-0000-1600-0000132C1500}"/>
                  </a:ext>
                </a:extLst>
              </xdr:cNvPr>
              <xdr:cNvSpPr/>
            </xdr:nvSpPr>
            <xdr:spPr bwMode="auto">
              <a:xfrm>
                <a:off x="3754353"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85725</xdr:colOff>
      <xdr:row>45</xdr:row>
      <xdr:rowOff>0</xdr:rowOff>
    </xdr:from>
    <xdr:to>
      <xdr:col>35</xdr:col>
      <xdr:colOff>85725</xdr:colOff>
      <xdr:row>47</xdr:row>
      <xdr:rowOff>19050</xdr:rowOff>
    </xdr:to>
    <xdr:sp macro="" textlink="">
      <xdr:nvSpPr>
        <xdr:cNvPr id="14" name="大かっこ 13">
          <a:extLst>
            <a:ext uri="{FF2B5EF4-FFF2-40B4-BE49-F238E27FC236}">
              <a16:creationId xmlns:a16="http://schemas.microsoft.com/office/drawing/2014/main" id="{00000000-0008-0000-1600-00000E000000}"/>
            </a:ext>
          </a:extLst>
        </xdr:cNvPr>
        <xdr:cNvSpPr/>
      </xdr:nvSpPr>
      <xdr:spPr>
        <a:xfrm>
          <a:off x="381000" y="7781925"/>
          <a:ext cx="5972175" cy="36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17</xdr:col>
          <xdr:colOff>95250</xdr:colOff>
          <xdr:row>47</xdr:row>
          <xdr:rowOff>114300</xdr:rowOff>
        </xdr:from>
        <xdr:to>
          <xdr:col>23</xdr:col>
          <xdr:colOff>98914</xdr:colOff>
          <xdr:row>49</xdr:row>
          <xdr:rowOff>3791</xdr:rowOff>
        </xdr:to>
        <xdr:grpSp>
          <xdr:nvGrpSpPr>
            <xdr:cNvPr id="15" name="グループ化 14">
              <a:extLst>
                <a:ext uri="{FF2B5EF4-FFF2-40B4-BE49-F238E27FC236}">
                  <a16:creationId xmlns:a16="http://schemas.microsoft.com/office/drawing/2014/main" id="{00000000-0008-0000-1600-00000F000000}"/>
                </a:ext>
              </a:extLst>
            </xdr:cNvPr>
            <xdr:cNvGrpSpPr/>
          </xdr:nvGrpSpPr>
          <xdr:grpSpPr>
            <a:xfrm>
              <a:off x="3090333" y="7882467"/>
              <a:ext cx="1083164" cy="196407"/>
              <a:chOff x="3149234" y="2696090"/>
              <a:chExt cx="1162612" cy="202822"/>
            </a:xfrm>
          </xdr:grpSpPr>
          <xdr:sp macro="" textlink="">
            <xdr:nvSpPr>
              <xdr:cNvPr id="1387540" name="Check Box 20" hidden="1">
                <a:extLst>
                  <a:ext uri="{63B3BB69-23CF-44E3-9099-C40C66FF867C}">
                    <a14:compatExt spid="_x0000_s1387540"/>
                  </a:ext>
                  <a:ext uri="{FF2B5EF4-FFF2-40B4-BE49-F238E27FC236}">
                    <a16:creationId xmlns:a16="http://schemas.microsoft.com/office/drawing/2014/main" id="{00000000-0008-0000-1600-0000142C1500}"/>
                  </a:ext>
                </a:extLst>
              </xdr:cNvPr>
              <xdr:cNvSpPr/>
            </xdr:nvSpPr>
            <xdr:spPr bwMode="auto">
              <a:xfrm>
                <a:off x="3149234" y="2696090"/>
                <a:ext cx="557493" cy="202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7541" name="Check Box 21" hidden="1">
                <a:extLst>
                  <a:ext uri="{63B3BB69-23CF-44E3-9099-C40C66FF867C}">
                    <a14:compatExt spid="_x0000_s1387541"/>
                  </a:ext>
                  <a:ext uri="{FF2B5EF4-FFF2-40B4-BE49-F238E27FC236}">
                    <a16:creationId xmlns:a16="http://schemas.microsoft.com/office/drawing/2014/main" id="{00000000-0008-0000-1600-0000152C1500}"/>
                  </a:ext>
                </a:extLst>
              </xdr:cNvPr>
              <xdr:cNvSpPr/>
            </xdr:nvSpPr>
            <xdr:spPr bwMode="auto">
              <a:xfrm>
                <a:off x="3754353" y="269623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85725</xdr:colOff>
      <xdr:row>50</xdr:row>
      <xdr:rowOff>0</xdr:rowOff>
    </xdr:from>
    <xdr:to>
      <xdr:col>35</xdr:col>
      <xdr:colOff>85725</xdr:colOff>
      <xdr:row>52</xdr:row>
      <xdr:rowOff>19050</xdr:rowOff>
    </xdr:to>
    <xdr:sp macro="" textlink="">
      <xdr:nvSpPr>
        <xdr:cNvPr id="16" name="大かっこ 15">
          <a:extLst>
            <a:ext uri="{FF2B5EF4-FFF2-40B4-BE49-F238E27FC236}">
              <a16:creationId xmlns:a16="http://schemas.microsoft.com/office/drawing/2014/main" id="{00000000-0008-0000-1600-000010000000}"/>
            </a:ext>
          </a:extLst>
        </xdr:cNvPr>
        <xdr:cNvSpPr/>
      </xdr:nvSpPr>
      <xdr:spPr>
        <a:xfrm>
          <a:off x="381000" y="8810625"/>
          <a:ext cx="5972175" cy="36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17</xdr:col>
          <xdr:colOff>95250</xdr:colOff>
          <xdr:row>5</xdr:row>
          <xdr:rowOff>0</xdr:rowOff>
        </xdr:from>
        <xdr:to>
          <xdr:col>23</xdr:col>
          <xdr:colOff>95250</xdr:colOff>
          <xdr:row>6</xdr:row>
          <xdr:rowOff>0</xdr:rowOff>
        </xdr:to>
        <xdr:grpSp>
          <xdr:nvGrpSpPr>
            <xdr:cNvPr id="1387547" name="Group 27">
              <a:extLst>
                <a:ext uri="{FF2B5EF4-FFF2-40B4-BE49-F238E27FC236}">
                  <a16:creationId xmlns:a16="http://schemas.microsoft.com/office/drawing/2014/main" id="{00000000-0008-0000-1600-00001B2C1500}"/>
                </a:ext>
              </a:extLst>
            </xdr:cNvPr>
            <xdr:cNvGrpSpPr>
              <a:grpSpLocks/>
            </xdr:cNvGrpSpPr>
          </xdr:nvGrpSpPr>
          <xdr:grpSpPr bwMode="auto">
            <a:xfrm>
              <a:off x="3090333" y="687917"/>
              <a:ext cx="1079500" cy="169333"/>
              <a:chOff x="31492" y="26960"/>
              <a:chExt cx="11626" cy="2028"/>
            </a:xfrm>
          </xdr:grpSpPr>
          <xdr:sp macro="" textlink="">
            <xdr:nvSpPr>
              <xdr:cNvPr id="1387524" name="Check Box 4" hidden="1">
                <a:extLst>
                  <a:ext uri="{63B3BB69-23CF-44E3-9099-C40C66FF867C}">
                    <a14:compatExt spid="_x0000_s1387524"/>
                  </a:ext>
                  <a:ext uri="{FF2B5EF4-FFF2-40B4-BE49-F238E27FC236}">
                    <a16:creationId xmlns:a16="http://schemas.microsoft.com/office/drawing/2014/main" id="{00000000-0008-0000-1600-0000042C1500}"/>
                  </a:ext>
                </a:extLst>
              </xdr:cNvPr>
              <xdr:cNvSpPr/>
            </xdr:nvSpPr>
            <xdr:spPr bwMode="auto">
              <a:xfrm>
                <a:off x="31492" y="26960"/>
                <a:ext cx="5575" cy="20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7525" name="Check Box 5" hidden="1">
                <a:extLst>
                  <a:ext uri="{63B3BB69-23CF-44E3-9099-C40C66FF867C}">
                    <a14:compatExt spid="_x0000_s1387525"/>
                  </a:ext>
                  <a:ext uri="{FF2B5EF4-FFF2-40B4-BE49-F238E27FC236}">
                    <a16:creationId xmlns:a16="http://schemas.microsoft.com/office/drawing/2014/main" id="{00000000-0008-0000-1600-0000052C1500}"/>
                  </a:ext>
                </a:extLst>
              </xdr:cNvPr>
              <xdr:cNvSpPr/>
            </xdr:nvSpPr>
            <xdr:spPr bwMode="auto">
              <a:xfrm>
                <a:off x="37543" y="26962"/>
                <a:ext cx="5575" cy="19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161925</xdr:colOff>
          <xdr:row>12</xdr:row>
          <xdr:rowOff>161925</xdr:rowOff>
        </xdr:from>
        <xdr:to>
          <xdr:col>24</xdr:col>
          <xdr:colOff>95250</xdr:colOff>
          <xdr:row>14</xdr:row>
          <xdr:rowOff>8550</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278342" y="2035175"/>
              <a:ext cx="4071408" cy="185292"/>
              <a:chOff x="371475" y="9048750"/>
              <a:chExt cx="4095748" cy="189568"/>
            </a:xfrm>
          </xdr:grpSpPr>
          <xdr:sp macro="" textlink="">
            <xdr:nvSpPr>
              <xdr:cNvPr id="1387542" name="Check Box 22" hidden="1">
                <a:extLst>
                  <a:ext uri="{63B3BB69-23CF-44E3-9099-C40C66FF867C}">
                    <a14:compatExt spid="_x0000_s1387542"/>
                  </a:ext>
                  <a:ext uri="{FF2B5EF4-FFF2-40B4-BE49-F238E27FC236}">
                    <a16:creationId xmlns:a16="http://schemas.microsoft.com/office/drawing/2014/main" id="{00000000-0008-0000-1600-0000162C1500}"/>
                  </a:ext>
                </a:extLst>
              </xdr:cNvPr>
              <xdr:cNvSpPr/>
            </xdr:nvSpPr>
            <xdr:spPr bwMode="auto">
              <a:xfrm>
                <a:off x="371475" y="9058318"/>
                <a:ext cx="66675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7543" name="Check Box 23" hidden="1">
                <a:extLst>
                  <a:ext uri="{63B3BB69-23CF-44E3-9099-C40C66FF867C}">
                    <a14:compatExt spid="_x0000_s1387543"/>
                  </a:ext>
                  <a:ext uri="{FF2B5EF4-FFF2-40B4-BE49-F238E27FC236}">
                    <a16:creationId xmlns:a16="http://schemas.microsoft.com/office/drawing/2014/main" id="{00000000-0008-0000-1600-0000172C1500}"/>
                  </a:ext>
                </a:extLst>
              </xdr:cNvPr>
              <xdr:cNvSpPr/>
            </xdr:nvSpPr>
            <xdr:spPr bwMode="auto">
              <a:xfrm>
                <a:off x="3038475" y="9048750"/>
                <a:ext cx="676275"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387544" name="Check Box 24" hidden="1">
                <a:extLst>
                  <a:ext uri="{63B3BB69-23CF-44E3-9099-C40C66FF867C}">
                    <a14:compatExt spid="_x0000_s1387544"/>
                  </a:ext>
                  <a:ext uri="{FF2B5EF4-FFF2-40B4-BE49-F238E27FC236}">
                    <a16:creationId xmlns:a16="http://schemas.microsoft.com/office/drawing/2014/main" id="{00000000-0008-0000-1600-0000182C1500}"/>
                  </a:ext>
                </a:extLst>
              </xdr:cNvPr>
              <xdr:cNvSpPr/>
            </xdr:nvSpPr>
            <xdr:spPr bwMode="auto">
              <a:xfrm>
                <a:off x="3790948" y="9048750"/>
                <a:ext cx="676275"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事例なし</a:t>
                </a:r>
              </a:p>
            </xdr:txBody>
          </xdr:sp>
        </xdr:grpSp>
        <xdr:clientData/>
      </xdr:twoCellAnchor>
    </mc:Choice>
    <mc:Fallback/>
  </mc:AlternateContent>
  <xdr:twoCellAnchor>
    <xdr:from>
      <xdr:col>3</xdr:col>
      <xdr:colOff>76199</xdr:colOff>
      <xdr:row>15</xdr:row>
      <xdr:rowOff>161925</xdr:rowOff>
    </xdr:from>
    <xdr:to>
      <xdr:col>35</xdr:col>
      <xdr:colOff>95250</xdr:colOff>
      <xdr:row>17</xdr:row>
      <xdr:rowOff>152400</xdr:rowOff>
    </xdr:to>
    <xdr:sp macro="" textlink="">
      <xdr:nvSpPr>
        <xdr:cNvPr id="5" name="AutoShape 5">
          <a:extLst>
            <a:ext uri="{FF2B5EF4-FFF2-40B4-BE49-F238E27FC236}">
              <a16:creationId xmlns:a16="http://schemas.microsoft.com/office/drawing/2014/main" id="{00000000-0008-0000-1600-000005000000}"/>
            </a:ext>
          </a:extLst>
        </xdr:cNvPr>
        <xdr:cNvSpPr>
          <a:spLocks noChangeArrowheads="1"/>
        </xdr:cNvSpPr>
      </xdr:nvSpPr>
      <xdr:spPr bwMode="auto">
        <a:xfrm>
          <a:off x="552449" y="3581400"/>
          <a:ext cx="5810251" cy="333375"/>
        </a:xfrm>
        <a:prstGeom prst="bracketPair">
          <a:avLst>
            <a:gd name="adj" fmla="val 7736"/>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xdr:from>
          <xdr:col>17</xdr:col>
          <xdr:colOff>95250</xdr:colOff>
          <xdr:row>28</xdr:row>
          <xdr:rowOff>161925</xdr:rowOff>
        </xdr:from>
        <xdr:to>
          <xdr:col>23</xdr:col>
          <xdr:colOff>98914</xdr:colOff>
          <xdr:row>30</xdr:row>
          <xdr:rowOff>22841</xdr:rowOff>
        </xdr:to>
        <xdr:grpSp>
          <xdr:nvGrpSpPr>
            <xdr:cNvPr id="6" name="グループ化 5">
              <a:extLst>
                <a:ext uri="{FF2B5EF4-FFF2-40B4-BE49-F238E27FC236}">
                  <a16:creationId xmlns:a16="http://schemas.microsoft.com/office/drawing/2014/main" id="{00000000-0008-0000-1600-000006000000}"/>
                </a:ext>
              </a:extLst>
            </xdr:cNvPr>
            <xdr:cNvGrpSpPr/>
          </xdr:nvGrpSpPr>
          <xdr:grpSpPr>
            <a:xfrm>
              <a:off x="3090333" y="4712758"/>
              <a:ext cx="1083164" cy="199583"/>
              <a:chOff x="3149240" y="2696162"/>
              <a:chExt cx="1162612" cy="202819"/>
            </a:xfrm>
          </xdr:grpSpPr>
          <xdr:sp macro="" textlink="">
            <xdr:nvSpPr>
              <xdr:cNvPr id="1387546" name="Check Box 26" hidden="1">
                <a:extLst>
                  <a:ext uri="{63B3BB69-23CF-44E3-9099-C40C66FF867C}">
                    <a14:compatExt spid="_x0000_s1387546"/>
                  </a:ext>
                  <a:ext uri="{FF2B5EF4-FFF2-40B4-BE49-F238E27FC236}">
                    <a16:creationId xmlns:a16="http://schemas.microsoft.com/office/drawing/2014/main" id="{00000000-0008-0000-1600-00001A2C1500}"/>
                  </a:ext>
                </a:extLst>
              </xdr:cNvPr>
              <xdr:cNvSpPr/>
            </xdr:nvSpPr>
            <xdr:spPr bwMode="auto">
              <a:xfrm>
                <a:off x="3149240" y="2696162"/>
                <a:ext cx="557493" cy="202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4" name="Check Box 27" hidden="1">
                <a:extLst>
                  <a:ext uri="{63B3BB69-23CF-44E3-9099-C40C66FF867C}">
                    <a14:compatExt spid="_x0000_s1387547"/>
                  </a:ext>
                  <a:ext uri="{FF2B5EF4-FFF2-40B4-BE49-F238E27FC236}">
                    <a16:creationId xmlns:a16="http://schemas.microsoft.com/office/drawing/2014/main" id="{00000000-0008-0000-1600-000004000000}"/>
                  </a:ext>
                </a:extLst>
              </xdr:cNvPr>
              <xdr:cNvSpPr/>
            </xdr:nvSpPr>
            <xdr:spPr bwMode="auto">
              <a:xfrm>
                <a:off x="3754359" y="2696243"/>
                <a:ext cx="557493" cy="1933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27</xdr:row>
          <xdr:rowOff>0</xdr:rowOff>
        </xdr:from>
        <xdr:to>
          <xdr:col>23</xdr:col>
          <xdr:colOff>98914</xdr:colOff>
          <xdr:row>28</xdr:row>
          <xdr:rowOff>32366</xdr:rowOff>
        </xdr:to>
        <xdr:grpSp>
          <xdr:nvGrpSpPr>
            <xdr:cNvPr id="18" name="グループ化 17">
              <a:extLst>
                <a:ext uri="{FF2B5EF4-FFF2-40B4-BE49-F238E27FC236}">
                  <a16:creationId xmlns:a16="http://schemas.microsoft.com/office/drawing/2014/main" id="{00000000-0008-0000-1600-000012000000}"/>
                </a:ext>
              </a:extLst>
            </xdr:cNvPr>
            <xdr:cNvGrpSpPr/>
          </xdr:nvGrpSpPr>
          <xdr:grpSpPr>
            <a:xfrm>
              <a:off x="3090333" y="4381500"/>
              <a:ext cx="1083164" cy="201699"/>
              <a:chOff x="3149240" y="2696137"/>
              <a:chExt cx="1162612" cy="202820"/>
            </a:xfrm>
          </xdr:grpSpPr>
          <xdr:sp macro="" textlink="">
            <xdr:nvSpPr>
              <xdr:cNvPr id="1387548" name="Check Box 28" hidden="1">
                <a:extLst>
                  <a:ext uri="{63B3BB69-23CF-44E3-9099-C40C66FF867C}">
                    <a14:compatExt spid="_x0000_s1387548"/>
                  </a:ext>
                  <a:ext uri="{FF2B5EF4-FFF2-40B4-BE49-F238E27FC236}">
                    <a16:creationId xmlns:a16="http://schemas.microsoft.com/office/drawing/2014/main" id="{00000000-0008-0000-1600-00001C2C1500}"/>
                  </a:ext>
                </a:extLst>
              </xdr:cNvPr>
              <xdr:cNvSpPr/>
            </xdr:nvSpPr>
            <xdr:spPr bwMode="auto">
              <a:xfrm>
                <a:off x="3149240" y="2696137"/>
                <a:ext cx="557493" cy="202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7549" name="Check Box 29" hidden="1">
                <a:extLst>
                  <a:ext uri="{63B3BB69-23CF-44E3-9099-C40C66FF867C}">
                    <a14:compatExt spid="_x0000_s1387549"/>
                  </a:ext>
                  <a:ext uri="{FF2B5EF4-FFF2-40B4-BE49-F238E27FC236}">
                    <a16:creationId xmlns:a16="http://schemas.microsoft.com/office/drawing/2014/main" id="{00000000-0008-0000-1600-00001D2C1500}"/>
                  </a:ext>
                </a:extLst>
              </xdr:cNvPr>
              <xdr:cNvSpPr/>
            </xdr:nvSpPr>
            <xdr:spPr bwMode="auto">
              <a:xfrm>
                <a:off x="3754359" y="2696242"/>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21</xdr:row>
          <xdr:rowOff>0</xdr:rowOff>
        </xdr:from>
        <xdr:to>
          <xdr:col>23</xdr:col>
          <xdr:colOff>98914</xdr:colOff>
          <xdr:row>22</xdr:row>
          <xdr:rowOff>32366</xdr:rowOff>
        </xdr:to>
        <xdr:grpSp>
          <xdr:nvGrpSpPr>
            <xdr:cNvPr id="20" name="グループ化 19">
              <a:extLst>
                <a:ext uri="{FF2B5EF4-FFF2-40B4-BE49-F238E27FC236}">
                  <a16:creationId xmlns:a16="http://schemas.microsoft.com/office/drawing/2014/main" id="{00000000-0008-0000-1600-000014000000}"/>
                </a:ext>
              </a:extLst>
            </xdr:cNvPr>
            <xdr:cNvGrpSpPr/>
          </xdr:nvGrpSpPr>
          <xdr:grpSpPr>
            <a:xfrm>
              <a:off x="3090333" y="3376083"/>
              <a:ext cx="1083164" cy="201700"/>
              <a:chOff x="3149240" y="2696154"/>
              <a:chExt cx="1162612" cy="202821"/>
            </a:xfrm>
          </xdr:grpSpPr>
          <xdr:sp macro="" textlink="">
            <xdr:nvSpPr>
              <xdr:cNvPr id="1387552" name="Check Box 32" hidden="1">
                <a:extLst>
                  <a:ext uri="{63B3BB69-23CF-44E3-9099-C40C66FF867C}">
                    <a14:compatExt spid="_x0000_s1387552"/>
                  </a:ext>
                  <a:ext uri="{FF2B5EF4-FFF2-40B4-BE49-F238E27FC236}">
                    <a16:creationId xmlns:a16="http://schemas.microsoft.com/office/drawing/2014/main" id="{00000000-0008-0000-1600-0000202C1500}"/>
                  </a:ext>
                </a:extLst>
              </xdr:cNvPr>
              <xdr:cNvSpPr/>
            </xdr:nvSpPr>
            <xdr:spPr bwMode="auto">
              <a:xfrm>
                <a:off x="3149240" y="2696154"/>
                <a:ext cx="557493" cy="202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387553" name="Check Box 33" hidden="1">
                <a:extLst>
                  <a:ext uri="{63B3BB69-23CF-44E3-9099-C40C66FF867C}">
                    <a14:compatExt spid="_x0000_s1387553"/>
                  </a:ext>
                  <a:ext uri="{FF2B5EF4-FFF2-40B4-BE49-F238E27FC236}">
                    <a16:creationId xmlns:a16="http://schemas.microsoft.com/office/drawing/2014/main" id="{00000000-0008-0000-1600-0000212C1500}"/>
                  </a:ext>
                </a:extLst>
              </xdr:cNvPr>
              <xdr:cNvSpPr/>
            </xdr:nvSpPr>
            <xdr:spPr bwMode="auto">
              <a:xfrm>
                <a:off x="3754359" y="269624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33</xdr:row>
          <xdr:rowOff>167879</xdr:rowOff>
        </xdr:from>
        <xdr:to>
          <xdr:col>23</xdr:col>
          <xdr:colOff>98914</xdr:colOff>
          <xdr:row>35</xdr:row>
          <xdr:rowOff>27605</xdr:rowOff>
        </xdr:to>
        <xdr:grpSp>
          <xdr:nvGrpSpPr>
            <xdr:cNvPr id="9" name="グループ化 8">
              <a:extLst>
                <a:ext uri="{FF2B5EF4-FFF2-40B4-BE49-F238E27FC236}">
                  <a16:creationId xmlns:a16="http://schemas.microsoft.com/office/drawing/2014/main" id="{00000000-0008-0000-1600-000009000000}"/>
                </a:ext>
              </a:extLst>
            </xdr:cNvPr>
            <xdr:cNvGrpSpPr/>
          </xdr:nvGrpSpPr>
          <xdr:grpSpPr>
            <a:xfrm>
              <a:off x="3090333" y="5565379"/>
              <a:ext cx="1083164" cy="198393"/>
              <a:chOff x="3149234" y="2696265"/>
              <a:chExt cx="1162612" cy="202820"/>
            </a:xfrm>
          </xdr:grpSpPr>
          <xdr:sp macro="" textlink="">
            <xdr:nvSpPr>
              <xdr:cNvPr id="1387556" name="Check Box 36" hidden="1">
                <a:extLst>
                  <a:ext uri="{63B3BB69-23CF-44E3-9099-C40C66FF867C}">
                    <a14:compatExt spid="_x0000_s1387556"/>
                  </a:ext>
                  <a:ext uri="{FF2B5EF4-FFF2-40B4-BE49-F238E27FC236}">
                    <a16:creationId xmlns:a16="http://schemas.microsoft.com/office/drawing/2014/main" id="{00000000-0008-0000-1600-0000242C1500}"/>
                  </a:ext>
                </a:extLst>
              </xdr:cNvPr>
              <xdr:cNvSpPr/>
            </xdr:nvSpPr>
            <xdr:spPr bwMode="auto">
              <a:xfrm>
                <a:off x="3149234" y="2696268"/>
                <a:ext cx="557493" cy="202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7557" name="Check Box 37" hidden="1">
                <a:extLst>
                  <a:ext uri="{63B3BB69-23CF-44E3-9099-C40C66FF867C}">
                    <a14:compatExt spid="_x0000_s1387557"/>
                  </a:ext>
                  <a:ext uri="{FF2B5EF4-FFF2-40B4-BE49-F238E27FC236}">
                    <a16:creationId xmlns:a16="http://schemas.microsoft.com/office/drawing/2014/main" id="{00000000-0008-0000-1600-0000252C1500}"/>
                  </a:ext>
                </a:extLst>
              </xdr:cNvPr>
              <xdr:cNvSpPr/>
            </xdr:nvSpPr>
            <xdr:spPr bwMode="auto">
              <a:xfrm>
                <a:off x="3754353" y="2696265"/>
                <a:ext cx="557493" cy="1933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104775</xdr:colOff>
          <xdr:row>37</xdr:row>
          <xdr:rowOff>8387</xdr:rowOff>
        </xdr:from>
        <xdr:to>
          <xdr:col>23</xdr:col>
          <xdr:colOff>108439</xdr:colOff>
          <xdr:row>38</xdr:row>
          <xdr:rowOff>40753</xdr:rowOff>
        </xdr:to>
        <xdr:grpSp>
          <xdr:nvGrpSpPr>
            <xdr:cNvPr id="10" name="グループ化 9">
              <a:extLst>
                <a:ext uri="{FF2B5EF4-FFF2-40B4-BE49-F238E27FC236}">
                  <a16:creationId xmlns:a16="http://schemas.microsoft.com/office/drawing/2014/main" id="{00000000-0008-0000-1600-00000A000000}"/>
                </a:ext>
              </a:extLst>
            </xdr:cNvPr>
            <xdr:cNvGrpSpPr/>
          </xdr:nvGrpSpPr>
          <xdr:grpSpPr>
            <a:xfrm>
              <a:off x="3099858" y="6083220"/>
              <a:ext cx="1083164" cy="201700"/>
              <a:chOff x="3149234" y="2696154"/>
              <a:chExt cx="1162612" cy="202821"/>
            </a:xfrm>
          </xdr:grpSpPr>
          <xdr:sp macro="" textlink="">
            <xdr:nvSpPr>
              <xdr:cNvPr id="1387558" name="Check Box 38" hidden="1">
                <a:extLst>
                  <a:ext uri="{63B3BB69-23CF-44E3-9099-C40C66FF867C}">
                    <a14:compatExt spid="_x0000_s1387558"/>
                  </a:ext>
                  <a:ext uri="{FF2B5EF4-FFF2-40B4-BE49-F238E27FC236}">
                    <a16:creationId xmlns:a16="http://schemas.microsoft.com/office/drawing/2014/main" id="{00000000-0008-0000-1600-0000262C1500}"/>
                  </a:ext>
                </a:extLst>
              </xdr:cNvPr>
              <xdr:cNvSpPr/>
            </xdr:nvSpPr>
            <xdr:spPr bwMode="auto">
              <a:xfrm>
                <a:off x="3149234" y="2696154"/>
                <a:ext cx="557493" cy="202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7559" name="Check Box 39" hidden="1">
                <a:extLst>
                  <a:ext uri="{63B3BB69-23CF-44E3-9099-C40C66FF867C}">
                    <a14:compatExt spid="_x0000_s1387559"/>
                  </a:ext>
                  <a:ext uri="{FF2B5EF4-FFF2-40B4-BE49-F238E27FC236}">
                    <a16:creationId xmlns:a16="http://schemas.microsoft.com/office/drawing/2014/main" id="{00000000-0008-0000-1600-0000272C1500}"/>
                  </a:ext>
                </a:extLst>
              </xdr:cNvPr>
              <xdr:cNvSpPr/>
            </xdr:nvSpPr>
            <xdr:spPr bwMode="auto">
              <a:xfrm>
                <a:off x="3754353" y="2696241"/>
                <a:ext cx="557493" cy="1933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9</xdr:row>
          <xdr:rowOff>171450</xdr:rowOff>
        </xdr:from>
        <xdr:to>
          <xdr:col>3</xdr:col>
          <xdr:colOff>76200</xdr:colOff>
          <xdr:row>11</xdr:row>
          <xdr:rowOff>9525</xdr:rowOff>
        </xdr:to>
        <xdr:sp macro="" textlink="">
          <xdr:nvSpPr>
            <xdr:cNvPr id="1190922" name="Check Box 10" hidden="1">
              <a:extLst>
                <a:ext uri="{63B3BB69-23CF-44E3-9099-C40C66FF867C}">
                  <a14:compatExt spid="_x0000_s1190922"/>
                </a:ext>
                <a:ext uri="{FF2B5EF4-FFF2-40B4-BE49-F238E27FC236}">
                  <a16:creationId xmlns:a16="http://schemas.microsoft.com/office/drawing/2014/main" id="{00000000-0008-0000-0300-00000A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8</xdr:row>
          <xdr:rowOff>180975</xdr:rowOff>
        </xdr:from>
        <xdr:to>
          <xdr:col>3</xdr:col>
          <xdr:colOff>76200</xdr:colOff>
          <xdr:row>10</xdr:row>
          <xdr:rowOff>19050</xdr:rowOff>
        </xdr:to>
        <xdr:sp macro="" textlink="">
          <xdr:nvSpPr>
            <xdr:cNvPr id="1190923" name="Check Box 11" hidden="1">
              <a:extLst>
                <a:ext uri="{63B3BB69-23CF-44E3-9099-C40C66FF867C}">
                  <a14:compatExt spid="_x0000_s1190923"/>
                </a:ext>
                <a:ext uri="{FF2B5EF4-FFF2-40B4-BE49-F238E27FC236}">
                  <a16:creationId xmlns:a16="http://schemas.microsoft.com/office/drawing/2014/main" id="{00000000-0008-0000-0300-00000B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9</xdr:row>
          <xdr:rowOff>0</xdr:rowOff>
        </xdr:from>
        <xdr:to>
          <xdr:col>6</xdr:col>
          <xdr:colOff>133350</xdr:colOff>
          <xdr:row>11</xdr:row>
          <xdr:rowOff>28575</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876300" y="1724025"/>
              <a:ext cx="333375" cy="428625"/>
              <a:chOff x="819150" y="1066827"/>
              <a:chExt cx="304800" cy="371453"/>
            </a:xfrm>
          </xdr:grpSpPr>
          <xdr:sp macro="" textlink="">
            <xdr:nvSpPr>
              <xdr:cNvPr id="1190927" name="Check Box 15" hidden="1">
                <a:extLst>
                  <a:ext uri="{63B3BB69-23CF-44E3-9099-C40C66FF867C}">
                    <a14:compatExt spid="_x0000_s1190927"/>
                  </a:ext>
                  <a:ext uri="{FF2B5EF4-FFF2-40B4-BE49-F238E27FC236}">
                    <a16:creationId xmlns:a16="http://schemas.microsoft.com/office/drawing/2014/main" id="{00000000-0008-0000-0300-00000F2C1200}"/>
                  </a:ext>
                </a:extLst>
              </xdr:cNvPr>
              <xdr:cNvSpPr/>
            </xdr:nvSpPr>
            <xdr:spPr bwMode="auto">
              <a:xfrm>
                <a:off x="819150" y="1228730"/>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0928" name="Check Box 16" hidden="1">
                <a:extLst>
                  <a:ext uri="{63B3BB69-23CF-44E3-9099-C40C66FF867C}">
                    <a14:compatExt spid="_x0000_s1190928"/>
                  </a:ext>
                  <a:ext uri="{FF2B5EF4-FFF2-40B4-BE49-F238E27FC236}">
                    <a16:creationId xmlns:a16="http://schemas.microsoft.com/office/drawing/2014/main" id="{00000000-0008-0000-0300-0000102C1200}"/>
                  </a:ext>
                </a:extLst>
              </xdr:cNvPr>
              <xdr:cNvSpPr/>
            </xdr:nvSpPr>
            <xdr:spPr bwMode="auto">
              <a:xfrm>
                <a:off x="819150" y="1066827"/>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180975</xdr:colOff>
          <xdr:row>9</xdr:row>
          <xdr:rowOff>0</xdr:rowOff>
        </xdr:from>
        <xdr:to>
          <xdr:col>9</xdr:col>
          <xdr:colOff>133350</xdr:colOff>
          <xdr:row>11</xdr:row>
          <xdr:rowOff>28575</xdr:rowOff>
        </xdr:to>
        <xdr:grpSp>
          <xdr:nvGrpSpPr>
            <xdr:cNvPr id="24" name="グループ化 23">
              <a:extLst>
                <a:ext uri="{FF2B5EF4-FFF2-40B4-BE49-F238E27FC236}">
                  <a16:creationId xmlns:a16="http://schemas.microsoft.com/office/drawing/2014/main" id="{00000000-0008-0000-0300-000018000000}"/>
                </a:ext>
              </a:extLst>
            </xdr:cNvPr>
            <xdr:cNvGrpSpPr/>
          </xdr:nvGrpSpPr>
          <xdr:grpSpPr>
            <a:xfrm>
              <a:off x="1447800" y="1724025"/>
              <a:ext cx="333375" cy="428625"/>
              <a:chOff x="819150" y="1066827"/>
              <a:chExt cx="304800" cy="371453"/>
            </a:xfrm>
          </xdr:grpSpPr>
          <xdr:sp macro="" textlink="">
            <xdr:nvSpPr>
              <xdr:cNvPr id="1190929" name="Check Box 17" hidden="1">
                <a:extLst>
                  <a:ext uri="{63B3BB69-23CF-44E3-9099-C40C66FF867C}">
                    <a14:compatExt spid="_x0000_s1190929"/>
                  </a:ext>
                  <a:ext uri="{FF2B5EF4-FFF2-40B4-BE49-F238E27FC236}">
                    <a16:creationId xmlns:a16="http://schemas.microsoft.com/office/drawing/2014/main" id="{00000000-0008-0000-0300-0000112C1200}"/>
                  </a:ext>
                </a:extLst>
              </xdr:cNvPr>
              <xdr:cNvSpPr/>
            </xdr:nvSpPr>
            <xdr:spPr bwMode="auto">
              <a:xfrm>
                <a:off x="819150" y="1228730"/>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0930" name="Check Box 18" hidden="1">
                <a:extLst>
                  <a:ext uri="{63B3BB69-23CF-44E3-9099-C40C66FF867C}">
                    <a14:compatExt spid="_x0000_s1190930"/>
                  </a:ext>
                  <a:ext uri="{FF2B5EF4-FFF2-40B4-BE49-F238E27FC236}">
                    <a16:creationId xmlns:a16="http://schemas.microsoft.com/office/drawing/2014/main" id="{00000000-0008-0000-0300-0000122C1200}"/>
                  </a:ext>
                </a:extLst>
              </xdr:cNvPr>
              <xdr:cNvSpPr/>
            </xdr:nvSpPr>
            <xdr:spPr bwMode="auto">
              <a:xfrm>
                <a:off x="819150" y="1066827"/>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16</xdr:row>
          <xdr:rowOff>0</xdr:rowOff>
        </xdr:from>
        <xdr:to>
          <xdr:col>29</xdr:col>
          <xdr:colOff>142875</xdr:colOff>
          <xdr:row>17</xdr:row>
          <xdr:rowOff>47625</xdr:rowOff>
        </xdr:to>
        <xdr:sp macro="" textlink="">
          <xdr:nvSpPr>
            <xdr:cNvPr id="1190934" name="Check Box 22" hidden="1">
              <a:extLst>
                <a:ext uri="{63B3BB69-23CF-44E3-9099-C40C66FF867C}">
                  <a14:compatExt spid="_x0000_s1190934"/>
                </a:ext>
                <a:ext uri="{FF2B5EF4-FFF2-40B4-BE49-F238E27FC236}">
                  <a16:creationId xmlns:a16="http://schemas.microsoft.com/office/drawing/2014/main" id="{00000000-0008-0000-0300-000016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16</xdr:row>
          <xdr:rowOff>190500</xdr:rowOff>
        </xdr:from>
        <xdr:to>
          <xdr:col>29</xdr:col>
          <xdr:colOff>142875</xdr:colOff>
          <xdr:row>18</xdr:row>
          <xdr:rowOff>28575</xdr:rowOff>
        </xdr:to>
        <xdr:sp macro="" textlink="">
          <xdr:nvSpPr>
            <xdr:cNvPr id="1190935" name="Check Box 23" hidden="1">
              <a:extLst>
                <a:ext uri="{63B3BB69-23CF-44E3-9099-C40C66FF867C}">
                  <a14:compatExt spid="_x0000_s1190935"/>
                </a:ext>
                <a:ext uri="{FF2B5EF4-FFF2-40B4-BE49-F238E27FC236}">
                  <a16:creationId xmlns:a16="http://schemas.microsoft.com/office/drawing/2014/main" id="{00000000-0008-0000-0300-000017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17</xdr:row>
          <xdr:rowOff>161925</xdr:rowOff>
        </xdr:from>
        <xdr:to>
          <xdr:col>29</xdr:col>
          <xdr:colOff>142875</xdr:colOff>
          <xdr:row>19</xdr:row>
          <xdr:rowOff>9525</xdr:rowOff>
        </xdr:to>
        <xdr:sp macro="" textlink="">
          <xdr:nvSpPr>
            <xdr:cNvPr id="1190936" name="Check Box 24" hidden="1">
              <a:extLst>
                <a:ext uri="{63B3BB69-23CF-44E3-9099-C40C66FF867C}">
                  <a14:compatExt spid="_x0000_s1190936"/>
                </a:ext>
                <a:ext uri="{FF2B5EF4-FFF2-40B4-BE49-F238E27FC236}">
                  <a16:creationId xmlns:a16="http://schemas.microsoft.com/office/drawing/2014/main" id="{00000000-0008-0000-0300-000018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29</xdr:row>
          <xdr:rowOff>9525</xdr:rowOff>
        </xdr:from>
        <xdr:to>
          <xdr:col>22</xdr:col>
          <xdr:colOff>85725</xdr:colOff>
          <xdr:row>30</xdr:row>
          <xdr:rowOff>9525</xdr:rowOff>
        </xdr:to>
        <xdr:sp macro="" textlink="">
          <xdr:nvSpPr>
            <xdr:cNvPr id="1190970" name="Check Box 58" hidden="1">
              <a:extLst>
                <a:ext uri="{63B3BB69-23CF-44E3-9099-C40C66FF867C}">
                  <a14:compatExt spid="_x0000_s1190970"/>
                </a:ext>
                <a:ext uri="{FF2B5EF4-FFF2-40B4-BE49-F238E27FC236}">
                  <a16:creationId xmlns:a16="http://schemas.microsoft.com/office/drawing/2014/main" id="{00000000-0008-0000-0300-00003A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30</xdr:row>
          <xdr:rowOff>190500</xdr:rowOff>
        </xdr:from>
        <xdr:to>
          <xdr:col>22</xdr:col>
          <xdr:colOff>85725</xdr:colOff>
          <xdr:row>31</xdr:row>
          <xdr:rowOff>190500</xdr:rowOff>
        </xdr:to>
        <xdr:sp macro="" textlink="">
          <xdr:nvSpPr>
            <xdr:cNvPr id="1190972" name="Check Box 60" hidden="1">
              <a:extLst>
                <a:ext uri="{63B3BB69-23CF-44E3-9099-C40C66FF867C}">
                  <a14:compatExt spid="_x0000_s1190972"/>
                </a:ext>
                <a:ext uri="{FF2B5EF4-FFF2-40B4-BE49-F238E27FC236}">
                  <a16:creationId xmlns:a16="http://schemas.microsoft.com/office/drawing/2014/main" id="{00000000-0008-0000-0300-00003C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16</xdr:row>
          <xdr:rowOff>0</xdr:rowOff>
        </xdr:from>
        <xdr:to>
          <xdr:col>3</xdr:col>
          <xdr:colOff>133350</xdr:colOff>
          <xdr:row>17</xdr:row>
          <xdr:rowOff>47625</xdr:rowOff>
        </xdr:to>
        <xdr:sp macro="" textlink="">
          <xdr:nvSpPr>
            <xdr:cNvPr id="1190991" name="Check Box 79" hidden="1">
              <a:extLst>
                <a:ext uri="{63B3BB69-23CF-44E3-9099-C40C66FF867C}">
                  <a14:compatExt spid="_x0000_s1190991"/>
                </a:ext>
                <a:ext uri="{FF2B5EF4-FFF2-40B4-BE49-F238E27FC236}">
                  <a16:creationId xmlns:a16="http://schemas.microsoft.com/office/drawing/2014/main" id="{00000000-0008-0000-0300-00004F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16</xdr:row>
          <xdr:rowOff>190500</xdr:rowOff>
        </xdr:from>
        <xdr:to>
          <xdr:col>3</xdr:col>
          <xdr:colOff>133350</xdr:colOff>
          <xdr:row>18</xdr:row>
          <xdr:rowOff>28575</xdr:rowOff>
        </xdr:to>
        <xdr:sp macro="" textlink="">
          <xdr:nvSpPr>
            <xdr:cNvPr id="1190992" name="Check Box 80" hidden="1">
              <a:extLst>
                <a:ext uri="{63B3BB69-23CF-44E3-9099-C40C66FF867C}">
                  <a14:compatExt spid="_x0000_s1190992"/>
                </a:ext>
                <a:ext uri="{FF2B5EF4-FFF2-40B4-BE49-F238E27FC236}">
                  <a16:creationId xmlns:a16="http://schemas.microsoft.com/office/drawing/2014/main" id="{00000000-0008-0000-0300-000050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17</xdr:row>
          <xdr:rowOff>161925</xdr:rowOff>
        </xdr:from>
        <xdr:to>
          <xdr:col>3</xdr:col>
          <xdr:colOff>133350</xdr:colOff>
          <xdr:row>19</xdr:row>
          <xdr:rowOff>9525</xdr:rowOff>
        </xdr:to>
        <xdr:sp macro="" textlink="">
          <xdr:nvSpPr>
            <xdr:cNvPr id="1190993" name="Check Box 81" hidden="1">
              <a:extLst>
                <a:ext uri="{63B3BB69-23CF-44E3-9099-C40C66FF867C}">
                  <a14:compatExt spid="_x0000_s1190993"/>
                </a:ext>
                <a:ext uri="{FF2B5EF4-FFF2-40B4-BE49-F238E27FC236}">
                  <a16:creationId xmlns:a16="http://schemas.microsoft.com/office/drawing/2014/main" id="{00000000-0008-0000-0300-000051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16</xdr:row>
          <xdr:rowOff>0</xdr:rowOff>
        </xdr:from>
        <xdr:to>
          <xdr:col>25</xdr:col>
          <xdr:colOff>152400</xdr:colOff>
          <xdr:row>17</xdr:row>
          <xdr:rowOff>47625</xdr:rowOff>
        </xdr:to>
        <xdr:sp macro="" textlink="">
          <xdr:nvSpPr>
            <xdr:cNvPr id="1190995" name="Check Box 83" hidden="1">
              <a:extLst>
                <a:ext uri="{63B3BB69-23CF-44E3-9099-C40C66FF867C}">
                  <a14:compatExt spid="_x0000_s1190995"/>
                </a:ext>
                <a:ext uri="{FF2B5EF4-FFF2-40B4-BE49-F238E27FC236}">
                  <a16:creationId xmlns:a16="http://schemas.microsoft.com/office/drawing/2014/main" id="{00000000-0008-0000-0300-000053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16</xdr:row>
          <xdr:rowOff>190500</xdr:rowOff>
        </xdr:from>
        <xdr:to>
          <xdr:col>25</xdr:col>
          <xdr:colOff>152400</xdr:colOff>
          <xdr:row>18</xdr:row>
          <xdr:rowOff>28575</xdr:rowOff>
        </xdr:to>
        <xdr:sp macro="" textlink="">
          <xdr:nvSpPr>
            <xdr:cNvPr id="1190996" name="Check Box 84" hidden="1">
              <a:extLst>
                <a:ext uri="{63B3BB69-23CF-44E3-9099-C40C66FF867C}">
                  <a14:compatExt spid="_x0000_s1190996"/>
                </a:ext>
                <a:ext uri="{FF2B5EF4-FFF2-40B4-BE49-F238E27FC236}">
                  <a16:creationId xmlns:a16="http://schemas.microsoft.com/office/drawing/2014/main" id="{00000000-0008-0000-0300-000054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17</xdr:row>
          <xdr:rowOff>161925</xdr:rowOff>
        </xdr:from>
        <xdr:to>
          <xdr:col>25</xdr:col>
          <xdr:colOff>152400</xdr:colOff>
          <xdr:row>19</xdr:row>
          <xdr:rowOff>9525</xdr:rowOff>
        </xdr:to>
        <xdr:sp macro="" textlink="">
          <xdr:nvSpPr>
            <xdr:cNvPr id="1190997" name="Check Box 85" hidden="1">
              <a:extLst>
                <a:ext uri="{63B3BB69-23CF-44E3-9099-C40C66FF867C}">
                  <a14:compatExt spid="_x0000_s1190997"/>
                </a:ext>
                <a:ext uri="{FF2B5EF4-FFF2-40B4-BE49-F238E27FC236}">
                  <a16:creationId xmlns:a16="http://schemas.microsoft.com/office/drawing/2014/main" id="{00000000-0008-0000-0300-000055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38100</xdr:colOff>
      <xdr:row>55</xdr:row>
      <xdr:rowOff>28575</xdr:rowOff>
    </xdr:from>
    <xdr:to>
      <xdr:col>30</xdr:col>
      <xdr:colOff>161926</xdr:colOff>
      <xdr:row>63</xdr:row>
      <xdr:rowOff>9525</xdr:rowOff>
    </xdr:to>
    <xdr:sp macro="" textlink="">
      <xdr:nvSpPr>
        <xdr:cNvPr id="2" name="右中かっこ 1">
          <a:extLst>
            <a:ext uri="{FF2B5EF4-FFF2-40B4-BE49-F238E27FC236}">
              <a16:creationId xmlns:a16="http://schemas.microsoft.com/office/drawing/2014/main" id="{00000000-0008-0000-0300-000002000000}"/>
            </a:ext>
          </a:extLst>
        </xdr:cNvPr>
        <xdr:cNvSpPr/>
      </xdr:nvSpPr>
      <xdr:spPr>
        <a:xfrm>
          <a:off x="5686425" y="11896725"/>
          <a:ext cx="123826" cy="1581150"/>
        </a:xfrm>
        <a:prstGeom prst="rightBrace">
          <a:avLst/>
        </a:prstGeom>
        <a:ln w="1905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179986</xdr:colOff>
      <xdr:row>36</xdr:row>
      <xdr:rowOff>0</xdr:rowOff>
    </xdr:from>
    <xdr:to>
      <xdr:col>35</xdr:col>
      <xdr:colOff>42469</xdr:colOff>
      <xdr:row>36</xdr:row>
      <xdr:rowOff>133341</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875811" y="7096125"/>
          <a:ext cx="1767483" cy="133341"/>
          <a:chOff x="3313078" y="1031271"/>
          <a:chExt cx="1122436" cy="221391"/>
        </a:xfrm>
      </xdr:grpSpPr>
      <xdr:sp macro="" textlink="">
        <xdr:nvSpPr>
          <xdr:cNvPr id="4" name="Check Box 27" descr="ない" hidden="1">
            <a:extLst>
              <a:ext uri="{63B3BB69-23CF-44E3-9099-C40C66FF867C}">
                <a14:compatExt xmlns:a14="http://schemas.microsoft.com/office/drawing/2010/main" spid="_x0000_s1412123"/>
              </a:ext>
              <a:ext uri="{FF2B5EF4-FFF2-40B4-BE49-F238E27FC236}">
                <a16:creationId xmlns:a16="http://schemas.microsoft.com/office/drawing/2014/main" id="{00000000-0008-0000-0300-000004000000}"/>
              </a:ext>
            </a:extLst>
          </xdr:cNvPr>
          <xdr:cNvSpPr/>
        </xdr:nvSpPr>
        <xdr:spPr bwMode="auto">
          <a:xfrm>
            <a:off x="3949733" y="1031271"/>
            <a:ext cx="485781"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5" name="Check Box 28" descr="ない" hidden="1">
            <a:extLst>
              <a:ext uri="{63B3BB69-23CF-44E3-9099-C40C66FF867C}">
                <a14:compatExt xmlns:a14="http://schemas.microsoft.com/office/drawing/2010/main" spid="_x0000_s1412124"/>
              </a:ext>
              <a:ext uri="{FF2B5EF4-FFF2-40B4-BE49-F238E27FC236}">
                <a16:creationId xmlns:a16="http://schemas.microsoft.com/office/drawing/2014/main" id="{00000000-0008-0000-0300-000005000000}"/>
              </a:ext>
            </a:extLst>
          </xdr:cNvPr>
          <xdr:cNvSpPr/>
        </xdr:nvSpPr>
        <xdr:spPr bwMode="auto">
          <a:xfrm>
            <a:off x="3313078" y="1043112"/>
            <a:ext cx="485781"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grpSp>
    <xdr:clientData/>
  </xdr:twoCellAnchor>
  <mc:AlternateContent xmlns:mc="http://schemas.openxmlformats.org/markup-compatibility/2006">
    <mc:Choice xmlns:a14="http://schemas.microsoft.com/office/drawing/2010/main" Requires="a14">
      <xdr:twoCellAnchor editAs="oneCell">
        <xdr:from>
          <xdr:col>15</xdr:col>
          <xdr:colOff>180975</xdr:colOff>
          <xdr:row>16</xdr:row>
          <xdr:rowOff>0</xdr:rowOff>
        </xdr:from>
        <xdr:to>
          <xdr:col>17</xdr:col>
          <xdr:colOff>133350</xdr:colOff>
          <xdr:row>17</xdr:row>
          <xdr:rowOff>47625</xdr:rowOff>
        </xdr:to>
        <xdr:sp macro="" textlink="">
          <xdr:nvSpPr>
            <xdr:cNvPr id="1191023" name="Check Box 111" hidden="1">
              <a:extLst>
                <a:ext uri="{63B3BB69-23CF-44E3-9099-C40C66FF867C}">
                  <a14:compatExt spid="_x0000_s1191023"/>
                </a:ext>
                <a:ext uri="{FF2B5EF4-FFF2-40B4-BE49-F238E27FC236}">
                  <a16:creationId xmlns:a16="http://schemas.microsoft.com/office/drawing/2014/main" id="{00000000-0008-0000-0300-00006F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16</xdr:row>
          <xdr:rowOff>190500</xdr:rowOff>
        </xdr:from>
        <xdr:to>
          <xdr:col>17</xdr:col>
          <xdr:colOff>133350</xdr:colOff>
          <xdr:row>18</xdr:row>
          <xdr:rowOff>28575</xdr:rowOff>
        </xdr:to>
        <xdr:sp macro="" textlink="">
          <xdr:nvSpPr>
            <xdr:cNvPr id="1191024" name="Check Box 112" hidden="1">
              <a:extLst>
                <a:ext uri="{63B3BB69-23CF-44E3-9099-C40C66FF867C}">
                  <a14:compatExt spid="_x0000_s1191024"/>
                </a:ext>
                <a:ext uri="{FF2B5EF4-FFF2-40B4-BE49-F238E27FC236}">
                  <a16:creationId xmlns:a16="http://schemas.microsoft.com/office/drawing/2014/main" id="{00000000-0008-0000-0300-000070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17</xdr:row>
          <xdr:rowOff>161925</xdr:rowOff>
        </xdr:from>
        <xdr:to>
          <xdr:col>17</xdr:col>
          <xdr:colOff>133350</xdr:colOff>
          <xdr:row>19</xdr:row>
          <xdr:rowOff>9525</xdr:rowOff>
        </xdr:to>
        <xdr:sp macro="" textlink="">
          <xdr:nvSpPr>
            <xdr:cNvPr id="1191025" name="Check Box 113" hidden="1">
              <a:extLst>
                <a:ext uri="{63B3BB69-23CF-44E3-9099-C40C66FF867C}">
                  <a14:compatExt spid="_x0000_s1191025"/>
                </a:ext>
                <a:ext uri="{FF2B5EF4-FFF2-40B4-BE49-F238E27FC236}">
                  <a16:creationId xmlns:a16="http://schemas.microsoft.com/office/drawing/2014/main" id="{00000000-0008-0000-0300-000071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36</xdr:row>
          <xdr:rowOff>0</xdr:rowOff>
        </xdr:from>
        <xdr:to>
          <xdr:col>30</xdr:col>
          <xdr:colOff>171450</xdr:colOff>
          <xdr:row>37</xdr:row>
          <xdr:rowOff>28575</xdr:rowOff>
        </xdr:to>
        <xdr:sp macro="" textlink="">
          <xdr:nvSpPr>
            <xdr:cNvPr id="1191026" name="Check Box 114" hidden="1">
              <a:extLst>
                <a:ext uri="{63B3BB69-23CF-44E3-9099-C40C66FF867C}">
                  <a14:compatExt spid="_x0000_s1191026"/>
                </a:ext>
                <a:ext uri="{FF2B5EF4-FFF2-40B4-BE49-F238E27FC236}">
                  <a16:creationId xmlns:a16="http://schemas.microsoft.com/office/drawing/2014/main" id="{00000000-0008-0000-0300-000072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36</xdr:row>
          <xdr:rowOff>0</xdr:rowOff>
        </xdr:from>
        <xdr:to>
          <xdr:col>34</xdr:col>
          <xdr:colOff>9525</xdr:colOff>
          <xdr:row>37</xdr:row>
          <xdr:rowOff>19050</xdr:rowOff>
        </xdr:to>
        <xdr:sp macro="" textlink="">
          <xdr:nvSpPr>
            <xdr:cNvPr id="1191027" name="Check Box 115" hidden="1">
              <a:extLst>
                <a:ext uri="{63B3BB69-23CF-44E3-9099-C40C66FF867C}">
                  <a14:compatExt spid="_x0000_s1191027"/>
                </a:ext>
                <a:ext uri="{FF2B5EF4-FFF2-40B4-BE49-F238E27FC236}">
                  <a16:creationId xmlns:a16="http://schemas.microsoft.com/office/drawing/2014/main" id="{00000000-0008-0000-0300-000073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66</xdr:row>
          <xdr:rowOff>0</xdr:rowOff>
        </xdr:from>
        <xdr:to>
          <xdr:col>30</xdr:col>
          <xdr:colOff>171450</xdr:colOff>
          <xdr:row>67</xdr:row>
          <xdr:rowOff>28575</xdr:rowOff>
        </xdr:to>
        <xdr:sp macro="" textlink="">
          <xdr:nvSpPr>
            <xdr:cNvPr id="1191028" name="Check Box 116" hidden="1">
              <a:extLst>
                <a:ext uri="{63B3BB69-23CF-44E3-9099-C40C66FF867C}">
                  <a14:compatExt spid="_x0000_s1191028"/>
                </a:ext>
                <a:ext uri="{FF2B5EF4-FFF2-40B4-BE49-F238E27FC236}">
                  <a16:creationId xmlns:a16="http://schemas.microsoft.com/office/drawing/2014/main" id="{00000000-0008-0000-0300-000074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66</xdr:row>
          <xdr:rowOff>0</xdr:rowOff>
        </xdr:from>
        <xdr:to>
          <xdr:col>34</xdr:col>
          <xdr:colOff>9525</xdr:colOff>
          <xdr:row>67</xdr:row>
          <xdr:rowOff>19050</xdr:rowOff>
        </xdr:to>
        <xdr:sp macro="" textlink="">
          <xdr:nvSpPr>
            <xdr:cNvPr id="1191029" name="Check Box 117" hidden="1">
              <a:extLst>
                <a:ext uri="{63B3BB69-23CF-44E3-9099-C40C66FF867C}">
                  <a14:compatExt spid="_x0000_s1191029"/>
                </a:ext>
                <a:ext uri="{FF2B5EF4-FFF2-40B4-BE49-F238E27FC236}">
                  <a16:creationId xmlns:a16="http://schemas.microsoft.com/office/drawing/2014/main" id="{00000000-0008-0000-0300-000075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68</xdr:row>
          <xdr:rowOff>0</xdr:rowOff>
        </xdr:from>
        <xdr:to>
          <xdr:col>30</xdr:col>
          <xdr:colOff>171450</xdr:colOff>
          <xdr:row>69</xdr:row>
          <xdr:rowOff>28575</xdr:rowOff>
        </xdr:to>
        <xdr:sp macro="" textlink="">
          <xdr:nvSpPr>
            <xdr:cNvPr id="1191030" name="Check Box 118" hidden="1">
              <a:extLst>
                <a:ext uri="{63B3BB69-23CF-44E3-9099-C40C66FF867C}">
                  <a14:compatExt spid="_x0000_s1191030"/>
                </a:ext>
                <a:ext uri="{FF2B5EF4-FFF2-40B4-BE49-F238E27FC236}">
                  <a16:creationId xmlns:a16="http://schemas.microsoft.com/office/drawing/2014/main" id="{00000000-0008-0000-0300-000076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68</xdr:row>
          <xdr:rowOff>0</xdr:rowOff>
        </xdr:from>
        <xdr:to>
          <xdr:col>34</xdr:col>
          <xdr:colOff>9525</xdr:colOff>
          <xdr:row>69</xdr:row>
          <xdr:rowOff>19050</xdr:rowOff>
        </xdr:to>
        <xdr:sp macro="" textlink="">
          <xdr:nvSpPr>
            <xdr:cNvPr id="1191031" name="Check Box 119" hidden="1">
              <a:extLst>
                <a:ext uri="{63B3BB69-23CF-44E3-9099-C40C66FF867C}">
                  <a14:compatExt spid="_x0000_s1191031"/>
                </a:ext>
                <a:ext uri="{FF2B5EF4-FFF2-40B4-BE49-F238E27FC236}">
                  <a16:creationId xmlns:a16="http://schemas.microsoft.com/office/drawing/2014/main" id="{00000000-0008-0000-0300-000077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190500</xdr:colOff>
          <xdr:row>70</xdr:row>
          <xdr:rowOff>0</xdr:rowOff>
        </xdr:from>
        <xdr:to>
          <xdr:col>30</xdr:col>
          <xdr:colOff>171450</xdr:colOff>
          <xdr:row>71</xdr:row>
          <xdr:rowOff>28575</xdr:rowOff>
        </xdr:to>
        <xdr:sp macro="" textlink="">
          <xdr:nvSpPr>
            <xdr:cNvPr id="1191032" name="Check Box 120" hidden="1">
              <a:extLst>
                <a:ext uri="{63B3BB69-23CF-44E3-9099-C40C66FF867C}">
                  <a14:compatExt spid="_x0000_s1191032"/>
                </a:ext>
                <a:ext uri="{FF2B5EF4-FFF2-40B4-BE49-F238E27FC236}">
                  <a16:creationId xmlns:a16="http://schemas.microsoft.com/office/drawing/2014/main" id="{00000000-0008-0000-0300-000078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70</xdr:row>
          <xdr:rowOff>0</xdr:rowOff>
        </xdr:from>
        <xdr:to>
          <xdr:col>34</xdr:col>
          <xdr:colOff>9525</xdr:colOff>
          <xdr:row>71</xdr:row>
          <xdr:rowOff>19050</xdr:rowOff>
        </xdr:to>
        <xdr:sp macro="" textlink="">
          <xdr:nvSpPr>
            <xdr:cNvPr id="1191033" name="Check Box 121" hidden="1">
              <a:extLst>
                <a:ext uri="{63B3BB69-23CF-44E3-9099-C40C66FF867C}">
                  <a14:compatExt spid="_x0000_s1191033"/>
                </a:ext>
                <a:ext uri="{FF2B5EF4-FFF2-40B4-BE49-F238E27FC236}">
                  <a16:creationId xmlns:a16="http://schemas.microsoft.com/office/drawing/2014/main" id="{00000000-0008-0000-0300-000079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27</xdr:row>
          <xdr:rowOff>9525</xdr:rowOff>
        </xdr:from>
        <xdr:to>
          <xdr:col>22</xdr:col>
          <xdr:colOff>85725</xdr:colOff>
          <xdr:row>28</xdr:row>
          <xdr:rowOff>9525</xdr:rowOff>
        </xdr:to>
        <xdr:sp macro="" textlink="">
          <xdr:nvSpPr>
            <xdr:cNvPr id="1191036" name="Check Box 124" hidden="1">
              <a:extLst>
                <a:ext uri="{63B3BB69-23CF-44E3-9099-C40C66FF867C}">
                  <a14:compatExt spid="_x0000_s1191036"/>
                </a:ext>
                <a:ext uri="{FF2B5EF4-FFF2-40B4-BE49-F238E27FC236}">
                  <a16:creationId xmlns:a16="http://schemas.microsoft.com/office/drawing/2014/main" id="{00000000-0008-0000-0300-00007C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33</xdr:row>
          <xdr:rowOff>0</xdr:rowOff>
        </xdr:from>
        <xdr:to>
          <xdr:col>22</xdr:col>
          <xdr:colOff>85725</xdr:colOff>
          <xdr:row>34</xdr:row>
          <xdr:rowOff>0</xdr:rowOff>
        </xdr:to>
        <xdr:sp macro="" textlink="">
          <xdr:nvSpPr>
            <xdr:cNvPr id="1191037" name="Check Box 125" hidden="1">
              <a:extLst>
                <a:ext uri="{63B3BB69-23CF-44E3-9099-C40C66FF867C}">
                  <a14:compatExt spid="_x0000_s1191037"/>
                </a:ext>
                <a:ext uri="{FF2B5EF4-FFF2-40B4-BE49-F238E27FC236}">
                  <a16:creationId xmlns:a16="http://schemas.microsoft.com/office/drawing/2014/main" id="{00000000-0008-0000-0300-00007D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72</xdr:row>
          <xdr:rowOff>161925</xdr:rowOff>
        </xdr:from>
        <xdr:to>
          <xdr:col>30</xdr:col>
          <xdr:colOff>161925</xdr:colOff>
          <xdr:row>73</xdr:row>
          <xdr:rowOff>190500</xdr:rowOff>
        </xdr:to>
        <xdr:sp macro="" textlink="">
          <xdr:nvSpPr>
            <xdr:cNvPr id="1191042" name="Check Box 130" hidden="1">
              <a:extLst>
                <a:ext uri="{63B3BB69-23CF-44E3-9099-C40C66FF867C}">
                  <a14:compatExt spid="_x0000_s1191042"/>
                </a:ext>
                <a:ext uri="{FF2B5EF4-FFF2-40B4-BE49-F238E27FC236}">
                  <a16:creationId xmlns:a16="http://schemas.microsoft.com/office/drawing/2014/main" id="{00000000-0008-0000-0300-000082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72</xdr:row>
          <xdr:rowOff>161925</xdr:rowOff>
        </xdr:from>
        <xdr:to>
          <xdr:col>34</xdr:col>
          <xdr:colOff>0</xdr:colOff>
          <xdr:row>73</xdr:row>
          <xdr:rowOff>180975</xdr:rowOff>
        </xdr:to>
        <xdr:sp macro="" textlink="">
          <xdr:nvSpPr>
            <xdr:cNvPr id="1191043" name="Check Box 131" hidden="1">
              <a:extLst>
                <a:ext uri="{63B3BB69-23CF-44E3-9099-C40C66FF867C}">
                  <a14:compatExt spid="_x0000_s1191043"/>
                </a:ext>
                <a:ext uri="{FF2B5EF4-FFF2-40B4-BE49-F238E27FC236}">
                  <a16:creationId xmlns:a16="http://schemas.microsoft.com/office/drawing/2014/main" id="{00000000-0008-0000-0300-000083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75</xdr:row>
          <xdr:rowOff>95250</xdr:rowOff>
        </xdr:from>
        <xdr:to>
          <xdr:col>30</xdr:col>
          <xdr:colOff>171450</xdr:colOff>
          <xdr:row>76</xdr:row>
          <xdr:rowOff>123825</xdr:rowOff>
        </xdr:to>
        <xdr:sp macro="" textlink="">
          <xdr:nvSpPr>
            <xdr:cNvPr id="1191044" name="Check Box 132" hidden="1">
              <a:extLst>
                <a:ext uri="{63B3BB69-23CF-44E3-9099-C40C66FF867C}">
                  <a14:compatExt spid="_x0000_s1191044"/>
                </a:ext>
                <a:ext uri="{FF2B5EF4-FFF2-40B4-BE49-F238E27FC236}">
                  <a16:creationId xmlns:a16="http://schemas.microsoft.com/office/drawing/2014/main" id="{00000000-0008-0000-0300-000084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75</xdr:row>
          <xdr:rowOff>95250</xdr:rowOff>
        </xdr:from>
        <xdr:to>
          <xdr:col>34</xdr:col>
          <xdr:colOff>9525</xdr:colOff>
          <xdr:row>76</xdr:row>
          <xdr:rowOff>114300</xdr:rowOff>
        </xdr:to>
        <xdr:sp macro="" textlink="">
          <xdr:nvSpPr>
            <xdr:cNvPr id="1191045" name="Check Box 133" hidden="1">
              <a:extLst>
                <a:ext uri="{63B3BB69-23CF-44E3-9099-C40C66FF867C}">
                  <a14:compatExt spid="_x0000_s1191045"/>
                </a:ext>
                <a:ext uri="{FF2B5EF4-FFF2-40B4-BE49-F238E27FC236}">
                  <a16:creationId xmlns:a16="http://schemas.microsoft.com/office/drawing/2014/main" id="{00000000-0008-0000-0300-0000852C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47625</xdr:colOff>
          <xdr:row>14</xdr:row>
          <xdr:rowOff>142875</xdr:rowOff>
        </xdr:from>
        <xdr:to>
          <xdr:col>24</xdr:col>
          <xdr:colOff>28575</xdr:colOff>
          <xdr:row>16</xdr:row>
          <xdr:rowOff>9525</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2333625" y="2343150"/>
              <a:ext cx="1971675" cy="209550"/>
              <a:chOff x="7743800" y="8458220"/>
              <a:chExt cx="1971698" cy="209550"/>
            </a:xfrm>
          </xdr:grpSpPr>
          <xdr:sp macro="" textlink="">
            <xdr:nvSpPr>
              <xdr:cNvPr id="1388545" name="Check Box 1" hidden="1">
                <a:extLst>
                  <a:ext uri="{63B3BB69-23CF-44E3-9099-C40C66FF867C}">
                    <a14:compatExt spid="_x0000_s1388545"/>
                  </a:ext>
                  <a:ext uri="{FF2B5EF4-FFF2-40B4-BE49-F238E27FC236}">
                    <a16:creationId xmlns:a16="http://schemas.microsoft.com/office/drawing/2014/main" id="{00000000-0008-0000-1700-000001301500}"/>
                  </a:ext>
                </a:extLst>
              </xdr:cNvPr>
              <xdr:cNvSpPr/>
            </xdr:nvSpPr>
            <xdr:spPr bwMode="auto">
              <a:xfrm>
                <a:off x="7743800" y="8467725"/>
                <a:ext cx="670646" cy="173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8546" name="Check Box 2" hidden="1">
                <a:extLst>
                  <a:ext uri="{63B3BB69-23CF-44E3-9099-C40C66FF867C}">
                    <a14:compatExt spid="_x0000_s1388546"/>
                  </a:ext>
                  <a:ext uri="{FF2B5EF4-FFF2-40B4-BE49-F238E27FC236}">
                    <a16:creationId xmlns:a16="http://schemas.microsoft.com/office/drawing/2014/main" id="{00000000-0008-0000-1700-000002301500}"/>
                  </a:ext>
                </a:extLst>
              </xdr:cNvPr>
              <xdr:cNvSpPr/>
            </xdr:nvSpPr>
            <xdr:spPr bwMode="auto">
              <a:xfrm>
                <a:off x="8329359" y="8458220"/>
                <a:ext cx="70986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388547" name="Check Box 3" hidden="1">
                <a:extLst>
                  <a:ext uri="{63B3BB69-23CF-44E3-9099-C40C66FF867C}">
                    <a14:compatExt spid="_x0000_s1388547"/>
                  </a:ext>
                  <a:ext uri="{FF2B5EF4-FFF2-40B4-BE49-F238E27FC236}">
                    <a16:creationId xmlns:a16="http://schemas.microsoft.com/office/drawing/2014/main" id="{00000000-0008-0000-1700-000003301500}"/>
                  </a:ext>
                </a:extLst>
              </xdr:cNvPr>
              <xdr:cNvSpPr/>
            </xdr:nvSpPr>
            <xdr:spPr bwMode="auto">
              <a:xfrm>
                <a:off x="9029696" y="8477267"/>
                <a:ext cx="685802" cy="1905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12</xdr:row>
          <xdr:rowOff>152400</xdr:rowOff>
        </xdr:from>
        <xdr:to>
          <xdr:col>9</xdr:col>
          <xdr:colOff>47625</xdr:colOff>
          <xdr:row>14</xdr:row>
          <xdr:rowOff>9525</xdr:rowOff>
        </xdr:to>
        <xdr:sp macro="" textlink="">
          <xdr:nvSpPr>
            <xdr:cNvPr id="1388548" name="Check Box 4" hidden="1">
              <a:extLst>
                <a:ext uri="{63B3BB69-23CF-44E3-9099-C40C66FF867C}">
                  <a14:compatExt spid="_x0000_s1388548"/>
                </a:ext>
                <a:ext uri="{FF2B5EF4-FFF2-40B4-BE49-F238E27FC236}">
                  <a16:creationId xmlns:a16="http://schemas.microsoft.com/office/drawing/2014/main" id="{00000000-0008-0000-1700-00000430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12</xdr:row>
          <xdr:rowOff>152400</xdr:rowOff>
        </xdr:from>
        <xdr:to>
          <xdr:col>13</xdr:col>
          <xdr:colOff>47625</xdr:colOff>
          <xdr:row>14</xdr:row>
          <xdr:rowOff>9525</xdr:rowOff>
        </xdr:to>
        <xdr:sp macro="" textlink="">
          <xdr:nvSpPr>
            <xdr:cNvPr id="1388549" name="Check Box 5" hidden="1">
              <a:extLst>
                <a:ext uri="{63B3BB69-23CF-44E3-9099-C40C66FF867C}">
                  <a14:compatExt spid="_x0000_s1388549"/>
                </a:ext>
                <a:ext uri="{FF2B5EF4-FFF2-40B4-BE49-F238E27FC236}">
                  <a16:creationId xmlns:a16="http://schemas.microsoft.com/office/drawing/2014/main" id="{00000000-0008-0000-1700-00000530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12</xdr:row>
          <xdr:rowOff>152400</xdr:rowOff>
        </xdr:from>
        <xdr:to>
          <xdr:col>20</xdr:col>
          <xdr:colOff>38100</xdr:colOff>
          <xdr:row>14</xdr:row>
          <xdr:rowOff>9525</xdr:rowOff>
        </xdr:to>
        <xdr:sp macro="" textlink="">
          <xdr:nvSpPr>
            <xdr:cNvPr id="1388550" name="Check Box 6" hidden="1">
              <a:extLst>
                <a:ext uri="{63B3BB69-23CF-44E3-9099-C40C66FF867C}">
                  <a14:compatExt spid="_x0000_s1388550"/>
                </a:ext>
                <a:ext uri="{FF2B5EF4-FFF2-40B4-BE49-F238E27FC236}">
                  <a16:creationId xmlns:a16="http://schemas.microsoft.com/office/drawing/2014/main" id="{00000000-0008-0000-1700-00000630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10</xdr:row>
          <xdr:rowOff>0</xdr:rowOff>
        </xdr:from>
        <xdr:to>
          <xdr:col>25</xdr:col>
          <xdr:colOff>27517</xdr:colOff>
          <xdr:row>10</xdr:row>
          <xdr:rowOff>164042</xdr:rowOff>
        </xdr:to>
        <xdr:grpSp>
          <xdr:nvGrpSpPr>
            <xdr:cNvPr id="3" name="グループ化 2">
              <a:extLst>
                <a:ext uri="{FF2B5EF4-FFF2-40B4-BE49-F238E27FC236}">
                  <a16:creationId xmlns:a16="http://schemas.microsoft.com/office/drawing/2014/main" id="{00000000-0008-0000-1700-000003000000}"/>
                </a:ext>
              </a:extLst>
            </xdr:cNvPr>
            <xdr:cNvGrpSpPr/>
          </xdr:nvGrpSpPr>
          <xdr:grpSpPr>
            <a:xfrm>
              <a:off x="3028950" y="1514475"/>
              <a:ext cx="1456267" cy="164042"/>
              <a:chOff x="3013361" y="8901547"/>
              <a:chExt cx="1454722" cy="173182"/>
            </a:xfrm>
          </xdr:grpSpPr>
          <xdr:sp macro="" textlink="">
            <xdr:nvSpPr>
              <xdr:cNvPr id="1388551" name="Check Box 7" hidden="1">
                <a:extLst>
                  <a:ext uri="{63B3BB69-23CF-44E3-9099-C40C66FF867C}">
                    <a14:compatExt spid="_x0000_s1388551"/>
                  </a:ext>
                  <a:ext uri="{FF2B5EF4-FFF2-40B4-BE49-F238E27FC236}">
                    <a16:creationId xmlns:a16="http://schemas.microsoft.com/office/drawing/2014/main" id="{00000000-0008-0000-1700-000007301500}"/>
                  </a:ext>
                </a:extLst>
              </xdr:cNvPr>
              <xdr:cNvSpPr/>
            </xdr:nvSpPr>
            <xdr:spPr bwMode="auto">
              <a:xfrm>
                <a:off x="3013361" y="8901547"/>
                <a:ext cx="669935"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8552" name="Check Box 8" hidden="1">
                <a:extLst>
                  <a:ext uri="{63B3BB69-23CF-44E3-9099-C40C66FF867C}">
                    <a14:compatExt spid="_x0000_s1388552"/>
                  </a:ext>
                  <a:ext uri="{FF2B5EF4-FFF2-40B4-BE49-F238E27FC236}">
                    <a16:creationId xmlns:a16="http://schemas.microsoft.com/office/drawing/2014/main" id="{00000000-0008-0000-1700-000008301500}"/>
                  </a:ext>
                </a:extLst>
              </xdr:cNvPr>
              <xdr:cNvSpPr/>
            </xdr:nvSpPr>
            <xdr:spPr bwMode="auto">
              <a:xfrm>
                <a:off x="378857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19</xdr:row>
          <xdr:rowOff>0</xdr:rowOff>
        </xdr:from>
        <xdr:to>
          <xdr:col>25</xdr:col>
          <xdr:colOff>27517</xdr:colOff>
          <xdr:row>20</xdr:row>
          <xdr:rowOff>2117</xdr:rowOff>
        </xdr:to>
        <xdr:grpSp>
          <xdr:nvGrpSpPr>
            <xdr:cNvPr id="4" name="グループ化 3">
              <a:extLst>
                <a:ext uri="{FF2B5EF4-FFF2-40B4-BE49-F238E27FC236}">
                  <a16:creationId xmlns:a16="http://schemas.microsoft.com/office/drawing/2014/main" id="{00000000-0008-0000-1700-000004000000}"/>
                </a:ext>
              </a:extLst>
            </xdr:cNvPr>
            <xdr:cNvGrpSpPr/>
          </xdr:nvGrpSpPr>
          <xdr:grpSpPr>
            <a:xfrm>
              <a:off x="3028950" y="3057525"/>
              <a:ext cx="1456267" cy="173567"/>
              <a:chOff x="3013361" y="8901547"/>
              <a:chExt cx="1454722" cy="173182"/>
            </a:xfrm>
          </xdr:grpSpPr>
          <xdr:sp macro="" textlink="">
            <xdr:nvSpPr>
              <xdr:cNvPr id="1388553" name="Check Box 9" hidden="1">
                <a:extLst>
                  <a:ext uri="{63B3BB69-23CF-44E3-9099-C40C66FF867C}">
                    <a14:compatExt spid="_x0000_s1388553"/>
                  </a:ext>
                  <a:ext uri="{FF2B5EF4-FFF2-40B4-BE49-F238E27FC236}">
                    <a16:creationId xmlns:a16="http://schemas.microsoft.com/office/drawing/2014/main" id="{00000000-0008-0000-1700-000009301500}"/>
                  </a:ext>
                </a:extLst>
              </xdr:cNvPr>
              <xdr:cNvSpPr/>
            </xdr:nvSpPr>
            <xdr:spPr bwMode="auto">
              <a:xfrm>
                <a:off x="3013361" y="8901547"/>
                <a:ext cx="669935"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8554" name="Check Box 10" hidden="1">
                <a:extLst>
                  <a:ext uri="{63B3BB69-23CF-44E3-9099-C40C66FF867C}">
                    <a14:compatExt spid="_x0000_s1388554"/>
                  </a:ext>
                  <a:ext uri="{FF2B5EF4-FFF2-40B4-BE49-F238E27FC236}">
                    <a16:creationId xmlns:a16="http://schemas.microsoft.com/office/drawing/2014/main" id="{00000000-0008-0000-1700-00000A301500}"/>
                  </a:ext>
                </a:extLst>
              </xdr:cNvPr>
              <xdr:cNvSpPr/>
            </xdr:nvSpPr>
            <xdr:spPr bwMode="auto">
              <a:xfrm>
                <a:off x="378857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25</xdr:row>
          <xdr:rowOff>152400</xdr:rowOff>
        </xdr:from>
        <xdr:to>
          <xdr:col>25</xdr:col>
          <xdr:colOff>27517</xdr:colOff>
          <xdr:row>26</xdr:row>
          <xdr:rowOff>154517</xdr:rowOff>
        </xdr:to>
        <xdr:grpSp>
          <xdr:nvGrpSpPr>
            <xdr:cNvPr id="5" name="グループ化 4">
              <a:extLst>
                <a:ext uri="{FF2B5EF4-FFF2-40B4-BE49-F238E27FC236}">
                  <a16:creationId xmlns:a16="http://schemas.microsoft.com/office/drawing/2014/main" id="{00000000-0008-0000-1700-000005000000}"/>
                </a:ext>
              </a:extLst>
            </xdr:cNvPr>
            <xdr:cNvGrpSpPr/>
          </xdr:nvGrpSpPr>
          <xdr:grpSpPr>
            <a:xfrm>
              <a:off x="3028950" y="4238625"/>
              <a:ext cx="1456267" cy="173567"/>
              <a:chOff x="3013361" y="8901547"/>
              <a:chExt cx="1454722" cy="173182"/>
            </a:xfrm>
          </xdr:grpSpPr>
          <xdr:sp macro="" textlink="">
            <xdr:nvSpPr>
              <xdr:cNvPr id="1388555" name="Check Box 11" hidden="1">
                <a:extLst>
                  <a:ext uri="{63B3BB69-23CF-44E3-9099-C40C66FF867C}">
                    <a14:compatExt spid="_x0000_s1388555"/>
                  </a:ext>
                  <a:ext uri="{FF2B5EF4-FFF2-40B4-BE49-F238E27FC236}">
                    <a16:creationId xmlns:a16="http://schemas.microsoft.com/office/drawing/2014/main" id="{00000000-0008-0000-1700-00000B301500}"/>
                  </a:ext>
                </a:extLst>
              </xdr:cNvPr>
              <xdr:cNvSpPr/>
            </xdr:nvSpPr>
            <xdr:spPr bwMode="auto">
              <a:xfrm>
                <a:off x="3013361" y="8901547"/>
                <a:ext cx="669935"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8556" name="Check Box 12" hidden="1">
                <a:extLst>
                  <a:ext uri="{63B3BB69-23CF-44E3-9099-C40C66FF867C}">
                    <a14:compatExt spid="_x0000_s1388556"/>
                  </a:ext>
                  <a:ext uri="{FF2B5EF4-FFF2-40B4-BE49-F238E27FC236}">
                    <a16:creationId xmlns:a16="http://schemas.microsoft.com/office/drawing/2014/main" id="{00000000-0008-0000-1700-00000C301500}"/>
                  </a:ext>
                </a:extLst>
              </xdr:cNvPr>
              <xdr:cNvSpPr/>
            </xdr:nvSpPr>
            <xdr:spPr bwMode="auto">
              <a:xfrm>
                <a:off x="378857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31</xdr:row>
          <xdr:rowOff>0</xdr:rowOff>
        </xdr:from>
        <xdr:to>
          <xdr:col>25</xdr:col>
          <xdr:colOff>27517</xdr:colOff>
          <xdr:row>32</xdr:row>
          <xdr:rowOff>2117</xdr:rowOff>
        </xdr:to>
        <xdr:grpSp>
          <xdr:nvGrpSpPr>
            <xdr:cNvPr id="7" name="グループ化 6">
              <a:extLst>
                <a:ext uri="{FF2B5EF4-FFF2-40B4-BE49-F238E27FC236}">
                  <a16:creationId xmlns:a16="http://schemas.microsoft.com/office/drawing/2014/main" id="{00000000-0008-0000-1700-000007000000}"/>
                </a:ext>
              </a:extLst>
            </xdr:cNvPr>
            <xdr:cNvGrpSpPr/>
          </xdr:nvGrpSpPr>
          <xdr:grpSpPr>
            <a:xfrm>
              <a:off x="3028950" y="5114925"/>
              <a:ext cx="1456267" cy="173567"/>
              <a:chOff x="3013361" y="8901547"/>
              <a:chExt cx="1454722" cy="173182"/>
            </a:xfrm>
          </xdr:grpSpPr>
          <xdr:sp macro="" textlink="">
            <xdr:nvSpPr>
              <xdr:cNvPr id="1388559" name="Check Box 15" hidden="1">
                <a:extLst>
                  <a:ext uri="{63B3BB69-23CF-44E3-9099-C40C66FF867C}">
                    <a14:compatExt spid="_x0000_s1388559"/>
                  </a:ext>
                  <a:ext uri="{FF2B5EF4-FFF2-40B4-BE49-F238E27FC236}">
                    <a16:creationId xmlns:a16="http://schemas.microsoft.com/office/drawing/2014/main" id="{00000000-0008-0000-1700-00000F301500}"/>
                  </a:ext>
                </a:extLst>
              </xdr:cNvPr>
              <xdr:cNvSpPr/>
            </xdr:nvSpPr>
            <xdr:spPr bwMode="auto">
              <a:xfrm>
                <a:off x="3013361" y="8901547"/>
                <a:ext cx="669935"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8560" name="Check Box 16" hidden="1">
                <a:extLst>
                  <a:ext uri="{63B3BB69-23CF-44E3-9099-C40C66FF867C}">
                    <a14:compatExt spid="_x0000_s1388560"/>
                  </a:ext>
                  <a:ext uri="{FF2B5EF4-FFF2-40B4-BE49-F238E27FC236}">
                    <a16:creationId xmlns:a16="http://schemas.microsoft.com/office/drawing/2014/main" id="{00000000-0008-0000-1700-000010301500}"/>
                  </a:ext>
                </a:extLst>
              </xdr:cNvPr>
              <xdr:cNvSpPr/>
            </xdr:nvSpPr>
            <xdr:spPr bwMode="auto">
              <a:xfrm>
                <a:off x="378857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36</xdr:row>
          <xdr:rowOff>133350</xdr:rowOff>
        </xdr:from>
        <xdr:to>
          <xdr:col>25</xdr:col>
          <xdr:colOff>27517</xdr:colOff>
          <xdr:row>37</xdr:row>
          <xdr:rowOff>135467</xdr:rowOff>
        </xdr:to>
        <xdr:grpSp>
          <xdr:nvGrpSpPr>
            <xdr:cNvPr id="8" name="グループ化 7">
              <a:extLst>
                <a:ext uri="{FF2B5EF4-FFF2-40B4-BE49-F238E27FC236}">
                  <a16:creationId xmlns:a16="http://schemas.microsoft.com/office/drawing/2014/main" id="{00000000-0008-0000-1700-000008000000}"/>
                </a:ext>
              </a:extLst>
            </xdr:cNvPr>
            <xdr:cNvGrpSpPr/>
          </xdr:nvGrpSpPr>
          <xdr:grpSpPr>
            <a:xfrm>
              <a:off x="3028950" y="6105525"/>
              <a:ext cx="1456267" cy="173567"/>
              <a:chOff x="3013361" y="8901547"/>
              <a:chExt cx="1454722" cy="173182"/>
            </a:xfrm>
          </xdr:grpSpPr>
          <xdr:sp macro="" textlink="">
            <xdr:nvSpPr>
              <xdr:cNvPr id="1388561" name="Check Box 17" hidden="1">
                <a:extLst>
                  <a:ext uri="{63B3BB69-23CF-44E3-9099-C40C66FF867C}">
                    <a14:compatExt spid="_x0000_s1388561"/>
                  </a:ext>
                  <a:ext uri="{FF2B5EF4-FFF2-40B4-BE49-F238E27FC236}">
                    <a16:creationId xmlns:a16="http://schemas.microsoft.com/office/drawing/2014/main" id="{00000000-0008-0000-1700-000011301500}"/>
                  </a:ext>
                </a:extLst>
              </xdr:cNvPr>
              <xdr:cNvSpPr/>
            </xdr:nvSpPr>
            <xdr:spPr bwMode="auto">
              <a:xfrm>
                <a:off x="3013361" y="8901547"/>
                <a:ext cx="669935"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8562" name="Check Box 18" hidden="1">
                <a:extLst>
                  <a:ext uri="{63B3BB69-23CF-44E3-9099-C40C66FF867C}">
                    <a14:compatExt spid="_x0000_s1388562"/>
                  </a:ext>
                  <a:ext uri="{FF2B5EF4-FFF2-40B4-BE49-F238E27FC236}">
                    <a16:creationId xmlns:a16="http://schemas.microsoft.com/office/drawing/2014/main" id="{00000000-0008-0000-1700-000012301500}"/>
                  </a:ext>
                </a:extLst>
              </xdr:cNvPr>
              <xdr:cNvSpPr/>
            </xdr:nvSpPr>
            <xdr:spPr bwMode="auto">
              <a:xfrm>
                <a:off x="378857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104774</xdr:colOff>
      <xdr:row>39</xdr:row>
      <xdr:rowOff>19050</xdr:rowOff>
    </xdr:from>
    <xdr:to>
      <xdr:col>36</xdr:col>
      <xdr:colOff>57149</xdr:colOff>
      <xdr:row>40</xdr:row>
      <xdr:rowOff>152400</xdr:rowOff>
    </xdr:to>
    <xdr:sp macro="" textlink="">
      <xdr:nvSpPr>
        <xdr:cNvPr id="9" name="AutoShape 1">
          <a:extLst>
            <a:ext uri="{FF2B5EF4-FFF2-40B4-BE49-F238E27FC236}">
              <a16:creationId xmlns:a16="http://schemas.microsoft.com/office/drawing/2014/main" id="{00000000-0008-0000-1700-000009000000}"/>
            </a:ext>
          </a:extLst>
        </xdr:cNvPr>
        <xdr:cNvSpPr>
          <a:spLocks noChangeArrowheads="1"/>
        </xdr:cNvSpPr>
      </xdr:nvSpPr>
      <xdr:spPr bwMode="auto">
        <a:xfrm>
          <a:off x="1323974" y="8420100"/>
          <a:ext cx="20678775" cy="304800"/>
        </a:xfrm>
        <a:prstGeom prst="bracketPair">
          <a:avLst>
            <a:gd name="adj" fmla="val 930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104774</xdr:colOff>
      <xdr:row>46</xdr:row>
      <xdr:rowOff>19050</xdr:rowOff>
    </xdr:from>
    <xdr:to>
      <xdr:col>36</xdr:col>
      <xdr:colOff>57149</xdr:colOff>
      <xdr:row>47</xdr:row>
      <xdr:rowOff>152400</xdr:rowOff>
    </xdr:to>
    <xdr:sp macro="" textlink="">
      <xdr:nvSpPr>
        <xdr:cNvPr id="10" name="AutoShape 1">
          <a:extLst>
            <a:ext uri="{FF2B5EF4-FFF2-40B4-BE49-F238E27FC236}">
              <a16:creationId xmlns:a16="http://schemas.microsoft.com/office/drawing/2014/main" id="{00000000-0008-0000-1700-00000A000000}"/>
            </a:ext>
          </a:extLst>
        </xdr:cNvPr>
        <xdr:cNvSpPr>
          <a:spLocks noChangeArrowheads="1"/>
        </xdr:cNvSpPr>
      </xdr:nvSpPr>
      <xdr:spPr bwMode="auto">
        <a:xfrm>
          <a:off x="400049" y="7877175"/>
          <a:ext cx="6105525" cy="304800"/>
        </a:xfrm>
        <a:prstGeom prst="bracketPair">
          <a:avLst>
            <a:gd name="adj" fmla="val 930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104774</xdr:colOff>
      <xdr:row>51</xdr:row>
      <xdr:rowOff>19050</xdr:rowOff>
    </xdr:from>
    <xdr:to>
      <xdr:col>36</xdr:col>
      <xdr:colOff>57149</xdr:colOff>
      <xdr:row>52</xdr:row>
      <xdr:rowOff>152400</xdr:rowOff>
    </xdr:to>
    <xdr:sp macro="" textlink="">
      <xdr:nvSpPr>
        <xdr:cNvPr id="11" name="AutoShape 1">
          <a:extLst>
            <a:ext uri="{FF2B5EF4-FFF2-40B4-BE49-F238E27FC236}">
              <a16:creationId xmlns:a16="http://schemas.microsoft.com/office/drawing/2014/main" id="{00000000-0008-0000-1700-00000B000000}"/>
            </a:ext>
          </a:extLst>
        </xdr:cNvPr>
        <xdr:cNvSpPr>
          <a:spLocks noChangeArrowheads="1"/>
        </xdr:cNvSpPr>
      </xdr:nvSpPr>
      <xdr:spPr bwMode="auto">
        <a:xfrm>
          <a:off x="1323974" y="10306050"/>
          <a:ext cx="20678775" cy="304800"/>
        </a:xfrm>
        <a:prstGeom prst="bracketPair">
          <a:avLst>
            <a:gd name="adj" fmla="val 930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xdr:from>
          <xdr:col>17</xdr:col>
          <xdr:colOff>19050</xdr:colOff>
          <xdr:row>43</xdr:row>
          <xdr:rowOff>9525</xdr:rowOff>
        </xdr:from>
        <xdr:to>
          <xdr:col>25</xdr:col>
          <xdr:colOff>27518</xdr:colOff>
          <xdr:row>44</xdr:row>
          <xdr:rowOff>11642</xdr:rowOff>
        </xdr:to>
        <xdr:grpSp>
          <xdr:nvGrpSpPr>
            <xdr:cNvPr id="12" name="グループ化 11">
              <a:extLst>
                <a:ext uri="{FF2B5EF4-FFF2-40B4-BE49-F238E27FC236}">
                  <a16:creationId xmlns:a16="http://schemas.microsoft.com/office/drawing/2014/main" id="{00000000-0008-0000-1700-00000C000000}"/>
                </a:ext>
              </a:extLst>
            </xdr:cNvPr>
            <xdr:cNvGrpSpPr/>
          </xdr:nvGrpSpPr>
          <xdr:grpSpPr>
            <a:xfrm>
              <a:off x="3028950" y="7143750"/>
              <a:ext cx="1456268" cy="173567"/>
              <a:chOff x="3013361" y="8901547"/>
              <a:chExt cx="1454724" cy="173182"/>
            </a:xfrm>
          </xdr:grpSpPr>
          <xdr:sp macro="" textlink="">
            <xdr:nvSpPr>
              <xdr:cNvPr id="1388563" name="Check Box 19" hidden="1">
                <a:extLst>
                  <a:ext uri="{63B3BB69-23CF-44E3-9099-C40C66FF867C}">
                    <a14:compatExt spid="_x0000_s1388563"/>
                  </a:ext>
                  <a:ext uri="{FF2B5EF4-FFF2-40B4-BE49-F238E27FC236}">
                    <a16:creationId xmlns:a16="http://schemas.microsoft.com/office/drawing/2014/main" id="{00000000-0008-0000-1700-000013301500}"/>
                  </a:ext>
                </a:extLst>
              </xdr:cNvPr>
              <xdr:cNvSpPr/>
            </xdr:nvSpPr>
            <xdr:spPr bwMode="auto">
              <a:xfrm>
                <a:off x="3013361" y="8901547"/>
                <a:ext cx="669934"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388564" name="Check Box 20" hidden="1">
                <a:extLst>
                  <a:ext uri="{63B3BB69-23CF-44E3-9099-C40C66FF867C}">
                    <a14:compatExt spid="_x0000_s1388564"/>
                  </a:ext>
                  <a:ext uri="{FF2B5EF4-FFF2-40B4-BE49-F238E27FC236}">
                    <a16:creationId xmlns:a16="http://schemas.microsoft.com/office/drawing/2014/main" id="{00000000-0008-0000-1700-000014301500}"/>
                  </a:ext>
                </a:extLst>
              </xdr:cNvPr>
              <xdr:cNvSpPr/>
            </xdr:nvSpPr>
            <xdr:spPr bwMode="auto">
              <a:xfrm>
                <a:off x="3788573"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49</xdr:row>
          <xdr:rowOff>0</xdr:rowOff>
        </xdr:from>
        <xdr:to>
          <xdr:col>25</xdr:col>
          <xdr:colOff>27518</xdr:colOff>
          <xdr:row>50</xdr:row>
          <xdr:rowOff>2117</xdr:rowOff>
        </xdr:to>
        <xdr:grpSp>
          <xdr:nvGrpSpPr>
            <xdr:cNvPr id="13" name="グループ化 12">
              <a:extLst>
                <a:ext uri="{FF2B5EF4-FFF2-40B4-BE49-F238E27FC236}">
                  <a16:creationId xmlns:a16="http://schemas.microsoft.com/office/drawing/2014/main" id="{00000000-0008-0000-1700-00000D000000}"/>
                </a:ext>
              </a:extLst>
            </xdr:cNvPr>
            <xdr:cNvGrpSpPr/>
          </xdr:nvGrpSpPr>
          <xdr:grpSpPr>
            <a:xfrm>
              <a:off x="3028950" y="8124825"/>
              <a:ext cx="1456268" cy="173567"/>
              <a:chOff x="3013361" y="8901547"/>
              <a:chExt cx="1454724" cy="173182"/>
            </a:xfrm>
          </xdr:grpSpPr>
          <xdr:sp macro="" textlink="">
            <xdr:nvSpPr>
              <xdr:cNvPr id="1388565" name="Check Box 21" hidden="1">
                <a:extLst>
                  <a:ext uri="{63B3BB69-23CF-44E3-9099-C40C66FF867C}">
                    <a14:compatExt spid="_x0000_s1388565"/>
                  </a:ext>
                  <a:ext uri="{FF2B5EF4-FFF2-40B4-BE49-F238E27FC236}">
                    <a16:creationId xmlns:a16="http://schemas.microsoft.com/office/drawing/2014/main" id="{00000000-0008-0000-1700-000015301500}"/>
                  </a:ext>
                </a:extLst>
              </xdr:cNvPr>
              <xdr:cNvSpPr/>
            </xdr:nvSpPr>
            <xdr:spPr bwMode="auto">
              <a:xfrm>
                <a:off x="3013361" y="8901547"/>
                <a:ext cx="669934"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388566" name="Check Box 22" hidden="1">
                <a:extLst>
                  <a:ext uri="{63B3BB69-23CF-44E3-9099-C40C66FF867C}">
                    <a14:compatExt spid="_x0000_s1388566"/>
                  </a:ext>
                  <a:ext uri="{FF2B5EF4-FFF2-40B4-BE49-F238E27FC236}">
                    <a16:creationId xmlns:a16="http://schemas.microsoft.com/office/drawing/2014/main" id="{00000000-0008-0000-1700-000016301500}"/>
                  </a:ext>
                </a:extLst>
              </xdr:cNvPr>
              <xdr:cNvSpPr/>
            </xdr:nvSpPr>
            <xdr:spPr bwMode="auto">
              <a:xfrm>
                <a:off x="3788573"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55</xdr:row>
          <xdr:rowOff>0</xdr:rowOff>
        </xdr:from>
        <xdr:to>
          <xdr:col>25</xdr:col>
          <xdr:colOff>27517</xdr:colOff>
          <xdr:row>56</xdr:row>
          <xdr:rowOff>2117</xdr:rowOff>
        </xdr:to>
        <xdr:grpSp>
          <xdr:nvGrpSpPr>
            <xdr:cNvPr id="14" name="グループ化 13">
              <a:extLst>
                <a:ext uri="{FF2B5EF4-FFF2-40B4-BE49-F238E27FC236}">
                  <a16:creationId xmlns:a16="http://schemas.microsoft.com/office/drawing/2014/main" id="{00000000-0008-0000-1700-00000E000000}"/>
                </a:ext>
              </a:extLst>
            </xdr:cNvPr>
            <xdr:cNvGrpSpPr/>
          </xdr:nvGrpSpPr>
          <xdr:grpSpPr>
            <a:xfrm>
              <a:off x="3028950" y="9115425"/>
              <a:ext cx="1456267" cy="173567"/>
              <a:chOff x="3013361" y="8901547"/>
              <a:chExt cx="1454722" cy="173182"/>
            </a:xfrm>
          </xdr:grpSpPr>
          <xdr:sp macro="" textlink="">
            <xdr:nvSpPr>
              <xdr:cNvPr id="1388567" name="Check Box 23" hidden="1">
                <a:extLst>
                  <a:ext uri="{63B3BB69-23CF-44E3-9099-C40C66FF867C}">
                    <a14:compatExt spid="_x0000_s1388567"/>
                  </a:ext>
                  <a:ext uri="{FF2B5EF4-FFF2-40B4-BE49-F238E27FC236}">
                    <a16:creationId xmlns:a16="http://schemas.microsoft.com/office/drawing/2014/main" id="{00000000-0008-0000-1700-000017301500}"/>
                  </a:ext>
                </a:extLst>
              </xdr:cNvPr>
              <xdr:cNvSpPr/>
            </xdr:nvSpPr>
            <xdr:spPr bwMode="auto">
              <a:xfrm>
                <a:off x="3013361" y="8901547"/>
                <a:ext cx="669935"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8568" name="Check Box 24" hidden="1">
                <a:extLst>
                  <a:ext uri="{63B3BB69-23CF-44E3-9099-C40C66FF867C}">
                    <a14:compatExt spid="_x0000_s1388568"/>
                  </a:ext>
                  <a:ext uri="{FF2B5EF4-FFF2-40B4-BE49-F238E27FC236}">
                    <a16:creationId xmlns:a16="http://schemas.microsoft.com/office/drawing/2014/main" id="{00000000-0008-0000-1700-000018301500}"/>
                  </a:ext>
                </a:extLst>
              </xdr:cNvPr>
              <xdr:cNvSpPr/>
            </xdr:nvSpPr>
            <xdr:spPr bwMode="auto">
              <a:xfrm>
                <a:off x="378857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57150</xdr:colOff>
      <xdr:row>7</xdr:row>
      <xdr:rowOff>38100</xdr:rowOff>
    </xdr:from>
    <xdr:to>
      <xdr:col>24</xdr:col>
      <xdr:colOff>85725</xdr:colOff>
      <xdr:row>8</xdr:row>
      <xdr:rowOff>152400</xdr:rowOff>
    </xdr:to>
    <xdr:sp macro="" textlink="">
      <xdr:nvSpPr>
        <xdr:cNvPr id="15" name="大かっこ 14">
          <a:extLst>
            <a:ext uri="{FF2B5EF4-FFF2-40B4-BE49-F238E27FC236}">
              <a16:creationId xmlns:a16="http://schemas.microsoft.com/office/drawing/2014/main" id="{00000000-0008-0000-1700-00000F000000}"/>
            </a:ext>
          </a:extLst>
        </xdr:cNvPr>
        <xdr:cNvSpPr/>
      </xdr:nvSpPr>
      <xdr:spPr>
        <a:xfrm>
          <a:off x="352425" y="1038225"/>
          <a:ext cx="4010025" cy="285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17</xdr:col>
          <xdr:colOff>19050</xdr:colOff>
          <xdr:row>57</xdr:row>
          <xdr:rowOff>161925</xdr:rowOff>
        </xdr:from>
        <xdr:to>
          <xdr:col>25</xdr:col>
          <xdr:colOff>27517</xdr:colOff>
          <xdr:row>58</xdr:row>
          <xdr:rowOff>164042</xdr:rowOff>
        </xdr:to>
        <xdr:grpSp>
          <xdr:nvGrpSpPr>
            <xdr:cNvPr id="17" name="グループ化 16">
              <a:extLst>
                <a:ext uri="{FF2B5EF4-FFF2-40B4-BE49-F238E27FC236}">
                  <a16:creationId xmlns:a16="http://schemas.microsoft.com/office/drawing/2014/main" id="{00000000-0008-0000-1700-000011000000}"/>
                </a:ext>
              </a:extLst>
            </xdr:cNvPr>
            <xdr:cNvGrpSpPr/>
          </xdr:nvGrpSpPr>
          <xdr:grpSpPr>
            <a:xfrm>
              <a:off x="3028950" y="9601200"/>
              <a:ext cx="1456267" cy="173567"/>
              <a:chOff x="3013361" y="8901547"/>
              <a:chExt cx="1454722" cy="173182"/>
            </a:xfrm>
          </xdr:grpSpPr>
          <xdr:sp macro="" textlink="">
            <xdr:nvSpPr>
              <xdr:cNvPr id="1388572" name="Check Box 28" hidden="1">
                <a:extLst>
                  <a:ext uri="{63B3BB69-23CF-44E3-9099-C40C66FF867C}">
                    <a14:compatExt spid="_x0000_s1388572"/>
                  </a:ext>
                  <a:ext uri="{FF2B5EF4-FFF2-40B4-BE49-F238E27FC236}">
                    <a16:creationId xmlns:a16="http://schemas.microsoft.com/office/drawing/2014/main" id="{00000000-0008-0000-1700-00001C301500}"/>
                  </a:ext>
                </a:extLst>
              </xdr:cNvPr>
              <xdr:cNvSpPr/>
            </xdr:nvSpPr>
            <xdr:spPr bwMode="auto">
              <a:xfrm>
                <a:off x="3013361" y="8901547"/>
                <a:ext cx="669935"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8573" name="Check Box 29" hidden="1">
                <a:extLst>
                  <a:ext uri="{63B3BB69-23CF-44E3-9099-C40C66FF867C}">
                    <a14:compatExt spid="_x0000_s1388573"/>
                  </a:ext>
                  <a:ext uri="{FF2B5EF4-FFF2-40B4-BE49-F238E27FC236}">
                    <a16:creationId xmlns:a16="http://schemas.microsoft.com/office/drawing/2014/main" id="{00000000-0008-0000-1700-00001D301500}"/>
                  </a:ext>
                </a:extLst>
              </xdr:cNvPr>
              <xdr:cNvSpPr/>
            </xdr:nvSpPr>
            <xdr:spPr bwMode="auto">
              <a:xfrm>
                <a:off x="378857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28</xdr:row>
          <xdr:rowOff>0</xdr:rowOff>
        </xdr:from>
        <xdr:to>
          <xdr:col>25</xdr:col>
          <xdr:colOff>27517</xdr:colOff>
          <xdr:row>29</xdr:row>
          <xdr:rowOff>2117</xdr:rowOff>
        </xdr:to>
        <xdr:grpSp>
          <xdr:nvGrpSpPr>
            <xdr:cNvPr id="16" name="グループ化 15">
              <a:extLst>
                <a:ext uri="{FF2B5EF4-FFF2-40B4-BE49-F238E27FC236}">
                  <a16:creationId xmlns:a16="http://schemas.microsoft.com/office/drawing/2014/main" id="{00000000-0008-0000-1700-000010000000}"/>
                </a:ext>
              </a:extLst>
            </xdr:cNvPr>
            <xdr:cNvGrpSpPr/>
          </xdr:nvGrpSpPr>
          <xdr:grpSpPr>
            <a:xfrm>
              <a:off x="3028950" y="4600575"/>
              <a:ext cx="1456267" cy="173567"/>
              <a:chOff x="3013361" y="8901547"/>
              <a:chExt cx="1454722" cy="173182"/>
            </a:xfrm>
          </xdr:grpSpPr>
          <xdr:sp macro="" textlink="">
            <xdr:nvSpPr>
              <xdr:cNvPr id="1388574" name="Check Box 30" hidden="1">
                <a:extLst>
                  <a:ext uri="{63B3BB69-23CF-44E3-9099-C40C66FF867C}">
                    <a14:compatExt spid="_x0000_s1388574"/>
                  </a:ext>
                  <a:ext uri="{FF2B5EF4-FFF2-40B4-BE49-F238E27FC236}">
                    <a16:creationId xmlns:a16="http://schemas.microsoft.com/office/drawing/2014/main" id="{00000000-0008-0000-1700-00001E301500}"/>
                  </a:ext>
                </a:extLst>
              </xdr:cNvPr>
              <xdr:cNvSpPr/>
            </xdr:nvSpPr>
            <xdr:spPr bwMode="auto">
              <a:xfrm>
                <a:off x="3013361" y="8901547"/>
                <a:ext cx="669935"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8575" name="Check Box 31" hidden="1">
                <a:extLst>
                  <a:ext uri="{63B3BB69-23CF-44E3-9099-C40C66FF867C}">
                    <a14:compatExt spid="_x0000_s1388575"/>
                  </a:ext>
                  <a:ext uri="{FF2B5EF4-FFF2-40B4-BE49-F238E27FC236}">
                    <a16:creationId xmlns:a16="http://schemas.microsoft.com/office/drawing/2014/main" id="{00000000-0008-0000-1700-00001F301500}"/>
                  </a:ext>
                </a:extLst>
              </xdr:cNvPr>
              <xdr:cNvSpPr/>
            </xdr:nvSpPr>
            <xdr:spPr bwMode="auto">
              <a:xfrm>
                <a:off x="378857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23</xdr:row>
          <xdr:rowOff>0</xdr:rowOff>
        </xdr:from>
        <xdr:to>
          <xdr:col>25</xdr:col>
          <xdr:colOff>27517</xdr:colOff>
          <xdr:row>24</xdr:row>
          <xdr:rowOff>2117</xdr:rowOff>
        </xdr:to>
        <xdr:grpSp>
          <xdr:nvGrpSpPr>
            <xdr:cNvPr id="18" name="グループ化 17">
              <a:extLst>
                <a:ext uri="{FF2B5EF4-FFF2-40B4-BE49-F238E27FC236}">
                  <a16:creationId xmlns:a16="http://schemas.microsoft.com/office/drawing/2014/main" id="{00000000-0008-0000-1700-000012000000}"/>
                </a:ext>
              </a:extLst>
            </xdr:cNvPr>
            <xdr:cNvGrpSpPr/>
          </xdr:nvGrpSpPr>
          <xdr:grpSpPr>
            <a:xfrm>
              <a:off x="3028950" y="3743325"/>
              <a:ext cx="1456267" cy="173567"/>
              <a:chOff x="3013361" y="8901547"/>
              <a:chExt cx="1454722" cy="173182"/>
            </a:xfrm>
          </xdr:grpSpPr>
          <xdr:sp macro="" textlink="">
            <xdr:nvSpPr>
              <xdr:cNvPr id="1388576" name="Check Box 32" hidden="1">
                <a:extLst>
                  <a:ext uri="{63B3BB69-23CF-44E3-9099-C40C66FF867C}">
                    <a14:compatExt spid="_x0000_s1388576"/>
                  </a:ext>
                  <a:ext uri="{FF2B5EF4-FFF2-40B4-BE49-F238E27FC236}">
                    <a16:creationId xmlns:a16="http://schemas.microsoft.com/office/drawing/2014/main" id="{00000000-0008-0000-1700-000020301500}"/>
                  </a:ext>
                </a:extLst>
              </xdr:cNvPr>
              <xdr:cNvSpPr/>
            </xdr:nvSpPr>
            <xdr:spPr bwMode="auto">
              <a:xfrm>
                <a:off x="3013361" y="8901547"/>
                <a:ext cx="669935"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388577" name="Check Box 33" hidden="1">
                <a:extLst>
                  <a:ext uri="{63B3BB69-23CF-44E3-9099-C40C66FF867C}">
                    <a14:compatExt spid="_x0000_s1388577"/>
                  </a:ext>
                  <a:ext uri="{FF2B5EF4-FFF2-40B4-BE49-F238E27FC236}">
                    <a16:creationId xmlns:a16="http://schemas.microsoft.com/office/drawing/2014/main" id="{00000000-0008-0000-1700-000021301500}"/>
                  </a:ext>
                </a:extLst>
              </xdr:cNvPr>
              <xdr:cNvSpPr/>
            </xdr:nvSpPr>
            <xdr:spPr bwMode="auto">
              <a:xfrm>
                <a:off x="3788571" y="8901547"/>
                <a:ext cx="679512"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171450</xdr:colOff>
          <xdr:row>31</xdr:row>
          <xdr:rowOff>142875</xdr:rowOff>
        </xdr:from>
        <xdr:to>
          <xdr:col>23</xdr:col>
          <xdr:colOff>9525</xdr:colOff>
          <xdr:row>33</xdr:row>
          <xdr:rowOff>47625</xdr:rowOff>
        </xdr:to>
        <xdr:sp macro="" textlink="">
          <xdr:nvSpPr>
            <xdr:cNvPr id="1430529" name="Check Box 1" hidden="1">
              <a:extLst>
                <a:ext uri="{63B3BB69-23CF-44E3-9099-C40C66FF867C}">
                  <a14:compatExt spid="_x0000_s1430529"/>
                </a:ext>
                <a:ext uri="{FF2B5EF4-FFF2-40B4-BE49-F238E27FC236}">
                  <a16:creationId xmlns:a16="http://schemas.microsoft.com/office/drawing/2014/main" id="{00000000-0008-0000-1800-000001D4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171450</xdr:colOff>
          <xdr:row>31</xdr:row>
          <xdr:rowOff>142875</xdr:rowOff>
        </xdr:from>
        <xdr:to>
          <xdr:col>26</xdr:col>
          <xdr:colOff>0</xdr:colOff>
          <xdr:row>33</xdr:row>
          <xdr:rowOff>47625</xdr:rowOff>
        </xdr:to>
        <xdr:sp macro="" textlink="">
          <xdr:nvSpPr>
            <xdr:cNvPr id="1430530" name="Check Box 2" hidden="1">
              <a:extLst>
                <a:ext uri="{63B3BB69-23CF-44E3-9099-C40C66FF867C}">
                  <a14:compatExt spid="_x0000_s1430530"/>
                </a:ext>
                <a:ext uri="{FF2B5EF4-FFF2-40B4-BE49-F238E27FC236}">
                  <a16:creationId xmlns:a16="http://schemas.microsoft.com/office/drawing/2014/main" id="{00000000-0008-0000-1800-000002D4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171450</xdr:colOff>
          <xdr:row>32</xdr:row>
          <xdr:rowOff>142875</xdr:rowOff>
        </xdr:from>
        <xdr:to>
          <xdr:col>23</xdr:col>
          <xdr:colOff>9525</xdr:colOff>
          <xdr:row>34</xdr:row>
          <xdr:rowOff>47625</xdr:rowOff>
        </xdr:to>
        <xdr:sp macro="" textlink="">
          <xdr:nvSpPr>
            <xdr:cNvPr id="1430531" name="Check Box 3" hidden="1">
              <a:extLst>
                <a:ext uri="{63B3BB69-23CF-44E3-9099-C40C66FF867C}">
                  <a14:compatExt spid="_x0000_s1430531"/>
                </a:ext>
                <a:ext uri="{FF2B5EF4-FFF2-40B4-BE49-F238E27FC236}">
                  <a16:creationId xmlns:a16="http://schemas.microsoft.com/office/drawing/2014/main" id="{00000000-0008-0000-1800-000003D4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171450</xdr:colOff>
          <xdr:row>32</xdr:row>
          <xdr:rowOff>142875</xdr:rowOff>
        </xdr:from>
        <xdr:to>
          <xdr:col>26</xdr:col>
          <xdr:colOff>0</xdr:colOff>
          <xdr:row>34</xdr:row>
          <xdr:rowOff>47625</xdr:rowOff>
        </xdr:to>
        <xdr:sp macro="" textlink="">
          <xdr:nvSpPr>
            <xdr:cNvPr id="1430532" name="Check Box 4" hidden="1">
              <a:extLst>
                <a:ext uri="{63B3BB69-23CF-44E3-9099-C40C66FF867C}">
                  <a14:compatExt spid="_x0000_s1430532"/>
                </a:ext>
                <a:ext uri="{FF2B5EF4-FFF2-40B4-BE49-F238E27FC236}">
                  <a16:creationId xmlns:a16="http://schemas.microsoft.com/office/drawing/2014/main" id="{00000000-0008-0000-1800-000004D4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31</xdr:row>
          <xdr:rowOff>142875</xdr:rowOff>
        </xdr:from>
        <xdr:to>
          <xdr:col>30</xdr:col>
          <xdr:colOff>9525</xdr:colOff>
          <xdr:row>33</xdr:row>
          <xdr:rowOff>47625</xdr:rowOff>
        </xdr:to>
        <xdr:sp macro="" textlink="">
          <xdr:nvSpPr>
            <xdr:cNvPr id="1430533" name="Check Box 5" hidden="1">
              <a:extLst>
                <a:ext uri="{63B3BB69-23CF-44E3-9099-C40C66FF867C}">
                  <a14:compatExt spid="_x0000_s1430533"/>
                </a:ext>
                <a:ext uri="{FF2B5EF4-FFF2-40B4-BE49-F238E27FC236}">
                  <a16:creationId xmlns:a16="http://schemas.microsoft.com/office/drawing/2014/main" id="{00000000-0008-0000-1800-000005D4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171450</xdr:colOff>
          <xdr:row>31</xdr:row>
          <xdr:rowOff>142875</xdr:rowOff>
        </xdr:from>
        <xdr:to>
          <xdr:col>33</xdr:col>
          <xdr:colOff>0</xdr:colOff>
          <xdr:row>33</xdr:row>
          <xdr:rowOff>47625</xdr:rowOff>
        </xdr:to>
        <xdr:sp macro="" textlink="">
          <xdr:nvSpPr>
            <xdr:cNvPr id="1430534" name="Check Box 6" hidden="1">
              <a:extLst>
                <a:ext uri="{63B3BB69-23CF-44E3-9099-C40C66FF867C}">
                  <a14:compatExt spid="_x0000_s1430534"/>
                </a:ext>
                <a:ext uri="{FF2B5EF4-FFF2-40B4-BE49-F238E27FC236}">
                  <a16:creationId xmlns:a16="http://schemas.microsoft.com/office/drawing/2014/main" id="{00000000-0008-0000-1800-000006D4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32</xdr:row>
          <xdr:rowOff>142875</xdr:rowOff>
        </xdr:from>
        <xdr:to>
          <xdr:col>30</xdr:col>
          <xdr:colOff>9525</xdr:colOff>
          <xdr:row>34</xdr:row>
          <xdr:rowOff>47625</xdr:rowOff>
        </xdr:to>
        <xdr:sp macro="" textlink="">
          <xdr:nvSpPr>
            <xdr:cNvPr id="1430535" name="Check Box 7" hidden="1">
              <a:extLst>
                <a:ext uri="{63B3BB69-23CF-44E3-9099-C40C66FF867C}">
                  <a14:compatExt spid="_x0000_s1430535"/>
                </a:ext>
                <a:ext uri="{FF2B5EF4-FFF2-40B4-BE49-F238E27FC236}">
                  <a16:creationId xmlns:a16="http://schemas.microsoft.com/office/drawing/2014/main" id="{00000000-0008-0000-1800-000007D4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171450</xdr:colOff>
          <xdr:row>32</xdr:row>
          <xdr:rowOff>142875</xdr:rowOff>
        </xdr:from>
        <xdr:to>
          <xdr:col>33</xdr:col>
          <xdr:colOff>0</xdr:colOff>
          <xdr:row>34</xdr:row>
          <xdr:rowOff>47625</xdr:rowOff>
        </xdr:to>
        <xdr:sp macro="" textlink="">
          <xdr:nvSpPr>
            <xdr:cNvPr id="1430536" name="Check Box 8" hidden="1">
              <a:extLst>
                <a:ext uri="{63B3BB69-23CF-44E3-9099-C40C66FF867C}">
                  <a14:compatExt spid="_x0000_s1430536"/>
                </a:ext>
                <a:ext uri="{FF2B5EF4-FFF2-40B4-BE49-F238E27FC236}">
                  <a16:creationId xmlns:a16="http://schemas.microsoft.com/office/drawing/2014/main" id="{00000000-0008-0000-1800-000008D4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8</xdr:row>
          <xdr:rowOff>152400</xdr:rowOff>
        </xdr:from>
        <xdr:to>
          <xdr:col>23</xdr:col>
          <xdr:colOff>149562</xdr:colOff>
          <xdr:row>10</xdr:row>
          <xdr:rowOff>18158</xdr:rowOff>
        </xdr:to>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3009900" y="1238250"/>
              <a:ext cx="1244937" cy="208658"/>
              <a:chOff x="3337908" y="405848"/>
              <a:chExt cx="1222081" cy="212035"/>
            </a:xfrm>
          </xdr:grpSpPr>
          <xdr:sp macro="" textlink="">
            <xdr:nvSpPr>
              <xdr:cNvPr id="1430537" name="Check Box 9" hidden="1">
                <a:extLst>
                  <a:ext uri="{63B3BB69-23CF-44E3-9099-C40C66FF867C}">
                    <a14:compatExt spid="_x0000_s1430537"/>
                  </a:ext>
                  <a:ext uri="{FF2B5EF4-FFF2-40B4-BE49-F238E27FC236}">
                    <a16:creationId xmlns:a16="http://schemas.microsoft.com/office/drawing/2014/main" id="{00000000-0008-0000-1800-000009D41500}"/>
                  </a:ext>
                </a:extLst>
              </xdr:cNvPr>
              <xdr:cNvSpPr/>
            </xdr:nvSpPr>
            <xdr:spPr bwMode="auto">
              <a:xfrm>
                <a:off x="3337908"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0538" name="Check Box 10" hidden="1">
                <a:extLst>
                  <a:ext uri="{63B3BB69-23CF-44E3-9099-C40C66FF867C}">
                    <a14:compatExt spid="_x0000_s1430538"/>
                  </a:ext>
                  <a:ext uri="{FF2B5EF4-FFF2-40B4-BE49-F238E27FC236}">
                    <a16:creationId xmlns:a16="http://schemas.microsoft.com/office/drawing/2014/main" id="{00000000-0008-0000-1800-00000AD41500}"/>
                  </a:ext>
                </a:extLst>
              </xdr:cNvPr>
              <xdr:cNvSpPr/>
            </xdr:nvSpPr>
            <xdr:spPr bwMode="auto">
              <a:xfrm>
                <a:off x="3882477" y="405848"/>
                <a:ext cx="677512"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24</xdr:row>
          <xdr:rowOff>123825</xdr:rowOff>
        </xdr:from>
        <xdr:to>
          <xdr:col>23</xdr:col>
          <xdr:colOff>149562</xdr:colOff>
          <xdr:row>25</xdr:row>
          <xdr:rowOff>161033</xdr:rowOff>
        </xdr:to>
        <xdr:grpSp>
          <xdr:nvGrpSpPr>
            <xdr:cNvPr id="3" name="グループ化 2">
              <a:extLst>
                <a:ext uri="{FF2B5EF4-FFF2-40B4-BE49-F238E27FC236}">
                  <a16:creationId xmlns:a16="http://schemas.microsoft.com/office/drawing/2014/main" id="{00000000-0008-0000-1800-000003000000}"/>
                </a:ext>
              </a:extLst>
            </xdr:cNvPr>
            <xdr:cNvGrpSpPr/>
          </xdr:nvGrpSpPr>
          <xdr:grpSpPr>
            <a:xfrm>
              <a:off x="3009900" y="3952875"/>
              <a:ext cx="1244937" cy="208658"/>
              <a:chOff x="3337908" y="405848"/>
              <a:chExt cx="1222081" cy="212035"/>
            </a:xfrm>
          </xdr:grpSpPr>
          <xdr:sp macro="" textlink="">
            <xdr:nvSpPr>
              <xdr:cNvPr id="1430539" name="Check Box 11" hidden="1">
                <a:extLst>
                  <a:ext uri="{63B3BB69-23CF-44E3-9099-C40C66FF867C}">
                    <a14:compatExt spid="_x0000_s1430539"/>
                  </a:ext>
                  <a:ext uri="{FF2B5EF4-FFF2-40B4-BE49-F238E27FC236}">
                    <a16:creationId xmlns:a16="http://schemas.microsoft.com/office/drawing/2014/main" id="{00000000-0008-0000-1800-00000BD41500}"/>
                  </a:ext>
                </a:extLst>
              </xdr:cNvPr>
              <xdr:cNvSpPr/>
            </xdr:nvSpPr>
            <xdr:spPr bwMode="auto">
              <a:xfrm>
                <a:off x="3337908"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0540" name="Check Box 12" hidden="1">
                <a:extLst>
                  <a:ext uri="{63B3BB69-23CF-44E3-9099-C40C66FF867C}">
                    <a14:compatExt spid="_x0000_s1430540"/>
                  </a:ext>
                  <a:ext uri="{FF2B5EF4-FFF2-40B4-BE49-F238E27FC236}">
                    <a16:creationId xmlns:a16="http://schemas.microsoft.com/office/drawing/2014/main" id="{00000000-0008-0000-1800-00000CD41500}"/>
                  </a:ext>
                </a:extLst>
              </xdr:cNvPr>
              <xdr:cNvSpPr/>
            </xdr:nvSpPr>
            <xdr:spPr bwMode="auto">
              <a:xfrm>
                <a:off x="3882477" y="405848"/>
                <a:ext cx="677512"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27</xdr:row>
          <xdr:rowOff>142875</xdr:rowOff>
        </xdr:from>
        <xdr:to>
          <xdr:col>23</xdr:col>
          <xdr:colOff>149562</xdr:colOff>
          <xdr:row>29</xdr:row>
          <xdr:rowOff>8633</xdr:rowOff>
        </xdr:to>
        <xdr:grpSp>
          <xdr:nvGrpSpPr>
            <xdr:cNvPr id="4" name="グループ化 3">
              <a:extLst>
                <a:ext uri="{FF2B5EF4-FFF2-40B4-BE49-F238E27FC236}">
                  <a16:creationId xmlns:a16="http://schemas.microsoft.com/office/drawing/2014/main" id="{00000000-0008-0000-1800-000004000000}"/>
                </a:ext>
              </a:extLst>
            </xdr:cNvPr>
            <xdr:cNvGrpSpPr/>
          </xdr:nvGrpSpPr>
          <xdr:grpSpPr>
            <a:xfrm>
              <a:off x="3009900" y="4486275"/>
              <a:ext cx="1244937" cy="208658"/>
              <a:chOff x="3337908" y="405848"/>
              <a:chExt cx="1222081" cy="212035"/>
            </a:xfrm>
          </xdr:grpSpPr>
          <xdr:sp macro="" textlink="">
            <xdr:nvSpPr>
              <xdr:cNvPr id="1430541" name="Check Box 13" hidden="1">
                <a:extLst>
                  <a:ext uri="{63B3BB69-23CF-44E3-9099-C40C66FF867C}">
                    <a14:compatExt spid="_x0000_s1430541"/>
                  </a:ext>
                  <a:ext uri="{FF2B5EF4-FFF2-40B4-BE49-F238E27FC236}">
                    <a16:creationId xmlns:a16="http://schemas.microsoft.com/office/drawing/2014/main" id="{00000000-0008-0000-1800-00000DD41500}"/>
                  </a:ext>
                </a:extLst>
              </xdr:cNvPr>
              <xdr:cNvSpPr/>
            </xdr:nvSpPr>
            <xdr:spPr bwMode="auto">
              <a:xfrm>
                <a:off x="3337908"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0542" name="Check Box 14" hidden="1">
                <a:extLst>
                  <a:ext uri="{63B3BB69-23CF-44E3-9099-C40C66FF867C}">
                    <a14:compatExt spid="_x0000_s1430542"/>
                  </a:ext>
                  <a:ext uri="{FF2B5EF4-FFF2-40B4-BE49-F238E27FC236}">
                    <a16:creationId xmlns:a16="http://schemas.microsoft.com/office/drawing/2014/main" id="{00000000-0008-0000-1800-00000ED41500}"/>
                  </a:ext>
                </a:extLst>
              </xdr:cNvPr>
              <xdr:cNvSpPr/>
            </xdr:nvSpPr>
            <xdr:spPr bwMode="auto">
              <a:xfrm>
                <a:off x="3882477" y="405848"/>
                <a:ext cx="677512"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171450</xdr:colOff>
          <xdr:row>36</xdr:row>
          <xdr:rowOff>0</xdr:rowOff>
        </xdr:from>
        <xdr:to>
          <xdr:col>24</xdr:col>
          <xdr:colOff>9525</xdr:colOff>
          <xdr:row>37</xdr:row>
          <xdr:rowOff>38100</xdr:rowOff>
        </xdr:to>
        <xdr:grpSp>
          <xdr:nvGrpSpPr>
            <xdr:cNvPr id="5" name="グループ化 4">
              <a:extLst>
                <a:ext uri="{FF2B5EF4-FFF2-40B4-BE49-F238E27FC236}">
                  <a16:creationId xmlns:a16="http://schemas.microsoft.com/office/drawing/2014/main" id="{00000000-0008-0000-1800-000005000000}"/>
                </a:ext>
              </a:extLst>
            </xdr:cNvPr>
            <xdr:cNvGrpSpPr/>
          </xdr:nvGrpSpPr>
          <xdr:grpSpPr>
            <a:xfrm>
              <a:off x="2286000" y="5886450"/>
              <a:ext cx="2009775" cy="209550"/>
              <a:chOff x="2558741" y="6272748"/>
              <a:chExt cx="2019299" cy="211282"/>
            </a:xfrm>
          </xdr:grpSpPr>
          <xdr:sp macro="" textlink="">
            <xdr:nvSpPr>
              <xdr:cNvPr id="1430543" name="Check Box 15" hidden="1">
                <a:extLst>
                  <a:ext uri="{63B3BB69-23CF-44E3-9099-C40C66FF867C}">
                    <a14:compatExt spid="_x0000_s1430543"/>
                  </a:ext>
                  <a:ext uri="{FF2B5EF4-FFF2-40B4-BE49-F238E27FC236}">
                    <a16:creationId xmlns:a16="http://schemas.microsoft.com/office/drawing/2014/main" id="{00000000-0008-0000-1800-00000FD41500}"/>
                  </a:ext>
                </a:extLst>
              </xdr:cNvPr>
              <xdr:cNvSpPr/>
            </xdr:nvSpPr>
            <xdr:spPr bwMode="auto">
              <a:xfrm>
                <a:off x="3143251" y="6295158"/>
                <a:ext cx="669348"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430544" name="Check Box 16" hidden="1">
                <a:extLst>
                  <a:ext uri="{63B3BB69-23CF-44E3-9099-C40C66FF867C}">
                    <a14:compatExt spid="_x0000_s1430544"/>
                  </a:ext>
                  <a:ext uri="{FF2B5EF4-FFF2-40B4-BE49-F238E27FC236}">
                    <a16:creationId xmlns:a16="http://schemas.microsoft.com/office/drawing/2014/main" id="{00000000-0008-0000-1800-000010D41500}"/>
                  </a:ext>
                </a:extLst>
              </xdr:cNvPr>
              <xdr:cNvSpPr/>
            </xdr:nvSpPr>
            <xdr:spPr bwMode="auto">
              <a:xfrm>
                <a:off x="3736379" y="6272748"/>
                <a:ext cx="841661" cy="2112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sp macro="" textlink="">
            <xdr:nvSpPr>
              <xdr:cNvPr id="1430545" name="Check Box 17" hidden="1">
                <a:extLst>
                  <a:ext uri="{63B3BB69-23CF-44E3-9099-C40C66FF867C}">
                    <a14:compatExt spid="_x0000_s1430545"/>
                  </a:ext>
                  <a:ext uri="{FF2B5EF4-FFF2-40B4-BE49-F238E27FC236}">
                    <a16:creationId xmlns:a16="http://schemas.microsoft.com/office/drawing/2014/main" id="{00000000-0008-0000-1800-000011D41500}"/>
                  </a:ext>
                </a:extLst>
              </xdr:cNvPr>
              <xdr:cNvSpPr/>
            </xdr:nvSpPr>
            <xdr:spPr bwMode="auto">
              <a:xfrm>
                <a:off x="2558741" y="6295158"/>
                <a:ext cx="670183"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171450</xdr:colOff>
          <xdr:row>39</xdr:row>
          <xdr:rowOff>0</xdr:rowOff>
        </xdr:from>
        <xdr:to>
          <xdr:col>24</xdr:col>
          <xdr:colOff>9525</xdr:colOff>
          <xdr:row>40</xdr:row>
          <xdr:rowOff>38100</xdr:rowOff>
        </xdr:to>
        <xdr:grpSp>
          <xdr:nvGrpSpPr>
            <xdr:cNvPr id="6" name="グループ化 5">
              <a:extLst>
                <a:ext uri="{FF2B5EF4-FFF2-40B4-BE49-F238E27FC236}">
                  <a16:creationId xmlns:a16="http://schemas.microsoft.com/office/drawing/2014/main" id="{00000000-0008-0000-1800-000006000000}"/>
                </a:ext>
              </a:extLst>
            </xdr:cNvPr>
            <xdr:cNvGrpSpPr/>
          </xdr:nvGrpSpPr>
          <xdr:grpSpPr>
            <a:xfrm>
              <a:off x="2286000" y="6400800"/>
              <a:ext cx="2009775" cy="209550"/>
              <a:chOff x="2558741" y="6272748"/>
              <a:chExt cx="2019299" cy="211282"/>
            </a:xfrm>
          </xdr:grpSpPr>
          <xdr:sp macro="" textlink="">
            <xdr:nvSpPr>
              <xdr:cNvPr id="1430546" name="Check Box 18" hidden="1">
                <a:extLst>
                  <a:ext uri="{63B3BB69-23CF-44E3-9099-C40C66FF867C}">
                    <a14:compatExt spid="_x0000_s1430546"/>
                  </a:ext>
                  <a:ext uri="{FF2B5EF4-FFF2-40B4-BE49-F238E27FC236}">
                    <a16:creationId xmlns:a16="http://schemas.microsoft.com/office/drawing/2014/main" id="{00000000-0008-0000-1800-000012D41500}"/>
                  </a:ext>
                </a:extLst>
              </xdr:cNvPr>
              <xdr:cNvSpPr/>
            </xdr:nvSpPr>
            <xdr:spPr bwMode="auto">
              <a:xfrm>
                <a:off x="3143251" y="6295158"/>
                <a:ext cx="669348"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430547" name="Check Box 19" hidden="1">
                <a:extLst>
                  <a:ext uri="{63B3BB69-23CF-44E3-9099-C40C66FF867C}">
                    <a14:compatExt spid="_x0000_s1430547"/>
                  </a:ext>
                  <a:ext uri="{FF2B5EF4-FFF2-40B4-BE49-F238E27FC236}">
                    <a16:creationId xmlns:a16="http://schemas.microsoft.com/office/drawing/2014/main" id="{00000000-0008-0000-1800-000013D41500}"/>
                  </a:ext>
                </a:extLst>
              </xdr:cNvPr>
              <xdr:cNvSpPr/>
            </xdr:nvSpPr>
            <xdr:spPr bwMode="auto">
              <a:xfrm>
                <a:off x="3736379" y="6272748"/>
                <a:ext cx="841661" cy="2112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sp macro="" textlink="">
            <xdr:nvSpPr>
              <xdr:cNvPr id="1430548" name="Check Box 20" hidden="1">
                <a:extLst>
                  <a:ext uri="{63B3BB69-23CF-44E3-9099-C40C66FF867C}">
                    <a14:compatExt spid="_x0000_s1430548"/>
                  </a:ext>
                  <a:ext uri="{FF2B5EF4-FFF2-40B4-BE49-F238E27FC236}">
                    <a16:creationId xmlns:a16="http://schemas.microsoft.com/office/drawing/2014/main" id="{00000000-0008-0000-1800-000014D41500}"/>
                  </a:ext>
                </a:extLst>
              </xdr:cNvPr>
              <xdr:cNvSpPr/>
            </xdr:nvSpPr>
            <xdr:spPr bwMode="auto">
              <a:xfrm>
                <a:off x="2558741" y="6295158"/>
                <a:ext cx="670183"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43</xdr:row>
          <xdr:rowOff>0</xdr:rowOff>
        </xdr:from>
        <xdr:to>
          <xdr:col>23</xdr:col>
          <xdr:colOff>149562</xdr:colOff>
          <xdr:row>44</xdr:row>
          <xdr:rowOff>37208</xdr:rowOff>
        </xdr:to>
        <xdr:grpSp>
          <xdr:nvGrpSpPr>
            <xdr:cNvPr id="7" name="グループ化 6">
              <a:extLst>
                <a:ext uri="{FF2B5EF4-FFF2-40B4-BE49-F238E27FC236}">
                  <a16:creationId xmlns:a16="http://schemas.microsoft.com/office/drawing/2014/main" id="{00000000-0008-0000-1800-000007000000}"/>
                </a:ext>
              </a:extLst>
            </xdr:cNvPr>
            <xdr:cNvGrpSpPr/>
          </xdr:nvGrpSpPr>
          <xdr:grpSpPr>
            <a:xfrm>
              <a:off x="3009900" y="7086600"/>
              <a:ext cx="1244937" cy="208658"/>
              <a:chOff x="3337908" y="405848"/>
              <a:chExt cx="1222081" cy="212035"/>
            </a:xfrm>
          </xdr:grpSpPr>
          <xdr:sp macro="" textlink="">
            <xdr:nvSpPr>
              <xdr:cNvPr id="1430549" name="Check Box 21" hidden="1">
                <a:extLst>
                  <a:ext uri="{63B3BB69-23CF-44E3-9099-C40C66FF867C}">
                    <a14:compatExt spid="_x0000_s1430549"/>
                  </a:ext>
                  <a:ext uri="{FF2B5EF4-FFF2-40B4-BE49-F238E27FC236}">
                    <a16:creationId xmlns:a16="http://schemas.microsoft.com/office/drawing/2014/main" id="{00000000-0008-0000-1800-000015D41500}"/>
                  </a:ext>
                </a:extLst>
              </xdr:cNvPr>
              <xdr:cNvSpPr/>
            </xdr:nvSpPr>
            <xdr:spPr bwMode="auto">
              <a:xfrm>
                <a:off x="3337908"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0550" name="Check Box 22" hidden="1">
                <a:extLst>
                  <a:ext uri="{63B3BB69-23CF-44E3-9099-C40C66FF867C}">
                    <a14:compatExt spid="_x0000_s1430550"/>
                  </a:ext>
                  <a:ext uri="{FF2B5EF4-FFF2-40B4-BE49-F238E27FC236}">
                    <a16:creationId xmlns:a16="http://schemas.microsoft.com/office/drawing/2014/main" id="{00000000-0008-0000-1800-000016D41500}"/>
                  </a:ext>
                </a:extLst>
              </xdr:cNvPr>
              <xdr:cNvSpPr/>
            </xdr:nvSpPr>
            <xdr:spPr bwMode="auto">
              <a:xfrm>
                <a:off x="3882477" y="405848"/>
                <a:ext cx="677512"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46</xdr:row>
          <xdr:rowOff>0</xdr:rowOff>
        </xdr:from>
        <xdr:to>
          <xdr:col>23</xdr:col>
          <xdr:colOff>149562</xdr:colOff>
          <xdr:row>47</xdr:row>
          <xdr:rowOff>37208</xdr:rowOff>
        </xdr:to>
        <xdr:grpSp>
          <xdr:nvGrpSpPr>
            <xdr:cNvPr id="8" name="グループ化 7">
              <a:extLst>
                <a:ext uri="{FF2B5EF4-FFF2-40B4-BE49-F238E27FC236}">
                  <a16:creationId xmlns:a16="http://schemas.microsoft.com/office/drawing/2014/main" id="{00000000-0008-0000-1800-000008000000}"/>
                </a:ext>
              </a:extLst>
            </xdr:cNvPr>
            <xdr:cNvGrpSpPr/>
          </xdr:nvGrpSpPr>
          <xdr:grpSpPr>
            <a:xfrm>
              <a:off x="3009900" y="7600950"/>
              <a:ext cx="1244937" cy="208658"/>
              <a:chOff x="3337908" y="405848"/>
              <a:chExt cx="1222081" cy="212035"/>
            </a:xfrm>
          </xdr:grpSpPr>
          <xdr:sp macro="" textlink="">
            <xdr:nvSpPr>
              <xdr:cNvPr id="1430551" name="Check Box 23" hidden="1">
                <a:extLst>
                  <a:ext uri="{63B3BB69-23CF-44E3-9099-C40C66FF867C}">
                    <a14:compatExt spid="_x0000_s1430551"/>
                  </a:ext>
                  <a:ext uri="{FF2B5EF4-FFF2-40B4-BE49-F238E27FC236}">
                    <a16:creationId xmlns:a16="http://schemas.microsoft.com/office/drawing/2014/main" id="{00000000-0008-0000-1800-000017D41500}"/>
                  </a:ext>
                </a:extLst>
              </xdr:cNvPr>
              <xdr:cNvSpPr/>
            </xdr:nvSpPr>
            <xdr:spPr bwMode="auto">
              <a:xfrm>
                <a:off x="3337908"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0552" name="Check Box 24" hidden="1">
                <a:extLst>
                  <a:ext uri="{63B3BB69-23CF-44E3-9099-C40C66FF867C}">
                    <a14:compatExt spid="_x0000_s1430552"/>
                  </a:ext>
                  <a:ext uri="{FF2B5EF4-FFF2-40B4-BE49-F238E27FC236}">
                    <a16:creationId xmlns:a16="http://schemas.microsoft.com/office/drawing/2014/main" id="{00000000-0008-0000-1800-000018D41500}"/>
                  </a:ext>
                </a:extLst>
              </xdr:cNvPr>
              <xdr:cNvSpPr/>
            </xdr:nvSpPr>
            <xdr:spPr bwMode="auto">
              <a:xfrm>
                <a:off x="3882477" y="405848"/>
                <a:ext cx="677512"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173184</xdr:colOff>
          <xdr:row>49</xdr:row>
          <xdr:rowOff>0</xdr:rowOff>
        </xdr:from>
        <xdr:to>
          <xdr:col>23</xdr:col>
          <xdr:colOff>145235</xdr:colOff>
          <xdr:row>50</xdr:row>
          <xdr:rowOff>35476</xdr:rowOff>
        </xdr:to>
        <xdr:grpSp>
          <xdr:nvGrpSpPr>
            <xdr:cNvPr id="9" name="グループ化 8">
              <a:extLst>
                <a:ext uri="{FF2B5EF4-FFF2-40B4-BE49-F238E27FC236}">
                  <a16:creationId xmlns:a16="http://schemas.microsoft.com/office/drawing/2014/main" id="{00000000-0008-0000-1800-000009000000}"/>
                </a:ext>
              </a:extLst>
            </xdr:cNvPr>
            <xdr:cNvGrpSpPr/>
          </xdr:nvGrpSpPr>
          <xdr:grpSpPr>
            <a:xfrm>
              <a:off x="3011634" y="8115300"/>
              <a:ext cx="1238876" cy="206926"/>
              <a:chOff x="3338136" y="405848"/>
              <a:chExt cx="1222110" cy="212035"/>
            </a:xfrm>
          </xdr:grpSpPr>
          <xdr:sp macro="" textlink="">
            <xdr:nvSpPr>
              <xdr:cNvPr id="1430553" name="Check Box 25" hidden="1">
                <a:extLst>
                  <a:ext uri="{63B3BB69-23CF-44E3-9099-C40C66FF867C}">
                    <a14:compatExt spid="_x0000_s1430553"/>
                  </a:ext>
                  <a:ext uri="{FF2B5EF4-FFF2-40B4-BE49-F238E27FC236}">
                    <a16:creationId xmlns:a16="http://schemas.microsoft.com/office/drawing/2014/main" id="{00000000-0008-0000-1800-000019D41500}"/>
                  </a:ext>
                </a:extLst>
              </xdr:cNvPr>
              <xdr:cNvSpPr/>
            </xdr:nvSpPr>
            <xdr:spPr bwMode="auto">
              <a:xfrm>
                <a:off x="3338136" y="405848"/>
                <a:ext cx="670479"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0554" name="Check Box 26" hidden="1">
                <a:extLst>
                  <a:ext uri="{63B3BB69-23CF-44E3-9099-C40C66FF867C}">
                    <a14:compatExt spid="_x0000_s1430554"/>
                  </a:ext>
                  <a:ext uri="{FF2B5EF4-FFF2-40B4-BE49-F238E27FC236}">
                    <a16:creationId xmlns:a16="http://schemas.microsoft.com/office/drawing/2014/main" id="{00000000-0008-0000-1800-00001AD41500}"/>
                  </a:ext>
                </a:extLst>
              </xdr:cNvPr>
              <xdr:cNvSpPr/>
            </xdr:nvSpPr>
            <xdr:spPr bwMode="auto">
              <a:xfrm>
                <a:off x="3882733" y="405848"/>
                <a:ext cx="677513"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173184</xdr:colOff>
          <xdr:row>53</xdr:row>
          <xdr:rowOff>0</xdr:rowOff>
        </xdr:from>
        <xdr:to>
          <xdr:col>23</xdr:col>
          <xdr:colOff>145235</xdr:colOff>
          <xdr:row>54</xdr:row>
          <xdr:rowOff>35476</xdr:rowOff>
        </xdr:to>
        <xdr:grpSp>
          <xdr:nvGrpSpPr>
            <xdr:cNvPr id="10" name="グループ化 9">
              <a:extLst>
                <a:ext uri="{FF2B5EF4-FFF2-40B4-BE49-F238E27FC236}">
                  <a16:creationId xmlns:a16="http://schemas.microsoft.com/office/drawing/2014/main" id="{00000000-0008-0000-1800-00000A000000}"/>
                </a:ext>
              </a:extLst>
            </xdr:cNvPr>
            <xdr:cNvGrpSpPr/>
          </xdr:nvGrpSpPr>
          <xdr:grpSpPr>
            <a:xfrm>
              <a:off x="3011634" y="8801100"/>
              <a:ext cx="1238876" cy="206926"/>
              <a:chOff x="3338136" y="405848"/>
              <a:chExt cx="1222110" cy="212035"/>
            </a:xfrm>
          </xdr:grpSpPr>
          <xdr:sp macro="" textlink="">
            <xdr:nvSpPr>
              <xdr:cNvPr id="1430555" name="Check Box 27" hidden="1">
                <a:extLst>
                  <a:ext uri="{63B3BB69-23CF-44E3-9099-C40C66FF867C}">
                    <a14:compatExt spid="_x0000_s1430555"/>
                  </a:ext>
                  <a:ext uri="{FF2B5EF4-FFF2-40B4-BE49-F238E27FC236}">
                    <a16:creationId xmlns:a16="http://schemas.microsoft.com/office/drawing/2014/main" id="{00000000-0008-0000-1800-00001BD41500}"/>
                  </a:ext>
                </a:extLst>
              </xdr:cNvPr>
              <xdr:cNvSpPr/>
            </xdr:nvSpPr>
            <xdr:spPr bwMode="auto">
              <a:xfrm>
                <a:off x="3338136" y="405848"/>
                <a:ext cx="670479"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0556" name="Check Box 28" hidden="1">
                <a:extLst>
                  <a:ext uri="{63B3BB69-23CF-44E3-9099-C40C66FF867C}">
                    <a14:compatExt spid="_x0000_s1430556"/>
                  </a:ext>
                  <a:ext uri="{FF2B5EF4-FFF2-40B4-BE49-F238E27FC236}">
                    <a16:creationId xmlns:a16="http://schemas.microsoft.com/office/drawing/2014/main" id="{00000000-0008-0000-1800-00001CD41500}"/>
                  </a:ext>
                </a:extLst>
              </xdr:cNvPr>
              <xdr:cNvSpPr/>
            </xdr:nvSpPr>
            <xdr:spPr bwMode="auto">
              <a:xfrm>
                <a:off x="3882733" y="405848"/>
                <a:ext cx="677513"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173184</xdr:colOff>
          <xdr:row>56</xdr:row>
          <xdr:rowOff>0</xdr:rowOff>
        </xdr:from>
        <xdr:to>
          <xdr:col>23</xdr:col>
          <xdr:colOff>145235</xdr:colOff>
          <xdr:row>57</xdr:row>
          <xdr:rowOff>35476</xdr:rowOff>
        </xdr:to>
        <xdr:grpSp>
          <xdr:nvGrpSpPr>
            <xdr:cNvPr id="11" name="グループ化 10">
              <a:extLst>
                <a:ext uri="{FF2B5EF4-FFF2-40B4-BE49-F238E27FC236}">
                  <a16:creationId xmlns:a16="http://schemas.microsoft.com/office/drawing/2014/main" id="{00000000-0008-0000-1800-00000B000000}"/>
                </a:ext>
              </a:extLst>
            </xdr:cNvPr>
            <xdr:cNvGrpSpPr/>
          </xdr:nvGrpSpPr>
          <xdr:grpSpPr>
            <a:xfrm>
              <a:off x="3011634" y="9315450"/>
              <a:ext cx="1238876" cy="206926"/>
              <a:chOff x="3338136" y="405848"/>
              <a:chExt cx="1222110" cy="212035"/>
            </a:xfrm>
          </xdr:grpSpPr>
          <xdr:sp macro="" textlink="">
            <xdr:nvSpPr>
              <xdr:cNvPr id="1430557" name="Check Box 29" hidden="1">
                <a:extLst>
                  <a:ext uri="{63B3BB69-23CF-44E3-9099-C40C66FF867C}">
                    <a14:compatExt spid="_x0000_s1430557"/>
                  </a:ext>
                  <a:ext uri="{FF2B5EF4-FFF2-40B4-BE49-F238E27FC236}">
                    <a16:creationId xmlns:a16="http://schemas.microsoft.com/office/drawing/2014/main" id="{00000000-0008-0000-1800-00001DD41500}"/>
                  </a:ext>
                </a:extLst>
              </xdr:cNvPr>
              <xdr:cNvSpPr/>
            </xdr:nvSpPr>
            <xdr:spPr bwMode="auto">
              <a:xfrm>
                <a:off x="3338136" y="405848"/>
                <a:ext cx="670479"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0558" name="Check Box 30" hidden="1">
                <a:extLst>
                  <a:ext uri="{63B3BB69-23CF-44E3-9099-C40C66FF867C}">
                    <a14:compatExt spid="_x0000_s1430558"/>
                  </a:ext>
                  <a:ext uri="{FF2B5EF4-FFF2-40B4-BE49-F238E27FC236}">
                    <a16:creationId xmlns:a16="http://schemas.microsoft.com/office/drawing/2014/main" id="{00000000-0008-0000-1800-00001ED41500}"/>
                  </a:ext>
                </a:extLst>
              </xdr:cNvPr>
              <xdr:cNvSpPr/>
            </xdr:nvSpPr>
            <xdr:spPr bwMode="auto">
              <a:xfrm>
                <a:off x="3882733" y="405848"/>
                <a:ext cx="677513"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171450</xdr:colOff>
          <xdr:row>61</xdr:row>
          <xdr:rowOff>0</xdr:rowOff>
        </xdr:from>
        <xdr:to>
          <xdr:col>24</xdr:col>
          <xdr:colOff>9525</xdr:colOff>
          <xdr:row>62</xdr:row>
          <xdr:rowOff>38100</xdr:rowOff>
        </xdr:to>
        <xdr:grpSp>
          <xdr:nvGrpSpPr>
            <xdr:cNvPr id="12" name="グループ化 11">
              <a:extLst>
                <a:ext uri="{FF2B5EF4-FFF2-40B4-BE49-F238E27FC236}">
                  <a16:creationId xmlns:a16="http://schemas.microsoft.com/office/drawing/2014/main" id="{00000000-0008-0000-1800-00000C000000}"/>
                </a:ext>
              </a:extLst>
            </xdr:cNvPr>
            <xdr:cNvGrpSpPr/>
          </xdr:nvGrpSpPr>
          <xdr:grpSpPr>
            <a:xfrm>
              <a:off x="2286000" y="10172700"/>
              <a:ext cx="2009775" cy="209550"/>
              <a:chOff x="2558741" y="6272748"/>
              <a:chExt cx="2019299" cy="211282"/>
            </a:xfrm>
          </xdr:grpSpPr>
          <xdr:sp macro="" textlink="">
            <xdr:nvSpPr>
              <xdr:cNvPr id="1430559" name="Check Box 31" hidden="1">
                <a:extLst>
                  <a:ext uri="{63B3BB69-23CF-44E3-9099-C40C66FF867C}">
                    <a14:compatExt spid="_x0000_s1430559"/>
                  </a:ext>
                  <a:ext uri="{FF2B5EF4-FFF2-40B4-BE49-F238E27FC236}">
                    <a16:creationId xmlns:a16="http://schemas.microsoft.com/office/drawing/2014/main" id="{00000000-0008-0000-1800-00001FD41500}"/>
                  </a:ext>
                </a:extLst>
              </xdr:cNvPr>
              <xdr:cNvSpPr/>
            </xdr:nvSpPr>
            <xdr:spPr bwMode="auto">
              <a:xfrm>
                <a:off x="3143251" y="6295158"/>
                <a:ext cx="669348"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1430560" name="Check Box 32" hidden="1">
                <a:extLst>
                  <a:ext uri="{63B3BB69-23CF-44E3-9099-C40C66FF867C}">
                    <a14:compatExt spid="_x0000_s1430560"/>
                  </a:ext>
                  <a:ext uri="{FF2B5EF4-FFF2-40B4-BE49-F238E27FC236}">
                    <a16:creationId xmlns:a16="http://schemas.microsoft.com/office/drawing/2014/main" id="{00000000-0008-0000-1800-000020D41500}"/>
                  </a:ext>
                </a:extLst>
              </xdr:cNvPr>
              <xdr:cNvSpPr/>
            </xdr:nvSpPr>
            <xdr:spPr bwMode="auto">
              <a:xfrm>
                <a:off x="3736379" y="6272748"/>
                <a:ext cx="841661" cy="2112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sp macro="" textlink="">
            <xdr:nvSpPr>
              <xdr:cNvPr id="1430561" name="Check Box 33" hidden="1">
                <a:extLst>
                  <a:ext uri="{63B3BB69-23CF-44E3-9099-C40C66FF867C}">
                    <a14:compatExt spid="_x0000_s1430561"/>
                  </a:ext>
                  <a:ext uri="{FF2B5EF4-FFF2-40B4-BE49-F238E27FC236}">
                    <a16:creationId xmlns:a16="http://schemas.microsoft.com/office/drawing/2014/main" id="{00000000-0008-0000-1800-000021D41500}"/>
                  </a:ext>
                </a:extLst>
              </xdr:cNvPr>
              <xdr:cNvSpPr/>
            </xdr:nvSpPr>
            <xdr:spPr bwMode="auto">
              <a:xfrm>
                <a:off x="2558741" y="6295158"/>
                <a:ext cx="670183"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grpSp>
        <xdr:clientData/>
      </xdr:twoCellAnchor>
    </mc:Choice>
    <mc:Fallback/>
  </mc:AlternateContent>
</xdr:wsDr>
</file>

<file path=xl/drawings/drawing22.xml><?xml version="1.0" encoding="utf-8"?>
<xdr:wsDr xmlns:xdr="http://schemas.openxmlformats.org/drawingml/2006/spreadsheetDrawing" xmlns:a="http://schemas.openxmlformats.org/drawingml/2006/main">
  <xdr:twoCellAnchor>
    <xdr:from>
      <xdr:col>2</xdr:col>
      <xdr:colOff>85727</xdr:colOff>
      <xdr:row>9</xdr:row>
      <xdr:rowOff>9526</xdr:rowOff>
    </xdr:from>
    <xdr:to>
      <xdr:col>24</xdr:col>
      <xdr:colOff>76200</xdr:colOff>
      <xdr:row>10</xdr:row>
      <xdr:rowOff>152400</xdr:rowOff>
    </xdr:to>
    <xdr:sp macro="" textlink="">
      <xdr:nvSpPr>
        <xdr:cNvPr id="2" name="大かっこ 1">
          <a:extLst>
            <a:ext uri="{FF2B5EF4-FFF2-40B4-BE49-F238E27FC236}">
              <a16:creationId xmlns:a16="http://schemas.microsoft.com/office/drawing/2014/main" id="{00000000-0008-0000-1900-000002000000}"/>
            </a:ext>
          </a:extLst>
        </xdr:cNvPr>
        <xdr:cNvSpPr/>
      </xdr:nvSpPr>
      <xdr:spPr>
        <a:xfrm>
          <a:off x="390527" y="1390651"/>
          <a:ext cx="3971923" cy="3143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76200</xdr:colOff>
      <xdr:row>38</xdr:row>
      <xdr:rowOff>0</xdr:rowOff>
    </xdr:from>
    <xdr:to>
      <xdr:col>26</xdr:col>
      <xdr:colOff>85725</xdr:colOff>
      <xdr:row>39</xdr:row>
      <xdr:rowOff>2117</xdr:rowOff>
    </xdr:to>
    <xdr:grpSp>
      <xdr:nvGrpSpPr>
        <xdr:cNvPr id="3" name="グループ化 2">
          <a:extLst>
            <a:ext uri="{FF2B5EF4-FFF2-40B4-BE49-F238E27FC236}">
              <a16:creationId xmlns:a16="http://schemas.microsoft.com/office/drawing/2014/main" id="{00000000-0008-0000-1900-000003000000}"/>
            </a:ext>
          </a:extLst>
        </xdr:cNvPr>
        <xdr:cNvGrpSpPr/>
      </xdr:nvGrpSpPr>
      <xdr:grpSpPr>
        <a:xfrm>
          <a:off x="3276600" y="6353175"/>
          <a:ext cx="1457325" cy="173567"/>
          <a:chOff x="3013364" y="8901547"/>
          <a:chExt cx="1454716" cy="173182"/>
        </a:xfrm>
      </xdr:grpSpPr>
      <xdr:sp macro="" textlink="">
        <xdr:nvSpPr>
          <xdr:cNvPr id="4" name="Check Box 194" hidden="1">
            <a:extLst>
              <a:ext uri="{63B3BB69-23CF-44E3-9099-C40C66FF867C}">
                <a14:compatExt xmlns:a14="http://schemas.microsoft.com/office/drawing/2010/main" spid="_x0000_s254146"/>
              </a:ext>
              <a:ext uri="{FF2B5EF4-FFF2-40B4-BE49-F238E27FC236}">
                <a16:creationId xmlns:a16="http://schemas.microsoft.com/office/drawing/2014/main" id="{00000000-0008-0000-1900-000004000000}"/>
              </a:ext>
            </a:extLst>
          </xdr:cNvPr>
          <xdr:cNvSpPr/>
        </xdr:nvSpPr>
        <xdr:spPr bwMode="auto">
          <a:xfrm>
            <a:off x="3013364" y="8901547"/>
            <a:ext cx="669934" cy="1731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5" name="Check Box 195" hidden="1">
            <a:extLst>
              <a:ext uri="{63B3BB69-23CF-44E3-9099-C40C66FF867C}">
                <a14:compatExt xmlns:a14="http://schemas.microsoft.com/office/drawing/2010/main" spid="_x0000_s254147"/>
              </a:ext>
              <a:ext uri="{FF2B5EF4-FFF2-40B4-BE49-F238E27FC236}">
                <a16:creationId xmlns:a16="http://schemas.microsoft.com/office/drawing/2014/main" id="{00000000-0008-0000-1900-000005000000}"/>
              </a:ext>
            </a:extLst>
          </xdr:cNvPr>
          <xdr:cNvSpPr/>
        </xdr:nvSpPr>
        <xdr:spPr bwMode="auto">
          <a:xfrm>
            <a:off x="3788568" y="8901547"/>
            <a:ext cx="679512" cy="1731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AlternateContent xmlns:mc="http://schemas.openxmlformats.org/markup-compatibility/2006">
    <mc:Choice xmlns:a14="http://schemas.microsoft.com/office/drawing/2010/main" Requires="a14">
      <xdr:twoCellAnchor>
        <xdr:from>
          <xdr:col>14</xdr:col>
          <xdr:colOff>38100</xdr:colOff>
          <xdr:row>5</xdr:row>
          <xdr:rowOff>152400</xdr:rowOff>
        </xdr:from>
        <xdr:to>
          <xdr:col>25</xdr:col>
          <xdr:colOff>57150</xdr:colOff>
          <xdr:row>7</xdr:row>
          <xdr:rowOff>19050</xdr:rowOff>
        </xdr:to>
        <xdr:grpSp>
          <xdr:nvGrpSpPr>
            <xdr:cNvPr id="6" name="グループ化 5">
              <a:extLst>
                <a:ext uri="{FF2B5EF4-FFF2-40B4-BE49-F238E27FC236}">
                  <a16:creationId xmlns:a16="http://schemas.microsoft.com/office/drawing/2014/main" id="{00000000-0008-0000-1900-000006000000}"/>
                </a:ext>
              </a:extLst>
            </xdr:cNvPr>
            <xdr:cNvGrpSpPr/>
          </xdr:nvGrpSpPr>
          <xdr:grpSpPr>
            <a:xfrm>
              <a:off x="2514600" y="847725"/>
              <a:ext cx="2009775" cy="209550"/>
              <a:chOff x="2558756" y="6272704"/>
              <a:chExt cx="2019302" cy="211282"/>
            </a:xfrm>
          </xdr:grpSpPr>
          <xdr:sp macro="" textlink="">
            <xdr:nvSpPr>
              <xdr:cNvPr id="1431553" name="Check Box 1" hidden="1">
                <a:extLst>
                  <a:ext uri="{63B3BB69-23CF-44E3-9099-C40C66FF867C}">
                    <a14:compatExt spid="_x0000_s1431553"/>
                  </a:ext>
                  <a:ext uri="{FF2B5EF4-FFF2-40B4-BE49-F238E27FC236}">
                    <a16:creationId xmlns:a16="http://schemas.microsoft.com/office/drawing/2014/main" id="{00000000-0008-0000-1900-000001D81500}"/>
                  </a:ext>
                </a:extLst>
              </xdr:cNvPr>
              <xdr:cNvSpPr/>
            </xdr:nvSpPr>
            <xdr:spPr bwMode="auto">
              <a:xfrm>
                <a:off x="3143250" y="6295157"/>
                <a:ext cx="669348"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 ・</a:t>
                </a:r>
              </a:p>
            </xdr:txBody>
          </xdr:sp>
          <xdr:sp macro="" textlink="">
            <xdr:nvSpPr>
              <xdr:cNvPr id="1431554" name="Check Box 2" hidden="1">
                <a:extLst>
                  <a:ext uri="{63B3BB69-23CF-44E3-9099-C40C66FF867C}">
                    <a14:compatExt spid="_x0000_s1431554"/>
                  </a:ext>
                  <a:ext uri="{FF2B5EF4-FFF2-40B4-BE49-F238E27FC236}">
                    <a16:creationId xmlns:a16="http://schemas.microsoft.com/office/drawing/2014/main" id="{00000000-0008-0000-1900-000002D81500}"/>
                  </a:ext>
                </a:extLst>
              </xdr:cNvPr>
              <xdr:cNvSpPr/>
            </xdr:nvSpPr>
            <xdr:spPr bwMode="auto">
              <a:xfrm>
                <a:off x="3736396" y="6272704"/>
                <a:ext cx="841662" cy="2112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sp macro="" textlink="">
            <xdr:nvSpPr>
              <xdr:cNvPr id="1431555" name="Check Box 3" hidden="1">
                <a:extLst>
                  <a:ext uri="{63B3BB69-23CF-44E3-9099-C40C66FF867C}">
                    <a14:compatExt spid="_x0000_s1431555"/>
                  </a:ext>
                  <a:ext uri="{FF2B5EF4-FFF2-40B4-BE49-F238E27FC236}">
                    <a16:creationId xmlns:a16="http://schemas.microsoft.com/office/drawing/2014/main" id="{00000000-0008-0000-1900-000003D81500}"/>
                  </a:ext>
                </a:extLst>
              </xdr:cNvPr>
              <xdr:cNvSpPr/>
            </xdr:nvSpPr>
            <xdr:spPr bwMode="auto">
              <a:xfrm>
                <a:off x="2558756" y="6295159"/>
                <a:ext cx="670183" cy="1731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13</xdr:row>
          <xdr:rowOff>142875</xdr:rowOff>
        </xdr:from>
        <xdr:to>
          <xdr:col>25</xdr:col>
          <xdr:colOff>626</xdr:colOff>
          <xdr:row>15</xdr:row>
          <xdr:rowOff>6901</xdr:rowOff>
        </xdr:to>
        <xdr:grpSp>
          <xdr:nvGrpSpPr>
            <xdr:cNvPr id="7" name="グループ化 6">
              <a:extLst>
                <a:ext uri="{FF2B5EF4-FFF2-40B4-BE49-F238E27FC236}">
                  <a16:creationId xmlns:a16="http://schemas.microsoft.com/office/drawing/2014/main" id="{00000000-0008-0000-1900-000007000000}"/>
                </a:ext>
              </a:extLst>
            </xdr:cNvPr>
            <xdr:cNvGrpSpPr/>
          </xdr:nvGrpSpPr>
          <xdr:grpSpPr>
            <a:xfrm>
              <a:off x="3228975" y="2209800"/>
              <a:ext cx="1238876" cy="206926"/>
              <a:chOff x="3338179" y="405848"/>
              <a:chExt cx="1222100" cy="212035"/>
            </a:xfrm>
          </xdr:grpSpPr>
          <xdr:sp macro="" textlink="">
            <xdr:nvSpPr>
              <xdr:cNvPr id="1431556" name="Check Box 4" hidden="1">
                <a:extLst>
                  <a:ext uri="{63B3BB69-23CF-44E3-9099-C40C66FF867C}">
                    <a14:compatExt spid="_x0000_s1431556"/>
                  </a:ext>
                  <a:ext uri="{FF2B5EF4-FFF2-40B4-BE49-F238E27FC236}">
                    <a16:creationId xmlns:a16="http://schemas.microsoft.com/office/drawing/2014/main" id="{00000000-0008-0000-1900-000004D81500}"/>
                  </a:ext>
                </a:extLst>
              </xdr:cNvPr>
              <xdr:cNvSpPr/>
            </xdr:nvSpPr>
            <xdr:spPr bwMode="auto">
              <a:xfrm>
                <a:off x="3338179"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1557" name="Check Box 5" hidden="1">
                <a:extLst>
                  <a:ext uri="{63B3BB69-23CF-44E3-9099-C40C66FF867C}">
                    <a14:compatExt spid="_x0000_s1431557"/>
                  </a:ext>
                  <a:ext uri="{FF2B5EF4-FFF2-40B4-BE49-F238E27FC236}">
                    <a16:creationId xmlns:a16="http://schemas.microsoft.com/office/drawing/2014/main" id="{00000000-0008-0000-1900-000005D81500}"/>
                  </a:ext>
                </a:extLst>
              </xdr:cNvPr>
              <xdr:cNvSpPr/>
            </xdr:nvSpPr>
            <xdr:spPr bwMode="auto">
              <a:xfrm>
                <a:off x="3882768"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17</xdr:row>
          <xdr:rowOff>142875</xdr:rowOff>
        </xdr:from>
        <xdr:to>
          <xdr:col>25</xdr:col>
          <xdr:colOff>626</xdr:colOff>
          <xdr:row>19</xdr:row>
          <xdr:rowOff>6901</xdr:rowOff>
        </xdr:to>
        <xdr:grpSp>
          <xdr:nvGrpSpPr>
            <xdr:cNvPr id="8" name="グループ化 7">
              <a:extLst>
                <a:ext uri="{FF2B5EF4-FFF2-40B4-BE49-F238E27FC236}">
                  <a16:creationId xmlns:a16="http://schemas.microsoft.com/office/drawing/2014/main" id="{00000000-0008-0000-1900-000008000000}"/>
                </a:ext>
              </a:extLst>
            </xdr:cNvPr>
            <xdr:cNvGrpSpPr/>
          </xdr:nvGrpSpPr>
          <xdr:grpSpPr>
            <a:xfrm>
              <a:off x="3228975" y="2895600"/>
              <a:ext cx="1238876" cy="206926"/>
              <a:chOff x="3338179" y="405848"/>
              <a:chExt cx="1222100" cy="212035"/>
            </a:xfrm>
          </xdr:grpSpPr>
          <xdr:sp macro="" textlink="">
            <xdr:nvSpPr>
              <xdr:cNvPr id="1431558" name="Check Box 6" hidden="1">
                <a:extLst>
                  <a:ext uri="{63B3BB69-23CF-44E3-9099-C40C66FF867C}">
                    <a14:compatExt spid="_x0000_s1431558"/>
                  </a:ext>
                  <a:ext uri="{FF2B5EF4-FFF2-40B4-BE49-F238E27FC236}">
                    <a16:creationId xmlns:a16="http://schemas.microsoft.com/office/drawing/2014/main" id="{00000000-0008-0000-1900-000006D81500}"/>
                  </a:ext>
                </a:extLst>
              </xdr:cNvPr>
              <xdr:cNvSpPr/>
            </xdr:nvSpPr>
            <xdr:spPr bwMode="auto">
              <a:xfrm>
                <a:off x="3338179"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1559" name="Check Box 7" hidden="1">
                <a:extLst>
                  <a:ext uri="{63B3BB69-23CF-44E3-9099-C40C66FF867C}">
                    <a14:compatExt spid="_x0000_s1431559"/>
                  </a:ext>
                  <a:ext uri="{FF2B5EF4-FFF2-40B4-BE49-F238E27FC236}">
                    <a16:creationId xmlns:a16="http://schemas.microsoft.com/office/drawing/2014/main" id="{00000000-0008-0000-1900-000007D81500}"/>
                  </a:ext>
                </a:extLst>
              </xdr:cNvPr>
              <xdr:cNvSpPr/>
            </xdr:nvSpPr>
            <xdr:spPr bwMode="auto">
              <a:xfrm>
                <a:off x="3882768"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21</xdr:row>
          <xdr:rowOff>0</xdr:rowOff>
        </xdr:from>
        <xdr:to>
          <xdr:col>25</xdr:col>
          <xdr:colOff>626</xdr:colOff>
          <xdr:row>22</xdr:row>
          <xdr:rowOff>35476</xdr:rowOff>
        </xdr:to>
        <xdr:grpSp>
          <xdr:nvGrpSpPr>
            <xdr:cNvPr id="9" name="グループ化 8">
              <a:extLst>
                <a:ext uri="{FF2B5EF4-FFF2-40B4-BE49-F238E27FC236}">
                  <a16:creationId xmlns:a16="http://schemas.microsoft.com/office/drawing/2014/main" id="{00000000-0008-0000-1900-000009000000}"/>
                </a:ext>
              </a:extLst>
            </xdr:cNvPr>
            <xdr:cNvGrpSpPr/>
          </xdr:nvGrpSpPr>
          <xdr:grpSpPr>
            <a:xfrm>
              <a:off x="3228975" y="3438525"/>
              <a:ext cx="1238876" cy="206926"/>
              <a:chOff x="3338179" y="405848"/>
              <a:chExt cx="1222100" cy="212035"/>
            </a:xfrm>
          </xdr:grpSpPr>
          <xdr:sp macro="" textlink="">
            <xdr:nvSpPr>
              <xdr:cNvPr id="1431560" name="Check Box 8" hidden="1">
                <a:extLst>
                  <a:ext uri="{63B3BB69-23CF-44E3-9099-C40C66FF867C}">
                    <a14:compatExt spid="_x0000_s1431560"/>
                  </a:ext>
                  <a:ext uri="{FF2B5EF4-FFF2-40B4-BE49-F238E27FC236}">
                    <a16:creationId xmlns:a16="http://schemas.microsoft.com/office/drawing/2014/main" id="{00000000-0008-0000-1900-000008D81500}"/>
                  </a:ext>
                </a:extLst>
              </xdr:cNvPr>
              <xdr:cNvSpPr/>
            </xdr:nvSpPr>
            <xdr:spPr bwMode="auto">
              <a:xfrm>
                <a:off x="3338179"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1561" name="Check Box 9" hidden="1">
                <a:extLst>
                  <a:ext uri="{63B3BB69-23CF-44E3-9099-C40C66FF867C}">
                    <a14:compatExt spid="_x0000_s1431561"/>
                  </a:ext>
                  <a:ext uri="{FF2B5EF4-FFF2-40B4-BE49-F238E27FC236}">
                    <a16:creationId xmlns:a16="http://schemas.microsoft.com/office/drawing/2014/main" id="{00000000-0008-0000-1900-000009D81500}"/>
                  </a:ext>
                </a:extLst>
              </xdr:cNvPr>
              <xdr:cNvSpPr/>
            </xdr:nvSpPr>
            <xdr:spPr bwMode="auto">
              <a:xfrm>
                <a:off x="3882768"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24</xdr:row>
          <xdr:rowOff>0</xdr:rowOff>
        </xdr:from>
        <xdr:to>
          <xdr:col>25</xdr:col>
          <xdr:colOff>626</xdr:colOff>
          <xdr:row>25</xdr:row>
          <xdr:rowOff>35476</xdr:rowOff>
        </xdr:to>
        <xdr:grpSp>
          <xdr:nvGrpSpPr>
            <xdr:cNvPr id="10" name="グループ化 9">
              <a:extLst>
                <a:ext uri="{FF2B5EF4-FFF2-40B4-BE49-F238E27FC236}">
                  <a16:creationId xmlns:a16="http://schemas.microsoft.com/office/drawing/2014/main" id="{00000000-0008-0000-1900-00000A000000}"/>
                </a:ext>
              </a:extLst>
            </xdr:cNvPr>
            <xdr:cNvGrpSpPr/>
          </xdr:nvGrpSpPr>
          <xdr:grpSpPr>
            <a:xfrm>
              <a:off x="3228975" y="3952875"/>
              <a:ext cx="1238876" cy="206926"/>
              <a:chOff x="3338179" y="405848"/>
              <a:chExt cx="1222100" cy="212035"/>
            </a:xfrm>
          </xdr:grpSpPr>
          <xdr:sp macro="" textlink="">
            <xdr:nvSpPr>
              <xdr:cNvPr id="1431562" name="Check Box 10" hidden="1">
                <a:extLst>
                  <a:ext uri="{63B3BB69-23CF-44E3-9099-C40C66FF867C}">
                    <a14:compatExt spid="_x0000_s1431562"/>
                  </a:ext>
                  <a:ext uri="{FF2B5EF4-FFF2-40B4-BE49-F238E27FC236}">
                    <a16:creationId xmlns:a16="http://schemas.microsoft.com/office/drawing/2014/main" id="{00000000-0008-0000-1900-00000AD81500}"/>
                  </a:ext>
                </a:extLst>
              </xdr:cNvPr>
              <xdr:cNvSpPr/>
            </xdr:nvSpPr>
            <xdr:spPr bwMode="auto">
              <a:xfrm>
                <a:off x="3338179"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1563" name="Check Box 11" hidden="1">
                <a:extLst>
                  <a:ext uri="{63B3BB69-23CF-44E3-9099-C40C66FF867C}">
                    <a14:compatExt spid="_x0000_s1431563"/>
                  </a:ext>
                  <a:ext uri="{FF2B5EF4-FFF2-40B4-BE49-F238E27FC236}">
                    <a16:creationId xmlns:a16="http://schemas.microsoft.com/office/drawing/2014/main" id="{00000000-0008-0000-1900-00000BD81500}"/>
                  </a:ext>
                </a:extLst>
              </xdr:cNvPr>
              <xdr:cNvSpPr/>
            </xdr:nvSpPr>
            <xdr:spPr bwMode="auto">
              <a:xfrm>
                <a:off x="3882768"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28</xdr:row>
          <xdr:rowOff>0</xdr:rowOff>
        </xdr:from>
        <xdr:to>
          <xdr:col>25</xdr:col>
          <xdr:colOff>626</xdr:colOff>
          <xdr:row>29</xdr:row>
          <xdr:rowOff>35476</xdr:rowOff>
        </xdr:to>
        <xdr:grpSp>
          <xdr:nvGrpSpPr>
            <xdr:cNvPr id="11" name="グループ化 10">
              <a:extLst>
                <a:ext uri="{FF2B5EF4-FFF2-40B4-BE49-F238E27FC236}">
                  <a16:creationId xmlns:a16="http://schemas.microsoft.com/office/drawing/2014/main" id="{00000000-0008-0000-1900-00000B000000}"/>
                </a:ext>
              </a:extLst>
            </xdr:cNvPr>
            <xdr:cNvGrpSpPr/>
          </xdr:nvGrpSpPr>
          <xdr:grpSpPr>
            <a:xfrm>
              <a:off x="3228975" y="4638675"/>
              <a:ext cx="1238876" cy="206926"/>
              <a:chOff x="3338179" y="405848"/>
              <a:chExt cx="1222100" cy="212035"/>
            </a:xfrm>
          </xdr:grpSpPr>
          <xdr:sp macro="" textlink="">
            <xdr:nvSpPr>
              <xdr:cNvPr id="1431564" name="Check Box 12" hidden="1">
                <a:extLst>
                  <a:ext uri="{63B3BB69-23CF-44E3-9099-C40C66FF867C}">
                    <a14:compatExt spid="_x0000_s1431564"/>
                  </a:ext>
                  <a:ext uri="{FF2B5EF4-FFF2-40B4-BE49-F238E27FC236}">
                    <a16:creationId xmlns:a16="http://schemas.microsoft.com/office/drawing/2014/main" id="{00000000-0008-0000-1900-00000CD81500}"/>
                  </a:ext>
                </a:extLst>
              </xdr:cNvPr>
              <xdr:cNvSpPr/>
            </xdr:nvSpPr>
            <xdr:spPr bwMode="auto">
              <a:xfrm>
                <a:off x="3338179" y="405848"/>
                <a:ext cx="67048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1431565" name="Check Box 13" hidden="1">
                <a:extLst>
                  <a:ext uri="{63B3BB69-23CF-44E3-9099-C40C66FF867C}">
                    <a14:compatExt spid="_x0000_s1431565"/>
                  </a:ext>
                  <a:ext uri="{FF2B5EF4-FFF2-40B4-BE49-F238E27FC236}">
                    <a16:creationId xmlns:a16="http://schemas.microsoft.com/office/drawing/2014/main" id="{00000000-0008-0000-1900-00000DD81500}"/>
                  </a:ext>
                </a:extLst>
              </xdr:cNvPr>
              <xdr:cNvSpPr/>
            </xdr:nvSpPr>
            <xdr:spPr bwMode="auto">
              <a:xfrm>
                <a:off x="3882768" y="405848"/>
                <a:ext cx="677511" cy="2120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0</xdr:colOff>
          <xdr:row>30</xdr:row>
          <xdr:rowOff>142875</xdr:rowOff>
        </xdr:from>
        <xdr:to>
          <xdr:col>15</xdr:col>
          <xdr:colOff>9525</xdr:colOff>
          <xdr:row>32</xdr:row>
          <xdr:rowOff>0</xdr:rowOff>
        </xdr:to>
        <xdr:sp macro="" textlink="">
          <xdr:nvSpPr>
            <xdr:cNvPr id="1431566" name="Check Box 14" hidden="1">
              <a:extLst>
                <a:ext uri="{63B3BB69-23CF-44E3-9099-C40C66FF867C}">
                  <a14:compatExt spid="_x0000_s1431566"/>
                </a:ext>
                <a:ext uri="{FF2B5EF4-FFF2-40B4-BE49-F238E27FC236}">
                  <a16:creationId xmlns:a16="http://schemas.microsoft.com/office/drawing/2014/main" id="{00000000-0008-0000-1900-00000ED8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31</xdr:row>
          <xdr:rowOff>142875</xdr:rowOff>
        </xdr:from>
        <xdr:to>
          <xdr:col>5</xdr:col>
          <xdr:colOff>9525</xdr:colOff>
          <xdr:row>33</xdr:row>
          <xdr:rowOff>0</xdr:rowOff>
        </xdr:to>
        <xdr:sp macro="" textlink="">
          <xdr:nvSpPr>
            <xdr:cNvPr id="1431567" name="Check Box 15" hidden="1">
              <a:extLst>
                <a:ext uri="{63B3BB69-23CF-44E3-9099-C40C66FF867C}">
                  <a14:compatExt spid="_x0000_s1431567"/>
                </a:ext>
                <a:ext uri="{FF2B5EF4-FFF2-40B4-BE49-F238E27FC236}">
                  <a16:creationId xmlns:a16="http://schemas.microsoft.com/office/drawing/2014/main" id="{00000000-0008-0000-1900-00000FD8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30</xdr:row>
          <xdr:rowOff>142875</xdr:rowOff>
        </xdr:from>
        <xdr:to>
          <xdr:col>5</xdr:col>
          <xdr:colOff>9525</xdr:colOff>
          <xdr:row>32</xdr:row>
          <xdr:rowOff>0</xdr:rowOff>
        </xdr:to>
        <xdr:sp macro="" textlink="">
          <xdr:nvSpPr>
            <xdr:cNvPr id="1431568" name="Check Box 16" hidden="1">
              <a:extLst>
                <a:ext uri="{63B3BB69-23CF-44E3-9099-C40C66FF867C}">
                  <a14:compatExt spid="_x0000_s1431568"/>
                </a:ext>
                <a:ext uri="{FF2B5EF4-FFF2-40B4-BE49-F238E27FC236}">
                  <a16:creationId xmlns:a16="http://schemas.microsoft.com/office/drawing/2014/main" id="{00000000-0008-0000-1900-000010D8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171450</xdr:colOff>
          <xdr:row>39</xdr:row>
          <xdr:rowOff>28575</xdr:rowOff>
        </xdr:from>
        <xdr:to>
          <xdr:col>12</xdr:col>
          <xdr:colOff>0</xdr:colOff>
          <xdr:row>39</xdr:row>
          <xdr:rowOff>219075</xdr:rowOff>
        </xdr:to>
        <xdr:sp macro="" textlink="">
          <xdr:nvSpPr>
            <xdr:cNvPr id="1431570" name="Check Box 18" hidden="1">
              <a:extLst>
                <a:ext uri="{63B3BB69-23CF-44E3-9099-C40C66FF867C}">
                  <a14:compatExt spid="_x0000_s1431570"/>
                </a:ext>
                <a:ext uri="{FF2B5EF4-FFF2-40B4-BE49-F238E27FC236}">
                  <a16:creationId xmlns:a16="http://schemas.microsoft.com/office/drawing/2014/main" id="{00000000-0008-0000-1900-000012D8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171450</xdr:colOff>
          <xdr:row>37</xdr:row>
          <xdr:rowOff>28575</xdr:rowOff>
        </xdr:from>
        <xdr:to>
          <xdr:col>13</xdr:col>
          <xdr:colOff>19050</xdr:colOff>
          <xdr:row>37</xdr:row>
          <xdr:rowOff>219075</xdr:rowOff>
        </xdr:to>
        <xdr:sp macro="" textlink="">
          <xdr:nvSpPr>
            <xdr:cNvPr id="1431571" name="Check Box 19" hidden="1">
              <a:extLst>
                <a:ext uri="{63B3BB69-23CF-44E3-9099-C40C66FF867C}">
                  <a14:compatExt spid="_x0000_s1431571"/>
                </a:ext>
                <a:ext uri="{FF2B5EF4-FFF2-40B4-BE49-F238E27FC236}">
                  <a16:creationId xmlns:a16="http://schemas.microsoft.com/office/drawing/2014/main" id="{00000000-0008-0000-1900-000013D8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171450</xdr:colOff>
          <xdr:row>37</xdr:row>
          <xdr:rowOff>28575</xdr:rowOff>
        </xdr:from>
        <xdr:to>
          <xdr:col>20</xdr:col>
          <xdr:colOff>9525</xdr:colOff>
          <xdr:row>37</xdr:row>
          <xdr:rowOff>209550</xdr:rowOff>
        </xdr:to>
        <xdr:sp macro="" textlink="">
          <xdr:nvSpPr>
            <xdr:cNvPr id="1431573" name="Check Box 21" hidden="1">
              <a:extLst>
                <a:ext uri="{63B3BB69-23CF-44E3-9099-C40C66FF867C}">
                  <a14:compatExt spid="_x0000_s1431573"/>
                </a:ext>
                <a:ext uri="{FF2B5EF4-FFF2-40B4-BE49-F238E27FC236}">
                  <a16:creationId xmlns:a16="http://schemas.microsoft.com/office/drawing/2014/main" id="{00000000-0008-0000-1900-000015D8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171450</xdr:colOff>
          <xdr:row>38</xdr:row>
          <xdr:rowOff>19050</xdr:rowOff>
        </xdr:from>
        <xdr:to>
          <xdr:col>13</xdr:col>
          <xdr:colOff>0</xdr:colOff>
          <xdr:row>38</xdr:row>
          <xdr:rowOff>238125</xdr:rowOff>
        </xdr:to>
        <xdr:sp macro="" textlink="">
          <xdr:nvSpPr>
            <xdr:cNvPr id="1431574" name="Check Box 22" hidden="1">
              <a:extLst>
                <a:ext uri="{63B3BB69-23CF-44E3-9099-C40C66FF867C}">
                  <a14:compatExt spid="_x0000_s1431574"/>
                </a:ext>
                <a:ext uri="{FF2B5EF4-FFF2-40B4-BE49-F238E27FC236}">
                  <a16:creationId xmlns:a16="http://schemas.microsoft.com/office/drawing/2014/main" id="{00000000-0008-0000-1900-000016D8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171450</xdr:colOff>
          <xdr:row>39</xdr:row>
          <xdr:rowOff>0</xdr:rowOff>
        </xdr:from>
        <xdr:to>
          <xdr:col>21</xdr:col>
          <xdr:colOff>47625</xdr:colOff>
          <xdr:row>40</xdr:row>
          <xdr:rowOff>9525</xdr:rowOff>
        </xdr:to>
        <xdr:sp macro="" textlink="">
          <xdr:nvSpPr>
            <xdr:cNvPr id="1431575" name="Check Box 23" hidden="1">
              <a:extLst>
                <a:ext uri="{63B3BB69-23CF-44E3-9099-C40C66FF867C}">
                  <a14:compatExt spid="_x0000_s1431575"/>
                </a:ext>
                <a:ext uri="{FF2B5EF4-FFF2-40B4-BE49-F238E27FC236}">
                  <a16:creationId xmlns:a16="http://schemas.microsoft.com/office/drawing/2014/main" id="{00000000-0008-0000-1900-000017D8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161925</xdr:colOff>
          <xdr:row>37</xdr:row>
          <xdr:rowOff>28575</xdr:rowOff>
        </xdr:from>
        <xdr:to>
          <xdr:col>28</xdr:col>
          <xdr:colOff>0</xdr:colOff>
          <xdr:row>37</xdr:row>
          <xdr:rowOff>228600</xdr:rowOff>
        </xdr:to>
        <xdr:sp macro="" textlink="">
          <xdr:nvSpPr>
            <xdr:cNvPr id="1431577" name="Check Box 25" hidden="1">
              <a:extLst>
                <a:ext uri="{63B3BB69-23CF-44E3-9099-C40C66FF867C}">
                  <a14:compatExt spid="_x0000_s1431577"/>
                </a:ext>
                <a:ext uri="{FF2B5EF4-FFF2-40B4-BE49-F238E27FC236}">
                  <a16:creationId xmlns:a16="http://schemas.microsoft.com/office/drawing/2014/main" id="{00000000-0008-0000-1900-000019D8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171450</xdr:colOff>
          <xdr:row>39</xdr:row>
          <xdr:rowOff>0</xdr:rowOff>
        </xdr:from>
        <xdr:to>
          <xdr:col>29</xdr:col>
          <xdr:colOff>114300</xdr:colOff>
          <xdr:row>40</xdr:row>
          <xdr:rowOff>28575</xdr:rowOff>
        </xdr:to>
        <xdr:sp macro="" textlink="">
          <xdr:nvSpPr>
            <xdr:cNvPr id="1431578" name="Check Box 26" hidden="1">
              <a:extLst>
                <a:ext uri="{63B3BB69-23CF-44E3-9099-C40C66FF867C}">
                  <a14:compatExt spid="_x0000_s1431578"/>
                </a:ext>
                <a:ext uri="{FF2B5EF4-FFF2-40B4-BE49-F238E27FC236}">
                  <a16:creationId xmlns:a16="http://schemas.microsoft.com/office/drawing/2014/main" id="{00000000-0008-0000-1900-00001AD8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171450</xdr:colOff>
          <xdr:row>39</xdr:row>
          <xdr:rowOff>238125</xdr:rowOff>
        </xdr:from>
        <xdr:to>
          <xdr:col>12</xdr:col>
          <xdr:colOff>0</xdr:colOff>
          <xdr:row>40</xdr:row>
          <xdr:rowOff>209550</xdr:rowOff>
        </xdr:to>
        <xdr:sp macro="" textlink="">
          <xdr:nvSpPr>
            <xdr:cNvPr id="1431580" name="Check Box 28" hidden="1">
              <a:extLst>
                <a:ext uri="{63B3BB69-23CF-44E3-9099-C40C66FF867C}">
                  <a14:compatExt spid="_x0000_s1431580"/>
                </a:ext>
                <a:ext uri="{FF2B5EF4-FFF2-40B4-BE49-F238E27FC236}">
                  <a16:creationId xmlns:a16="http://schemas.microsoft.com/office/drawing/2014/main" id="{00000000-0008-0000-1900-00001CD81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114300</xdr:colOff>
          <xdr:row>39</xdr:row>
          <xdr:rowOff>0</xdr:rowOff>
        </xdr:from>
        <xdr:to>
          <xdr:col>22</xdr:col>
          <xdr:colOff>19050</xdr:colOff>
          <xdr:row>45</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3393621" y="6817179"/>
              <a:ext cx="231322" cy="1061357"/>
              <a:chOff x="2876550" y="5371971"/>
              <a:chExt cx="266700" cy="1028690"/>
            </a:xfrm>
          </xdr:grpSpPr>
          <xdr:sp macro="" textlink="">
            <xdr:nvSpPr>
              <xdr:cNvPr id="1008641" name="Check Box 1" hidden="1">
                <a:extLst>
                  <a:ext uri="{63B3BB69-23CF-44E3-9099-C40C66FF867C}">
                    <a14:compatExt spid="_x0000_s1008641"/>
                  </a:ext>
                  <a:ext uri="{FF2B5EF4-FFF2-40B4-BE49-F238E27FC236}">
                    <a16:creationId xmlns:a16="http://schemas.microsoft.com/office/drawing/2014/main" id="{00000000-0008-0000-0400-000001640F00}"/>
                  </a:ext>
                </a:extLst>
              </xdr:cNvPr>
              <xdr:cNvSpPr/>
            </xdr:nvSpPr>
            <xdr:spPr bwMode="auto">
              <a:xfrm>
                <a:off x="2876550" y="5371971"/>
                <a:ext cx="266700" cy="17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642" name="Check Box 2" hidden="1">
                <a:extLst>
                  <a:ext uri="{63B3BB69-23CF-44E3-9099-C40C66FF867C}">
                    <a14:compatExt spid="_x0000_s1008642"/>
                  </a:ext>
                  <a:ext uri="{FF2B5EF4-FFF2-40B4-BE49-F238E27FC236}">
                    <a16:creationId xmlns:a16="http://schemas.microsoft.com/office/drawing/2014/main" id="{00000000-0008-0000-0400-000002640F00}"/>
                  </a:ext>
                </a:extLst>
              </xdr:cNvPr>
              <xdr:cNvSpPr/>
            </xdr:nvSpPr>
            <xdr:spPr bwMode="auto">
              <a:xfrm>
                <a:off x="2876550" y="5543550"/>
                <a:ext cx="266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643" name="Check Box 3" hidden="1">
                <a:extLst>
                  <a:ext uri="{63B3BB69-23CF-44E3-9099-C40C66FF867C}">
                    <a14:compatExt spid="_x0000_s1008643"/>
                  </a:ext>
                  <a:ext uri="{FF2B5EF4-FFF2-40B4-BE49-F238E27FC236}">
                    <a16:creationId xmlns:a16="http://schemas.microsoft.com/office/drawing/2014/main" id="{00000000-0008-0000-0400-000003640F00}"/>
                  </a:ext>
                </a:extLst>
              </xdr:cNvPr>
              <xdr:cNvSpPr/>
            </xdr:nvSpPr>
            <xdr:spPr bwMode="auto">
              <a:xfrm>
                <a:off x="2876550" y="6057900"/>
                <a:ext cx="266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644" name="Check Box 4" hidden="1">
                <a:extLst>
                  <a:ext uri="{63B3BB69-23CF-44E3-9099-C40C66FF867C}">
                    <a14:compatExt spid="_x0000_s1008644"/>
                  </a:ext>
                  <a:ext uri="{FF2B5EF4-FFF2-40B4-BE49-F238E27FC236}">
                    <a16:creationId xmlns:a16="http://schemas.microsoft.com/office/drawing/2014/main" id="{00000000-0008-0000-0400-000004640F00}"/>
                  </a:ext>
                </a:extLst>
              </xdr:cNvPr>
              <xdr:cNvSpPr/>
            </xdr:nvSpPr>
            <xdr:spPr bwMode="auto">
              <a:xfrm>
                <a:off x="2876550" y="6229212"/>
                <a:ext cx="266700" cy="1714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158821</xdr:colOff>
          <xdr:row>70</xdr:row>
          <xdr:rowOff>156513</xdr:rowOff>
        </xdr:from>
        <xdr:to>
          <xdr:col>34</xdr:col>
          <xdr:colOff>21304</xdr:colOff>
          <xdr:row>71</xdr:row>
          <xdr:rowOff>163122</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4091285" y="12457370"/>
              <a:ext cx="1495340" cy="183502"/>
              <a:chOff x="3313078" y="1031262"/>
              <a:chExt cx="1122441" cy="221403"/>
            </a:xfrm>
          </xdr:grpSpPr>
          <xdr:sp macro="" textlink="">
            <xdr:nvSpPr>
              <xdr:cNvPr id="1008652" name="Check Box 12" descr="ない" hidden="1">
                <a:extLst>
                  <a:ext uri="{63B3BB69-23CF-44E3-9099-C40C66FF867C}">
                    <a14:compatExt spid="_x0000_s1008652"/>
                  </a:ext>
                  <a:ext uri="{FF2B5EF4-FFF2-40B4-BE49-F238E27FC236}">
                    <a16:creationId xmlns:a16="http://schemas.microsoft.com/office/drawing/2014/main" id="{00000000-0008-0000-0400-00000C640F00}"/>
                  </a:ext>
                </a:extLst>
              </xdr:cNvPr>
              <xdr:cNvSpPr/>
            </xdr:nvSpPr>
            <xdr:spPr bwMode="auto">
              <a:xfrm>
                <a:off x="3949738" y="1031262"/>
                <a:ext cx="48578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08653" name="Check Box 13" descr="ない" hidden="1">
                <a:extLst>
                  <a:ext uri="{63B3BB69-23CF-44E3-9099-C40C66FF867C}">
                    <a14:compatExt spid="_x0000_s1008653"/>
                  </a:ext>
                  <a:ext uri="{FF2B5EF4-FFF2-40B4-BE49-F238E27FC236}">
                    <a16:creationId xmlns:a16="http://schemas.microsoft.com/office/drawing/2014/main" id="{00000000-0008-0000-0400-00000D640F00}"/>
                  </a:ext>
                </a:extLst>
              </xdr:cNvPr>
              <xdr:cNvSpPr/>
            </xdr:nvSpPr>
            <xdr:spPr bwMode="auto">
              <a:xfrm>
                <a:off x="3313078" y="1043115"/>
                <a:ext cx="48578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9525</xdr:colOff>
          <xdr:row>14</xdr:row>
          <xdr:rowOff>0</xdr:rowOff>
        </xdr:from>
        <xdr:to>
          <xdr:col>15</xdr:col>
          <xdr:colOff>152400</xdr:colOff>
          <xdr:row>17</xdr:row>
          <xdr:rowOff>9525</xdr:rowOff>
        </xdr:to>
        <xdr:grpSp>
          <xdr:nvGrpSpPr>
            <xdr:cNvPr id="81" name="グループ化 80">
              <a:extLst>
                <a:ext uri="{FF2B5EF4-FFF2-40B4-BE49-F238E27FC236}">
                  <a16:creationId xmlns:a16="http://schemas.microsoft.com/office/drawing/2014/main" id="{00000000-0008-0000-0400-000051000000}"/>
                </a:ext>
              </a:extLst>
            </xdr:cNvPr>
            <xdr:cNvGrpSpPr/>
          </xdr:nvGrpSpPr>
          <xdr:grpSpPr>
            <a:xfrm>
              <a:off x="2309132" y="2354036"/>
              <a:ext cx="306161" cy="540203"/>
              <a:chOff x="171450" y="2114557"/>
              <a:chExt cx="304800" cy="523883"/>
            </a:xfrm>
          </xdr:grpSpPr>
          <xdr:sp macro="" textlink="">
            <xdr:nvSpPr>
              <xdr:cNvPr id="1008739" name="Check Box 99" hidden="1">
                <a:extLst>
                  <a:ext uri="{63B3BB69-23CF-44E3-9099-C40C66FF867C}">
                    <a14:compatExt spid="_x0000_s1008739"/>
                  </a:ext>
                  <a:ext uri="{FF2B5EF4-FFF2-40B4-BE49-F238E27FC236}">
                    <a16:creationId xmlns:a16="http://schemas.microsoft.com/office/drawing/2014/main" id="{00000000-0008-0000-0400-000063640F00}"/>
                  </a:ext>
                </a:extLst>
              </xdr:cNvPr>
              <xdr:cNvSpPr/>
            </xdr:nvSpPr>
            <xdr:spPr bwMode="auto">
              <a:xfrm>
                <a:off x="171450" y="2114557"/>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40" name="Check Box 100" hidden="1">
                <a:extLst>
                  <a:ext uri="{63B3BB69-23CF-44E3-9099-C40C66FF867C}">
                    <a14:compatExt spid="_x0000_s1008740"/>
                  </a:ext>
                  <a:ext uri="{FF2B5EF4-FFF2-40B4-BE49-F238E27FC236}">
                    <a16:creationId xmlns:a16="http://schemas.microsoft.com/office/drawing/2014/main" id="{00000000-0008-0000-0400-000064640F00}"/>
                  </a:ext>
                </a:extLst>
              </xdr:cNvPr>
              <xdr:cNvSpPr/>
            </xdr:nvSpPr>
            <xdr:spPr bwMode="auto">
              <a:xfrm>
                <a:off x="171450" y="2276475"/>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41" name="Check Box 101" hidden="1">
                <a:extLst>
                  <a:ext uri="{63B3BB69-23CF-44E3-9099-C40C66FF867C}">
                    <a14:compatExt spid="_x0000_s1008741"/>
                  </a:ext>
                  <a:ext uri="{FF2B5EF4-FFF2-40B4-BE49-F238E27FC236}">
                    <a16:creationId xmlns:a16="http://schemas.microsoft.com/office/drawing/2014/main" id="{00000000-0008-0000-0400-000065640F00}"/>
                  </a:ext>
                </a:extLst>
              </xdr:cNvPr>
              <xdr:cNvSpPr/>
            </xdr:nvSpPr>
            <xdr:spPr bwMode="auto">
              <a:xfrm>
                <a:off x="171450" y="2428890"/>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142875</xdr:colOff>
          <xdr:row>8</xdr:row>
          <xdr:rowOff>0</xdr:rowOff>
        </xdr:from>
        <xdr:to>
          <xdr:col>3</xdr:col>
          <xdr:colOff>123825</xdr:colOff>
          <xdr:row>10</xdr:row>
          <xdr:rowOff>28575</xdr:rowOff>
        </xdr:to>
        <xdr:grpSp>
          <xdr:nvGrpSpPr>
            <xdr:cNvPr id="85" name="グループ化 84">
              <a:extLst>
                <a:ext uri="{FF2B5EF4-FFF2-40B4-BE49-F238E27FC236}">
                  <a16:creationId xmlns:a16="http://schemas.microsoft.com/office/drawing/2014/main" id="{00000000-0008-0000-0400-000055000000}"/>
                </a:ext>
              </a:extLst>
            </xdr:cNvPr>
            <xdr:cNvGrpSpPr/>
          </xdr:nvGrpSpPr>
          <xdr:grpSpPr>
            <a:xfrm>
              <a:off x="319768" y="1292679"/>
              <a:ext cx="307521" cy="382360"/>
              <a:chOff x="171450" y="1066641"/>
              <a:chExt cx="304800" cy="371481"/>
            </a:xfrm>
          </xdr:grpSpPr>
          <xdr:sp macro="" textlink="">
            <xdr:nvSpPr>
              <xdr:cNvPr id="1008742" name="Check Box 102" hidden="1">
                <a:extLst>
                  <a:ext uri="{63B3BB69-23CF-44E3-9099-C40C66FF867C}">
                    <a14:compatExt spid="_x0000_s1008742"/>
                  </a:ext>
                  <a:ext uri="{FF2B5EF4-FFF2-40B4-BE49-F238E27FC236}">
                    <a16:creationId xmlns:a16="http://schemas.microsoft.com/office/drawing/2014/main" id="{00000000-0008-0000-0400-000066640F00}"/>
                  </a:ext>
                </a:extLst>
              </xdr:cNvPr>
              <xdr:cNvSpPr/>
            </xdr:nvSpPr>
            <xdr:spPr bwMode="auto">
              <a:xfrm>
                <a:off x="171450" y="1228572"/>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43" name="Check Box 103" hidden="1">
                <a:extLst>
                  <a:ext uri="{63B3BB69-23CF-44E3-9099-C40C66FF867C}">
                    <a14:compatExt spid="_x0000_s1008743"/>
                  </a:ext>
                  <a:ext uri="{FF2B5EF4-FFF2-40B4-BE49-F238E27FC236}">
                    <a16:creationId xmlns:a16="http://schemas.microsoft.com/office/drawing/2014/main" id="{00000000-0008-0000-0400-000067640F00}"/>
                  </a:ext>
                </a:extLst>
              </xdr:cNvPr>
              <xdr:cNvSpPr/>
            </xdr:nvSpPr>
            <xdr:spPr bwMode="auto">
              <a:xfrm>
                <a:off x="171450" y="1066641"/>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14</xdr:row>
          <xdr:rowOff>0</xdr:rowOff>
        </xdr:from>
        <xdr:to>
          <xdr:col>18</xdr:col>
          <xdr:colOff>142875</xdr:colOff>
          <xdr:row>17</xdr:row>
          <xdr:rowOff>9525</xdr:rowOff>
        </xdr:to>
        <xdr:grpSp>
          <xdr:nvGrpSpPr>
            <xdr:cNvPr id="92" name="グループ化 91">
              <a:extLst>
                <a:ext uri="{FF2B5EF4-FFF2-40B4-BE49-F238E27FC236}">
                  <a16:creationId xmlns:a16="http://schemas.microsoft.com/office/drawing/2014/main" id="{00000000-0008-0000-0400-00005C000000}"/>
                </a:ext>
              </a:extLst>
            </xdr:cNvPr>
            <xdr:cNvGrpSpPr/>
          </xdr:nvGrpSpPr>
          <xdr:grpSpPr>
            <a:xfrm>
              <a:off x="2789464" y="2354036"/>
              <a:ext cx="306161" cy="540203"/>
              <a:chOff x="171450" y="2114557"/>
              <a:chExt cx="304800" cy="523883"/>
            </a:xfrm>
          </xdr:grpSpPr>
          <xdr:sp macro="" textlink="">
            <xdr:nvSpPr>
              <xdr:cNvPr id="1008747" name="Check Box 107" hidden="1">
                <a:extLst>
                  <a:ext uri="{63B3BB69-23CF-44E3-9099-C40C66FF867C}">
                    <a14:compatExt spid="_x0000_s1008747"/>
                  </a:ext>
                  <a:ext uri="{FF2B5EF4-FFF2-40B4-BE49-F238E27FC236}">
                    <a16:creationId xmlns:a16="http://schemas.microsoft.com/office/drawing/2014/main" id="{00000000-0008-0000-0400-00006B640F00}"/>
                  </a:ext>
                </a:extLst>
              </xdr:cNvPr>
              <xdr:cNvSpPr/>
            </xdr:nvSpPr>
            <xdr:spPr bwMode="auto">
              <a:xfrm>
                <a:off x="171450" y="2114557"/>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48" name="Check Box 108" hidden="1">
                <a:extLst>
                  <a:ext uri="{63B3BB69-23CF-44E3-9099-C40C66FF867C}">
                    <a14:compatExt spid="_x0000_s1008748"/>
                  </a:ext>
                  <a:ext uri="{FF2B5EF4-FFF2-40B4-BE49-F238E27FC236}">
                    <a16:creationId xmlns:a16="http://schemas.microsoft.com/office/drawing/2014/main" id="{00000000-0008-0000-0400-00006C640F00}"/>
                  </a:ext>
                </a:extLst>
              </xdr:cNvPr>
              <xdr:cNvSpPr/>
            </xdr:nvSpPr>
            <xdr:spPr bwMode="auto">
              <a:xfrm>
                <a:off x="171450" y="2276475"/>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49" name="Check Box 109" hidden="1">
                <a:extLst>
                  <a:ext uri="{63B3BB69-23CF-44E3-9099-C40C66FF867C}">
                    <a14:compatExt spid="_x0000_s1008749"/>
                  </a:ext>
                  <a:ext uri="{FF2B5EF4-FFF2-40B4-BE49-F238E27FC236}">
                    <a16:creationId xmlns:a16="http://schemas.microsoft.com/office/drawing/2014/main" id="{00000000-0008-0000-0400-00006D640F00}"/>
                  </a:ext>
                </a:extLst>
              </xdr:cNvPr>
              <xdr:cNvSpPr/>
            </xdr:nvSpPr>
            <xdr:spPr bwMode="auto">
              <a:xfrm>
                <a:off x="171450" y="2428890"/>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8</xdr:row>
          <xdr:rowOff>0</xdr:rowOff>
        </xdr:from>
        <xdr:to>
          <xdr:col>6</xdr:col>
          <xdr:colOff>142875</xdr:colOff>
          <xdr:row>10</xdr:row>
          <xdr:rowOff>28575</xdr:rowOff>
        </xdr:to>
        <xdr:grpSp>
          <xdr:nvGrpSpPr>
            <xdr:cNvPr id="100" name="グループ化 99">
              <a:extLst>
                <a:ext uri="{FF2B5EF4-FFF2-40B4-BE49-F238E27FC236}">
                  <a16:creationId xmlns:a16="http://schemas.microsoft.com/office/drawing/2014/main" id="{00000000-0008-0000-0400-000064000000}"/>
                </a:ext>
              </a:extLst>
            </xdr:cNvPr>
            <xdr:cNvGrpSpPr/>
          </xdr:nvGrpSpPr>
          <xdr:grpSpPr>
            <a:xfrm>
              <a:off x="830036" y="1292679"/>
              <a:ext cx="306160" cy="382360"/>
              <a:chOff x="819150" y="1066955"/>
              <a:chExt cx="304800" cy="371458"/>
            </a:xfrm>
          </xdr:grpSpPr>
          <xdr:sp macro="" textlink="">
            <xdr:nvSpPr>
              <xdr:cNvPr id="1008753" name="Check Box 113" hidden="1">
                <a:extLst>
                  <a:ext uri="{63B3BB69-23CF-44E3-9099-C40C66FF867C}">
                    <a14:compatExt spid="_x0000_s1008753"/>
                  </a:ext>
                  <a:ext uri="{FF2B5EF4-FFF2-40B4-BE49-F238E27FC236}">
                    <a16:creationId xmlns:a16="http://schemas.microsoft.com/office/drawing/2014/main" id="{00000000-0008-0000-0400-000071640F00}"/>
                  </a:ext>
                </a:extLst>
              </xdr:cNvPr>
              <xdr:cNvSpPr/>
            </xdr:nvSpPr>
            <xdr:spPr bwMode="auto">
              <a:xfrm>
                <a:off x="819150" y="1228863"/>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54" name="Check Box 114" hidden="1">
                <a:extLst>
                  <a:ext uri="{63B3BB69-23CF-44E3-9099-C40C66FF867C}">
                    <a14:compatExt spid="_x0000_s1008754"/>
                  </a:ext>
                  <a:ext uri="{FF2B5EF4-FFF2-40B4-BE49-F238E27FC236}">
                    <a16:creationId xmlns:a16="http://schemas.microsoft.com/office/drawing/2014/main" id="{00000000-0008-0000-0400-000072640F00}"/>
                  </a:ext>
                </a:extLst>
              </xdr:cNvPr>
              <xdr:cNvSpPr/>
            </xdr:nvSpPr>
            <xdr:spPr bwMode="auto">
              <a:xfrm>
                <a:off x="819150" y="1066955"/>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8</xdr:row>
          <xdr:rowOff>0</xdr:rowOff>
        </xdr:from>
        <xdr:to>
          <xdr:col>9</xdr:col>
          <xdr:colOff>142875</xdr:colOff>
          <xdr:row>10</xdr:row>
          <xdr:rowOff>28575</xdr:rowOff>
        </xdr:to>
        <xdr:grpSp>
          <xdr:nvGrpSpPr>
            <xdr:cNvPr id="103" name="グループ化 102">
              <a:extLst>
                <a:ext uri="{FF2B5EF4-FFF2-40B4-BE49-F238E27FC236}">
                  <a16:creationId xmlns:a16="http://schemas.microsoft.com/office/drawing/2014/main" id="{00000000-0008-0000-0400-000067000000}"/>
                </a:ext>
              </a:extLst>
            </xdr:cNvPr>
            <xdr:cNvGrpSpPr/>
          </xdr:nvGrpSpPr>
          <xdr:grpSpPr>
            <a:xfrm>
              <a:off x="1319893" y="1292679"/>
              <a:ext cx="306161" cy="382360"/>
              <a:chOff x="819150" y="1066955"/>
              <a:chExt cx="304800" cy="371458"/>
            </a:xfrm>
          </xdr:grpSpPr>
          <xdr:sp macro="" textlink="">
            <xdr:nvSpPr>
              <xdr:cNvPr id="1008755" name="Check Box 115" hidden="1">
                <a:extLst>
                  <a:ext uri="{63B3BB69-23CF-44E3-9099-C40C66FF867C}">
                    <a14:compatExt spid="_x0000_s1008755"/>
                  </a:ext>
                  <a:ext uri="{FF2B5EF4-FFF2-40B4-BE49-F238E27FC236}">
                    <a16:creationId xmlns:a16="http://schemas.microsoft.com/office/drawing/2014/main" id="{00000000-0008-0000-0400-000073640F00}"/>
                  </a:ext>
                </a:extLst>
              </xdr:cNvPr>
              <xdr:cNvSpPr/>
            </xdr:nvSpPr>
            <xdr:spPr bwMode="auto">
              <a:xfrm>
                <a:off x="819150" y="1228863"/>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56" name="Check Box 116" hidden="1">
                <a:extLst>
                  <a:ext uri="{63B3BB69-23CF-44E3-9099-C40C66FF867C}">
                    <a14:compatExt spid="_x0000_s1008756"/>
                  </a:ext>
                  <a:ext uri="{FF2B5EF4-FFF2-40B4-BE49-F238E27FC236}">
                    <a16:creationId xmlns:a16="http://schemas.microsoft.com/office/drawing/2014/main" id="{00000000-0008-0000-0400-000074640F00}"/>
                  </a:ext>
                </a:extLst>
              </xdr:cNvPr>
              <xdr:cNvSpPr/>
            </xdr:nvSpPr>
            <xdr:spPr bwMode="auto">
              <a:xfrm>
                <a:off x="819150" y="1066955"/>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142875</xdr:colOff>
          <xdr:row>13</xdr:row>
          <xdr:rowOff>38100</xdr:rowOff>
        </xdr:from>
        <xdr:to>
          <xdr:col>8</xdr:col>
          <xdr:colOff>0</xdr:colOff>
          <xdr:row>15</xdr:row>
          <xdr:rowOff>133350</xdr:rowOff>
        </xdr:to>
        <xdr:grpSp>
          <xdr:nvGrpSpPr>
            <xdr:cNvPr id="109" name="グループ化 108">
              <a:extLst>
                <a:ext uri="{FF2B5EF4-FFF2-40B4-BE49-F238E27FC236}">
                  <a16:creationId xmlns:a16="http://schemas.microsoft.com/office/drawing/2014/main" id="{00000000-0008-0000-0400-00006D000000}"/>
                </a:ext>
              </a:extLst>
            </xdr:cNvPr>
            <xdr:cNvGrpSpPr/>
          </xdr:nvGrpSpPr>
          <xdr:grpSpPr>
            <a:xfrm>
              <a:off x="1299482" y="2215243"/>
              <a:ext cx="20411" cy="449036"/>
              <a:chOff x="171450" y="2114574"/>
              <a:chExt cx="304800" cy="523816"/>
            </a:xfrm>
          </xdr:grpSpPr>
          <xdr:sp macro="" textlink="">
            <xdr:nvSpPr>
              <xdr:cNvPr id="1008759" name="Check Box 119" hidden="1">
                <a:extLst>
                  <a:ext uri="{63B3BB69-23CF-44E3-9099-C40C66FF867C}">
                    <a14:compatExt spid="_x0000_s1008759"/>
                  </a:ext>
                  <a:ext uri="{FF2B5EF4-FFF2-40B4-BE49-F238E27FC236}">
                    <a16:creationId xmlns:a16="http://schemas.microsoft.com/office/drawing/2014/main" id="{00000000-0008-0000-0400-000077640F00}"/>
                  </a:ext>
                </a:extLst>
              </xdr:cNvPr>
              <xdr:cNvSpPr/>
            </xdr:nvSpPr>
            <xdr:spPr bwMode="auto">
              <a:xfrm>
                <a:off x="171450" y="2114574"/>
                <a:ext cx="304800" cy="2095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60" name="Check Box 120" hidden="1">
                <a:extLst>
                  <a:ext uri="{63B3BB69-23CF-44E3-9099-C40C66FF867C}">
                    <a14:compatExt spid="_x0000_s1008760"/>
                  </a:ext>
                  <a:ext uri="{FF2B5EF4-FFF2-40B4-BE49-F238E27FC236}">
                    <a16:creationId xmlns:a16="http://schemas.microsoft.com/office/drawing/2014/main" id="{00000000-0008-0000-0400-000078640F00}"/>
                  </a:ext>
                </a:extLst>
              </xdr:cNvPr>
              <xdr:cNvSpPr/>
            </xdr:nvSpPr>
            <xdr:spPr bwMode="auto">
              <a:xfrm>
                <a:off x="171450" y="2276475"/>
                <a:ext cx="304800" cy="20954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61" name="Check Box 121" hidden="1">
                <a:extLst>
                  <a:ext uri="{63B3BB69-23CF-44E3-9099-C40C66FF867C}">
                    <a14:compatExt spid="_x0000_s1008761"/>
                  </a:ext>
                  <a:ext uri="{FF2B5EF4-FFF2-40B4-BE49-F238E27FC236}">
                    <a16:creationId xmlns:a16="http://schemas.microsoft.com/office/drawing/2014/main" id="{00000000-0008-0000-0400-000079640F00}"/>
                  </a:ext>
                </a:extLst>
              </xdr:cNvPr>
              <xdr:cNvSpPr/>
            </xdr:nvSpPr>
            <xdr:spPr bwMode="auto">
              <a:xfrm>
                <a:off x="171450" y="2428848"/>
                <a:ext cx="304800" cy="2095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14</xdr:row>
          <xdr:rowOff>0</xdr:rowOff>
        </xdr:from>
        <xdr:to>
          <xdr:col>24</xdr:col>
          <xdr:colOff>142875</xdr:colOff>
          <xdr:row>17</xdr:row>
          <xdr:rowOff>9525</xdr:rowOff>
        </xdr:to>
        <xdr:grpSp>
          <xdr:nvGrpSpPr>
            <xdr:cNvPr id="113" name="グループ化 112">
              <a:extLst>
                <a:ext uri="{FF2B5EF4-FFF2-40B4-BE49-F238E27FC236}">
                  <a16:creationId xmlns:a16="http://schemas.microsoft.com/office/drawing/2014/main" id="{00000000-0008-0000-0400-000071000000}"/>
                </a:ext>
              </a:extLst>
            </xdr:cNvPr>
            <xdr:cNvGrpSpPr/>
          </xdr:nvGrpSpPr>
          <xdr:grpSpPr>
            <a:xfrm>
              <a:off x="3769179" y="2354036"/>
              <a:ext cx="306160" cy="540203"/>
              <a:chOff x="171450" y="2114557"/>
              <a:chExt cx="304800" cy="523883"/>
            </a:xfrm>
          </xdr:grpSpPr>
          <xdr:sp macro="" textlink="">
            <xdr:nvSpPr>
              <xdr:cNvPr id="1008762" name="Check Box 122" hidden="1">
                <a:extLst>
                  <a:ext uri="{63B3BB69-23CF-44E3-9099-C40C66FF867C}">
                    <a14:compatExt spid="_x0000_s1008762"/>
                  </a:ext>
                  <a:ext uri="{FF2B5EF4-FFF2-40B4-BE49-F238E27FC236}">
                    <a16:creationId xmlns:a16="http://schemas.microsoft.com/office/drawing/2014/main" id="{00000000-0008-0000-0400-00007A640F00}"/>
                  </a:ext>
                </a:extLst>
              </xdr:cNvPr>
              <xdr:cNvSpPr/>
            </xdr:nvSpPr>
            <xdr:spPr bwMode="auto">
              <a:xfrm>
                <a:off x="171450" y="2114557"/>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63" name="Check Box 123" hidden="1">
                <a:extLst>
                  <a:ext uri="{63B3BB69-23CF-44E3-9099-C40C66FF867C}">
                    <a14:compatExt spid="_x0000_s1008763"/>
                  </a:ext>
                  <a:ext uri="{FF2B5EF4-FFF2-40B4-BE49-F238E27FC236}">
                    <a16:creationId xmlns:a16="http://schemas.microsoft.com/office/drawing/2014/main" id="{00000000-0008-0000-0400-00007B640F00}"/>
                  </a:ext>
                </a:extLst>
              </xdr:cNvPr>
              <xdr:cNvSpPr/>
            </xdr:nvSpPr>
            <xdr:spPr bwMode="auto">
              <a:xfrm>
                <a:off x="171450" y="2276475"/>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64" name="Check Box 124" hidden="1">
                <a:extLst>
                  <a:ext uri="{63B3BB69-23CF-44E3-9099-C40C66FF867C}">
                    <a14:compatExt spid="_x0000_s1008764"/>
                  </a:ext>
                  <a:ext uri="{FF2B5EF4-FFF2-40B4-BE49-F238E27FC236}">
                    <a16:creationId xmlns:a16="http://schemas.microsoft.com/office/drawing/2014/main" id="{00000000-0008-0000-0400-00007C640F00}"/>
                  </a:ext>
                </a:extLst>
              </xdr:cNvPr>
              <xdr:cNvSpPr/>
            </xdr:nvSpPr>
            <xdr:spPr bwMode="auto">
              <a:xfrm>
                <a:off x="171450" y="2428890"/>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9525</xdr:colOff>
          <xdr:row>14</xdr:row>
          <xdr:rowOff>0</xdr:rowOff>
        </xdr:from>
        <xdr:to>
          <xdr:col>9</xdr:col>
          <xdr:colOff>152400</xdr:colOff>
          <xdr:row>17</xdr:row>
          <xdr:rowOff>9525</xdr:rowOff>
        </xdr:to>
        <xdr:grpSp>
          <xdr:nvGrpSpPr>
            <xdr:cNvPr id="53" name="グループ化 52">
              <a:extLst>
                <a:ext uri="{FF2B5EF4-FFF2-40B4-BE49-F238E27FC236}">
                  <a16:creationId xmlns:a16="http://schemas.microsoft.com/office/drawing/2014/main" id="{00000000-0008-0000-0400-000035000000}"/>
                </a:ext>
              </a:extLst>
            </xdr:cNvPr>
            <xdr:cNvGrpSpPr/>
          </xdr:nvGrpSpPr>
          <xdr:grpSpPr>
            <a:xfrm>
              <a:off x="1329418" y="2354036"/>
              <a:ext cx="306161" cy="540203"/>
              <a:chOff x="171450" y="2114557"/>
              <a:chExt cx="304800" cy="523883"/>
            </a:xfrm>
          </xdr:grpSpPr>
          <xdr:sp macro="" textlink="">
            <xdr:nvSpPr>
              <xdr:cNvPr id="1008776" name="Check Box 136" hidden="1">
                <a:extLst>
                  <a:ext uri="{63B3BB69-23CF-44E3-9099-C40C66FF867C}">
                    <a14:compatExt spid="_x0000_s1008776"/>
                  </a:ext>
                  <a:ext uri="{FF2B5EF4-FFF2-40B4-BE49-F238E27FC236}">
                    <a16:creationId xmlns:a16="http://schemas.microsoft.com/office/drawing/2014/main" id="{00000000-0008-0000-0400-000088640F00}"/>
                  </a:ext>
                </a:extLst>
              </xdr:cNvPr>
              <xdr:cNvSpPr/>
            </xdr:nvSpPr>
            <xdr:spPr bwMode="auto">
              <a:xfrm>
                <a:off x="171450" y="2114557"/>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77" name="Check Box 137" hidden="1">
                <a:extLst>
                  <a:ext uri="{63B3BB69-23CF-44E3-9099-C40C66FF867C}">
                    <a14:compatExt spid="_x0000_s1008777"/>
                  </a:ext>
                  <a:ext uri="{FF2B5EF4-FFF2-40B4-BE49-F238E27FC236}">
                    <a16:creationId xmlns:a16="http://schemas.microsoft.com/office/drawing/2014/main" id="{00000000-0008-0000-0400-000089640F00}"/>
                  </a:ext>
                </a:extLst>
              </xdr:cNvPr>
              <xdr:cNvSpPr/>
            </xdr:nvSpPr>
            <xdr:spPr bwMode="auto">
              <a:xfrm>
                <a:off x="171450" y="2276475"/>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8778" name="Check Box 138" hidden="1">
                <a:extLst>
                  <a:ext uri="{63B3BB69-23CF-44E3-9099-C40C66FF867C}">
                    <a14:compatExt spid="_x0000_s1008778"/>
                  </a:ext>
                  <a:ext uri="{FF2B5EF4-FFF2-40B4-BE49-F238E27FC236}">
                    <a16:creationId xmlns:a16="http://schemas.microsoft.com/office/drawing/2014/main" id="{00000000-0008-0000-0400-00008A640F00}"/>
                  </a:ext>
                </a:extLst>
              </xdr:cNvPr>
              <xdr:cNvSpPr/>
            </xdr:nvSpPr>
            <xdr:spPr bwMode="auto">
              <a:xfrm>
                <a:off x="171450" y="2428890"/>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158821</xdr:colOff>
          <xdr:row>74</xdr:row>
          <xdr:rowOff>42213</xdr:rowOff>
        </xdr:from>
        <xdr:to>
          <xdr:col>34</xdr:col>
          <xdr:colOff>21304</xdr:colOff>
          <xdr:row>75</xdr:row>
          <xdr:rowOff>48822</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091285" y="13050642"/>
              <a:ext cx="1495340" cy="183501"/>
              <a:chOff x="3313078" y="1031263"/>
              <a:chExt cx="1122441" cy="221402"/>
            </a:xfrm>
          </xdr:grpSpPr>
          <xdr:sp macro="" textlink="">
            <xdr:nvSpPr>
              <xdr:cNvPr id="1008787" name="Check Box 147" descr="ない" hidden="1">
                <a:extLst>
                  <a:ext uri="{63B3BB69-23CF-44E3-9099-C40C66FF867C}">
                    <a14:compatExt spid="_x0000_s1008787"/>
                  </a:ext>
                  <a:ext uri="{FF2B5EF4-FFF2-40B4-BE49-F238E27FC236}">
                    <a16:creationId xmlns:a16="http://schemas.microsoft.com/office/drawing/2014/main" id="{00000000-0008-0000-0400-000093640F00}"/>
                  </a:ext>
                </a:extLst>
              </xdr:cNvPr>
              <xdr:cNvSpPr/>
            </xdr:nvSpPr>
            <xdr:spPr bwMode="auto">
              <a:xfrm>
                <a:off x="3949738" y="1031263"/>
                <a:ext cx="48578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08788" name="Check Box 148" descr="ない" hidden="1">
                <a:extLst>
                  <a:ext uri="{63B3BB69-23CF-44E3-9099-C40C66FF867C}">
                    <a14:compatExt spid="_x0000_s1008788"/>
                  </a:ext>
                  <a:ext uri="{FF2B5EF4-FFF2-40B4-BE49-F238E27FC236}">
                    <a16:creationId xmlns:a16="http://schemas.microsoft.com/office/drawing/2014/main" id="{00000000-0008-0000-0400-000094640F00}"/>
                  </a:ext>
                </a:extLst>
              </xdr:cNvPr>
              <xdr:cNvSpPr/>
            </xdr:nvSpPr>
            <xdr:spPr bwMode="auto">
              <a:xfrm>
                <a:off x="3313078" y="1043115"/>
                <a:ext cx="48578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122143</xdr:colOff>
      <xdr:row>5</xdr:row>
      <xdr:rowOff>166408</xdr:rowOff>
    </xdr:from>
    <xdr:to>
      <xdr:col>2</xdr:col>
      <xdr:colOff>3361</xdr:colOff>
      <xdr:row>12</xdr:row>
      <xdr:rowOff>163604</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122143" y="1032317"/>
          <a:ext cx="192945" cy="1209469"/>
          <a:chOff x="122143" y="1174940"/>
          <a:chExt cx="194983" cy="1173811"/>
        </a:xfrm>
      </xdr:grpSpPr>
      <xdr:sp macro="" textlink="">
        <xdr:nvSpPr>
          <xdr:cNvPr id="3" name="Check Box 36" hidden="1">
            <a:extLst>
              <a:ext uri="{63B3BB69-23CF-44E3-9099-C40C66FF867C}">
                <a14:compatExt xmlns:a14="http://schemas.microsoft.com/office/drawing/2010/main" spid="_x0000_s1144868"/>
              </a:ext>
              <a:ext uri="{FF2B5EF4-FFF2-40B4-BE49-F238E27FC236}">
                <a16:creationId xmlns:a16="http://schemas.microsoft.com/office/drawing/2014/main" id="{00000000-0008-0000-0500-000003000000}"/>
              </a:ext>
            </a:extLst>
          </xdr:cNvPr>
          <xdr:cNvSpPr/>
        </xdr:nvSpPr>
        <xdr:spPr bwMode="auto">
          <a:xfrm>
            <a:off x="122143" y="1692088"/>
            <a:ext cx="191622" cy="1568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 name="Check Box 37" hidden="1">
            <a:extLst>
              <a:ext uri="{63B3BB69-23CF-44E3-9099-C40C66FF867C}">
                <a14:compatExt xmlns:a14="http://schemas.microsoft.com/office/drawing/2010/main" spid="_x0000_s1144869"/>
              </a:ext>
              <a:ext uri="{FF2B5EF4-FFF2-40B4-BE49-F238E27FC236}">
                <a16:creationId xmlns:a16="http://schemas.microsoft.com/office/drawing/2014/main" id="{00000000-0008-0000-0500-000004000000}"/>
              </a:ext>
            </a:extLst>
          </xdr:cNvPr>
          <xdr:cNvSpPr/>
        </xdr:nvSpPr>
        <xdr:spPr bwMode="auto">
          <a:xfrm>
            <a:off x="122143" y="1174940"/>
            <a:ext cx="189940"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5" name="Check Box 38" hidden="1">
            <a:extLst>
              <a:ext uri="{63B3BB69-23CF-44E3-9099-C40C66FF867C}">
                <a14:compatExt xmlns:a14="http://schemas.microsoft.com/office/drawing/2010/main" spid="_x0000_s1144870"/>
              </a:ext>
              <a:ext uri="{FF2B5EF4-FFF2-40B4-BE49-F238E27FC236}">
                <a16:creationId xmlns:a16="http://schemas.microsoft.com/office/drawing/2014/main" id="{00000000-0008-0000-0500-000005000000}"/>
              </a:ext>
            </a:extLst>
          </xdr:cNvPr>
          <xdr:cNvSpPr/>
        </xdr:nvSpPr>
        <xdr:spPr bwMode="auto">
          <a:xfrm>
            <a:off x="122143" y="1349747"/>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6" name="Check Box 39" hidden="1">
            <a:extLst>
              <a:ext uri="{63B3BB69-23CF-44E3-9099-C40C66FF867C}">
                <a14:compatExt xmlns:a14="http://schemas.microsoft.com/office/drawing/2010/main" spid="_x0000_s1144871"/>
              </a:ext>
              <a:ext uri="{FF2B5EF4-FFF2-40B4-BE49-F238E27FC236}">
                <a16:creationId xmlns:a16="http://schemas.microsoft.com/office/drawing/2014/main" id="{00000000-0008-0000-0500-000006000000}"/>
              </a:ext>
            </a:extLst>
          </xdr:cNvPr>
          <xdr:cNvSpPr/>
        </xdr:nvSpPr>
        <xdr:spPr bwMode="auto">
          <a:xfrm>
            <a:off x="122143" y="1529041"/>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Check Box 40" hidden="1">
            <a:extLst>
              <a:ext uri="{63B3BB69-23CF-44E3-9099-C40C66FF867C}">
                <a14:compatExt xmlns:a14="http://schemas.microsoft.com/office/drawing/2010/main" spid="_x0000_s1144872"/>
              </a:ext>
              <a:ext uri="{FF2B5EF4-FFF2-40B4-BE49-F238E27FC236}">
                <a16:creationId xmlns:a16="http://schemas.microsoft.com/office/drawing/2014/main" id="{00000000-0008-0000-0500-000007000000}"/>
              </a:ext>
            </a:extLst>
          </xdr:cNvPr>
          <xdr:cNvSpPr/>
        </xdr:nvSpPr>
        <xdr:spPr bwMode="auto">
          <a:xfrm>
            <a:off x="122143" y="1854012"/>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Check Box 41" hidden="1">
            <a:extLst>
              <a:ext uri="{63B3BB69-23CF-44E3-9099-C40C66FF867C}">
                <a14:compatExt xmlns:a14="http://schemas.microsoft.com/office/drawing/2010/main" spid="_x0000_s1144873"/>
              </a:ext>
              <a:ext uri="{FF2B5EF4-FFF2-40B4-BE49-F238E27FC236}">
                <a16:creationId xmlns:a16="http://schemas.microsoft.com/office/drawing/2014/main" id="{00000000-0008-0000-0500-000008000000}"/>
              </a:ext>
            </a:extLst>
          </xdr:cNvPr>
          <xdr:cNvSpPr/>
        </xdr:nvSpPr>
        <xdr:spPr bwMode="auto">
          <a:xfrm>
            <a:off x="122143" y="2022100"/>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9" name="Check Box 42" hidden="1">
            <a:extLst>
              <a:ext uri="{63B3BB69-23CF-44E3-9099-C40C66FF867C}">
                <a14:compatExt xmlns:a14="http://schemas.microsoft.com/office/drawing/2010/main" spid="_x0000_s1144874"/>
              </a:ext>
              <a:ext uri="{FF2B5EF4-FFF2-40B4-BE49-F238E27FC236}">
                <a16:creationId xmlns:a16="http://schemas.microsoft.com/office/drawing/2014/main" id="{00000000-0008-0000-0500-000009000000}"/>
              </a:ext>
            </a:extLst>
          </xdr:cNvPr>
          <xdr:cNvSpPr/>
        </xdr:nvSpPr>
        <xdr:spPr bwMode="auto">
          <a:xfrm>
            <a:off x="122143" y="2190188"/>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fLocksWithSheet="0"/>
  </xdr:twoCellAnchor>
  <mc:AlternateContent xmlns:mc="http://schemas.openxmlformats.org/markup-compatibility/2006">
    <mc:Choice xmlns:a14="http://schemas.microsoft.com/office/drawing/2010/main" Requires="a14">
      <xdr:twoCellAnchor>
        <xdr:from>
          <xdr:col>21</xdr:col>
          <xdr:colOff>22411</xdr:colOff>
          <xdr:row>6</xdr:row>
          <xdr:rowOff>6163</xdr:rowOff>
        </xdr:from>
        <xdr:to>
          <xdr:col>22</xdr:col>
          <xdr:colOff>60512</xdr:colOff>
          <xdr:row>13</xdr:row>
          <xdr:rowOff>3359</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3295547" y="1045254"/>
              <a:ext cx="193965" cy="1209469"/>
              <a:chOff x="122143" y="1174938"/>
              <a:chExt cx="194983" cy="1173813"/>
            </a:xfrm>
          </xdr:grpSpPr>
          <xdr:sp macro="" textlink="">
            <xdr:nvSpPr>
              <xdr:cNvPr id="1437697" name="Check Box 1" hidden="1">
                <a:extLst>
                  <a:ext uri="{63B3BB69-23CF-44E3-9099-C40C66FF867C}">
                    <a14:compatExt spid="_x0000_s1437697"/>
                  </a:ext>
                  <a:ext uri="{FF2B5EF4-FFF2-40B4-BE49-F238E27FC236}">
                    <a16:creationId xmlns:a16="http://schemas.microsoft.com/office/drawing/2014/main" id="{00000000-0008-0000-0500-000001F01500}"/>
                  </a:ext>
                </a:extLst>
              </xdr:cNvPr>
              <xdr:cNvSpPr/>
            </xdr:nvSpPr>
            <xdr:spPr bwMode="auto">
              <a:xfrm>
                <a:off x="122143" y="1692088"/>
                <a:ext cx="191622" cy="1568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698" name="Check Box 2" hidden="1">
                <a:extLst>
                  <a:ext uri="{63B3BB69-23CF-44E3-9099-C40C66FF867C}">
                    <a14:compatExt spid="_x0000_s1437698"/>
                  </a:ext>
                  <a:ext uri="{FF2B5EF4-FFF2-40B4-BE49-F238E27FC236}">
                    <a16:creationId xmlns:a16="http://schemas.microsoft.com/office/drawing/2014/main" id="{00000000-0008-0000-0500-000002F01500}"/>
                  </a:ext>
                </a:extLst>
              </xdr:cNvPr>
              <xdr:cNvSpPr/>
            </xdr:nvSpPr>
            <xdr:spPr bwMode="auto">
              <a:xfrm>
                <a:off x="122143" y="1174938"/>
                <a:ext cx="189940"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699" name="Check Box 3" hidden="1">
                <a:extLst>
                  <a:ext uri="{63B3BB69-23CF-44E3-9099-C40C66FF867C}">
                    <a14:compatExt spid="_x0000_s1437699"/>
                  </a:ext>
                  <a:ext uri="{FF2B5EF4-FFF2-40B4-BE49-F238E27FC236}">
                    <a16:creationId xmlns:a16="http://schemas.microsoft.com/office/drawing/2014/main" id="{00000000-0008-0000-0500-000003F01500}"/>
                  </a:ext>
                </a:extLst>
              </xdr:cNvPr>
              <xdr:cNvSpPr/>
            </xdr:nvSpPr>
            <xdr:spPr bwMode="auto">
              <a:xfrm>
                <a:off x="122143" y="1349747"/>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00" name="Check Box 4" hidden="1">
                <a:extLst>
                  <a:ext uri="{63B3BB69-23CF-44E3-9099-C40C66FF867C}">
                    <a14:compatExt spid="_x0000_s1437700"/>
                  </a:ext>
                  <a:ext uri="{FF2B5EF4-FFF2-40B4-BE49-F238E27FC236}">
                    <a16:creationId xmlns:a16="http://schemas.microsoft.com/office/drawing/2014/main" id="{00000000-0008-0000-0500-000004F01500}"/>
                  </a:ext>
                </a:extLst>
              </xdr:cNvPr>
              <xdr:cNvSpPr/>
            </xdr:nvSpPr>
            <xdr:spPr bwMode="auto">
              <a:xfrm>
                <a:off x="122143" y="1529041"/>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01" name="Check Box 5" hidden="1">
                <a:extLst>
                  <a:ext uri="{63B3BB69-23CF-44E3-9099-C40C66FF867C}">
                    <a14:compatExt spid="_x0000_s1437701"/>
                  </a:ext>
                  <a:ext uri="{FF2B5EF4-FFF2-40B4-BE49-F238E27FC236}">
                    <a16:creationId xmlns:a16="http://schemas.microsoft.com/office/drawing/2014/main" id="{00000000-0008-0000-0500-000005F01500}"/>
                  </a:ext>
                </a:extLst>
              </xdr:cNvPr>
              <xdr:cNvSpPr/>
            </xdr:nvSpPr>
            <xdr:spPr bwMode="auto">
              <a:xfrm>
                <a:off x="122143" y="1854012"/>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02" name="Check Box 6" hidden="1">
                <a:extLst>
                  <a:ext uri="{63B3BB69-23CF-44E3-9099-C40C66FF867C}">
                    <a14:compatExt spid="_x0000_s1437702"/>
                  </a:ext>
                  <a:ext uri="{FF2B5EF4-FFF2-40B4-BE49-F238E27FC236}">
                    <a16:creationId xmlns:a16="http://schemas.microsoft.com/office/drawing/2014/main" id="{00000000-0008-0000-0500-000006F01500}"/>
                  </a:ext>
                </a:extLst>
              </xdr:cNvPr>
              <xdr:cNvSpPr/>
            </xdr:nvSpPr>
            <xdr:spPr bwMode="auto">
              <a:xfrm>
                <a:off x="122143" y="2022100"/>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03" name="Check Box 7" hidden="1">
                <a:extLst>
                  <a:ext uri="{63B3BB69-23CF-44E3-9099-C40C66FF867C}">
                    <a14:compatExt spid="_x0000_s1437703"/>
                  </a:ext>
                  <a:ext uri="{FF2B5EF4-FFF2-40B4-BE49-F238E27FC236}">
                    <a16:creationId xmlns:a16="http://schemas.microsoft.com/office/drawing/2014/main" id="{00000000-0008-0000-0500-000007F01500}"/>
                  </a:ext>
                </a:extLst>
              </xdr:cNvPr>
              <xdr:cNvSpPr/>
            </xdr:nvSpPr>
            <xdr:spPr bwMode="auto">
              <a:xfrm>
                <a:off x="122143" y="2190188"/>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twoCellAnchor>
    <xdr:from>
      <xdr:col>27</xdr:col>
      <xdr:colOff>0</xdr:colOff>
      <xdr:row>3</xdr:row>
      <xdr:rowOff>0</xdr:rowOff>
    </xdr:from>
    <xdr:to>
      <xdr:col>32</xdr:col>
      <xdr:colOff>64294</xdr:colOff>
      <xdr:row>4</xdr:row>
      <xdr:rowOff>40821</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208318" y="519545"/>
          <a:ext cx="1129362" cy="214003"/>
          <a:chOff x="3067052" y="485775"/>
          <a:chExt cx="1123941" cy="209546"/>
        </a:xfrm>
      </xdr:grpSpPr>
      <xdr:sp macro="" textlink="">
        <xdr:nvSpPr>
          <xdr:cNvPr id="12" name="Check Box 52" hidden="1">
            <a:extLst>
              <a:ext uri="{63B3BB69-23CF-44E3-9099-C40C66FF867C}">
                <a14:compatExt xmlns:a14="http://schemas.microsoft.com/office/drawing/2010/main" spid="_x0000_s1144884"/>
              </a:ext>
              <a:ext uri="{FF2B5EF4-FFF2-40B4-BE49-F238E27FC236}">
                <a16:creationId xmlns:a16="http://schemas.microsoft.com/office/drawing/2014/main" id="{00000000-0008-0000-0500-00000C000000}"/>
              </a:ext>
            </a:extLst>
          </xdr:cNvPr>
          <xdr:cNvSpPr/>
        </xdr:nvSpPr>
        <xdr:spPr bwMode="auto">
          <a:xfrm>
            <a:off x="3067052" y="485775"/>
            <a:ext cx="552519" cy="2095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3" name="Check Box 53" hidden="1">
            <a:extLst>
              <a:ext uri="{63B3BB69-23CF-44E3-9099-C40C66FF867C}">
                <a14:compatExt xmlns:a14="http://schemas.microsoft.com/office/drawing/2010/main" spid="_x0000_s1144885"/>
              </a:ext>
              <a:ext uri="{FF2B5EF4-FFF2-40B4-BE49-F238E27FC236}">
                <a16:creationId xmlns:a16="http://schemas.microsoft.com/office/drawing/2014/main" id="{00000000-0008-0000-0500-00000D000000}"/>
              </a:ext>
            </a:extLst>
          </xdr:cNvPr>
          <xdr:cNvSpPr/>
        </xdr:nvSpPr>
        <xdr:spPr bwMode="auto">
          <a:xfrm>
            <a:off x="3638475" y="485775"/>
            <a:ext cx="552518" cy="199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AlternateContent xmlns:mc="http://schemas.openxmlformats.org/markup-compatibility/2006">
    <mc:Choice xmlns:a14="http://schemas.microsoft.com/office/drawing/2010/main" Requires="a14">
      <xdr:twoCellAnchor>
        <xdr:from>
          <xdr:col>27</xdr:col>
          <xdr:colOff>0</xdr:colOff>
          <xdr:row>3</xdr:row>
          <xdr:rowOff>0</xdr:rowOff>
        </xdr:from>
        <xdr:to>
          <xdr:col>32</xdr:col>
          <xdr:colOff>66675</xdr:colOff>
          <xdr:row>4</xdr:row>
          <xdr:rowOff>38100</xdr:rowOff>
        </xdr:to>
        <xdr:grpSp>
          <xdr:nvGrpSpPr>
            <xdr:cNvPr id="14" name="Group 57">
              <a:extLst>
                <a:ext uri="{FF2B5EF4-FFF2-40B4-BE49-F238E27FC236}">
                  <a16:creationId xmlns:a16="http://schemas.microsoft.com/office/drawing/2014/main" id="{00000000-0008-0000-0500-00000E000000}"/>
                </a:ext>
              </a:extLst>
            </xdr:cNvPr>
            <xdr:cNvGrpSpPr>
              <a:grpSpLocks/>
            </xdr:cNvGrpSpPr>
          </xdr:nvGrpSpPr>
          <xdr:grpSpPr bwMode="auto">
            <a:xfrm>
              <a:off x="4208318" y="519545"/>
              <a:ext cx="1131743" cy="211282"/>
              <a:chOff x="30670" y="4857"/>
              <a:chExt cx="11239" cy="2096"/>
            </a:xfrm>
          </xdr:grpSpPr>
          <xdr:sp macro="" textlink="">
            <xdr:nvSpPr>
              <xdr:cNvPr id="1437704" name="Check Box 8" hidden="1">
                <a:extLst>
                  <a:ext uri="{63B3BB69-23CF-44E3-9099-C40C66FF867C}">
                    <a14:compatExt spid="_x0000_s1437704"/>
                  </a:ext>
                  <a:ext uri="{FF2B5EF4-FFF2-40B4-BE49-F238E27FC236}">
                    <a16:creationId xmlns:a16="http://schemas.microsoft.com/office/drawing/2014/main" id="{00000000-0008-0000-0500-000008F01500}"/>
                  </a:ext>
                </a:extLst>
              </xdr:cNvPr>
              <xdr:cNvSpPr/>
            </xdr:nvSpPr>
            <xdr:spPr bwMode="auto">
              <a:xfrm>
                <a:off x="30670" y="4857"/>
                <a:ext cx="5525"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437705" name="Check Box 9" hidden="1">
                <a:extLst>
                  <a:ext uri="{63B3BB69-23CF-44E3-9099-C40C66FF867C}">
                    <a14:compatExt spid="_x0000_s1437705"/>
                  </a:ext>
                  <a:ext uri="{FF2B5EF4-FFF2-40B4-BE49-F238E27FC236}">
                    <a16:creationId xmlns:a16="http://schemas.microsoft.com/office/drawing/2014/main" id="{00000000-0008-0000-0500-000009F01500}"/>
                  </a:ext>
                </a:extLst>
              </xdr:cNvPr>
              <xdr:cNvSpPr/>
            </xdr:nvSpPr>
            <xdr:spPr bwMode="auto">
              <a:xfrm>
                <a:off x="36384" y="4857"/>
                <a:ext cx="5525" cy="19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28575</xdr:colOff>
          <xdr:row>5</xdr:row>
          <xdr:rowOff>171448</xdr:rowOff>
        </xdr:from>
        <xdr:to>
          <xdr:col>3</xdr:col>
          <xdr:colOff>95250</xdr:colOff>
          <xdr:row>12</xdr:row>
          <xdr:rowOff>171446</xdr:rowOff>
        </xdr:to>
        <xdr:grpSp>
          <xdr:nvGrpSpPr>
            <xdr:cNvPr id="16" name="グループ化 15">
              <a:extLst>
                <a:ext uri="{FF2B5EF4-FFF2-40B4-BE49-F238E27FC236}">
                  <a16:creationId xmlns:a16="http://schemas.microsoft.com/office/drawing/2014/main" id="{00000000-0008-0000-0500-000010000000}"/>
                </a:ext>
              </a:extLst>
            </xdr:cNvPr>
            <xdr:cNvGrpSpPr/>
          </xdr:nvGrpSpPr>
          <xdr:grpSpPr>
            <a:xfrm>
              <a:off x="184439" y="1037357"/>
              <a:ext cx="378402" cy="1212271"/>
              <a:chOff x="180975" y="1028695"/>
              <a:chExt cx="371475" cy="1200149"/>
            </a:xfrm>
          </xdr:grpSpPr>
          <xdr:sp macro="" textlink="">
            <xdr:nvSpPr>
              <xdr:cNvPr id="1437706" name="Check Box 10" hidden="1">
                <a:extLst>
                  <a:ext uri="{63B3BB69-23CF-44E3-9099-C40C66FF867C}">
                    <a14:compatExt spid="_x0000_s1437706"/>
                  </a:ext>
                  <a:ext uri="{FF2B5EF4-FFF2-40B4-BE49-F238E27FC236}">
                    <a16:creationId xmlns:a16="http://schemas.microsoft.com/office/drawing/2014/main" id="{00000000-0008-0000-0500-00000AF01500}"/>
                  </a:ext>
                </a:extLst>
              </xdr:cNvPr>
              <xdr:cNvSpPr/>
            </xdr:nvSpPr>
            <xdr:spPr bwMode="auto">
              <a:xfrm>
                <a:off x="180975" y="1557405"/>
                <a:ext cx="364998" cy="1604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07" name="Check Box 11" hidden="1">
                <a:extLst>
                  <a:ext uri="{63B3BB69-23CF-44E3-9099-C40C66FF867C}">
                    <a14:compatExt spid="_x0000_s1437707"/>
                  </a:ext>
                  <a:ext uri="{FF2B5EF4-FFF2-40B4-BE49-F238E27FC236}">
                    <a16:creationId xmlns:a16="http://schemas.microsoft.com/office/drawing/2014/main" id="{00000000-0008-0000-0500-00000BF01500}"/>
                  </a:ext>
                </a:extLst>
              </xdr:cNvPr>
              <xdr:cNvSpPr/>
            </xdr:nvSpPr>
            <xdr:spPr bwMode="auto">
              <a:xfrm>
                <a:off x="180975" y="1028695"/>
                <a:ext cx="361760" cy="1621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08" name="Check Box 12" hidden="1">
                <a:extLst>
                  <a:ext uri="{63B3BB69-23CF-44E3-9099-C40C66FF867C}">
                    <a14:compatExt spid="_x0000_s1437708"/>
                  </a:ext>
                  <a:ext uri="{FF2B5EF4-FFF2-40B4-BE49-F238E27FC236}">
                    <a16:creationId xmlns:a16="http://schemas.microsoft.com/office/drawing/2014/main" id="{00000000-0008-0000-0500-00000CF01500}"/>
                  </a:ext>
                </a:extLst>
              </xdr:cNvPr>
              <xdr:cNvSpPr/>
            </xdr:nvSpPr>
            <xdr:spPr bwMode="auto">
              <a:xfrm>
                <a:off x="180975" y="1207422"/>
                <a:ext cx="371475" cy="1621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09" name="Check Box 13" hidden="1">
                <a:extLst>
                  <a:ext uri="{63B3BB69-23CF-44E3-9099-C40C66FF867C}">
                    <a14:compatExt spid="_x0000_s1437709"/>
                  </a:ext>
                  <a:ext uri="{FF2B5EF4-FFF2-40B4-BE49-F238E27FC236}">
                    <a16:creationId xmlns:a16="http://schemas.microsoft.com/office/drawing/2014/main" id="{00000000-0008-0000-0500-00000DF01500}"/>
                  </a:ext>
                </a:extLst>
              </xdr:cNvPr>
              <xdr:cNvSpPr/>
            </xdr:nvSpPr>
            <xdr:spPr bwMode="auto">
              <a:xfrm>
                <a:off x="180975" y="1390746"/>
                <a:ext cx="371475" cy="1621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10" name="Check Box 14" hidden="1">
                <a:extLst>
                  <a:ext uri="{63B3BB69-23CF-44E3-9099-C40C66FF867C}">
                    <a14:compatExt spid="_x0000_s1437710"/>
                  </a:ext>
                  <a:ext uri="{FF2B5EF4-FFF2-40B4-BE49-F238E27FC236}">
                    <a16:creationId xmlns:a16="http://schemas.microsoft.com/office/drawing/2014/main" id="{00000000-0008-0000-0500-00000EF01500}"/>
                  </a:ext>
                </a:extLst>
              </xdr:cNvPr>
              <xdr:cNvSpPr/>
            </xdr:nvSpPr>
            <xdr:spPr bwMode="auto">
              <a:xfrm>
                <a:off x="180975" y="1723043"/>
                <a:ext cx="371475" cy="1620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11" name="Check Box 15" hidden="1">
                <a:extLst>
                  <a:ext uri="{63B3BB69-23CF-44E3-9099-C40C66FF867C}">
                    <a14:compatExt spid="_x0000_s1437711"/>
                  </a:ext>
                  <a:ext uri="{FF2B5EF4-FFF2-40B4-BE49-F238E27FC236}">
                    <a16:creationId xmlns:a16="http://schemas.microsoft.com/office/drawing/2014/main" id="{00000000-0008-0000-0500-00000FF01500}"/>
                  </a:ext>
                </a:extLst>
              </xdr:cNvPr>
              <xdr:cNvSpPr/>
            </xdr:nvSpPr>
            <xdr:spPr bwMode="auto">
              <a:xfrm>
                <a:off x="180975" y="1894916"/>
                <a:ext cx="371475" cy="1620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12" name="Check Box 16" hidden="1">
                <a:extLst>
                  <a:ext uri="{63B3BB69-23CF-44E3-9099-C40C66FF867C}">
                    <a14:compatExt spid="_x0000_s1437712"/>
                  </a:ext>
                  <a:ext uri="{FF2B5EF4-FFF2-40B4-BE49-F238E27FC236}">
                    <a16:creationId xmlns:a16="http://schemas.microsoft.com/office/drawing/2014/main" id="{00000000-0008-0000-0500-000010F01500}"/>
                  </a:ext>
                </a:extLst>
              </xdr:cNvPr>
              <xdr:cNvSpPr/>
            </xdr:nvSpPr>
            <xdr:spPr bwMode="auto">
              <a:xfrm>
                <a:off x="180975" y="2066684"/>
                <a:ext cx="371475" cy="1621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104775</xdr:colOff>
          <xdr:row>15</xdr:row>
          <xdr:rowOff>143741</xdr:rowOff>
        </xdr:from>
        <xdr:to>
          <xdr:col>4</xdr:col>
          <xdr:colOff>29441</xdr:colOff>
          <xdr:row>20</xdr:row>
          <xdr:rowOff>65810</xdr:rowOff>
        </xdr:to>
        <xdr:grpSp>
          <xdr:nvGrpSpPr>
            <xdr:cNvPr id="15" name="グループ化 14">
              <a:extLst>
                <a:ext uri="{FF2B5EF4-FFF2-40B4-BE49-F238E27FC236}">
                  <a16:creationId xmlns:a16="http://schemas.microsoft.com/office/drawing/2014/main" id="{00000000-0008-0000-0500-00000F000000}"/>
                </a:ext>
              </a:extLst>
            </xdr:cNvPr>
            <xdr:cNvGrpSpPr/>
          </xdr:nvGrpSpPr>
          <xdr:grpSpPr>
            <a:xfrm>
              <a:off x="416502" y="2741468"/>
              <a:ext cx="236394" cy="787978"/>
              <a:chOff x="416502" y="2741445"/>
              <a:chExt cx="236394" cy="787972"/>
            </a:xfrm>
          </xdr:grpSpPr>
          <xdr:sp macro="" textlink="">
            <xdr:nvSpPr>
              <xdr:cNvPr id="1437720" name="Check Box 24" hidden="1">
                <a:extLst>
                  <a:ext uri="{63B3BB69-23CF-44E3-9099-C40C66FF867C}">
                    <a14:compatExt spid="_x0000_s1437720"/>
                  </a:ext>
                  <a:ext uri="{FF2B5EF4-FFF2-40B4-BE49-F238E27FC236}">
                    <a16:creationId xmlns:a16="http://schemas.microsoft.com/office/drawing/2014/main" id="{00000000-0008-0000-0500-000018F01500}"/>
                  </a:ext>
                </a:extLst>
              </xdr:cNvPr>
              <xdr:cNvSpPr/>
            </xdr:nvSpPr>
            <xdr:spPr bwMode="auto">
              <a:xfrm>
                <a:off x="416502" y="2741445"/>
                <a:ext cx="235528" cy="251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21" name="Check Box 25" hidden="1">
                <a:extLst>
                  <a:ext uri="{63B3BB69-23CF-44E3-9099-C40C66FF867C}">
                    <a14:compatExt spid="_x0000_s1437721"/>
                  </a:ext>
                  <a:ext uri="{FF2B5EF4-FFF2-40B4-BE49-F238E27FC236}">
                    <a16:creationId xmlns:a16="http://schemas.microsoft.com/office/drawing/2014/main" id="{00000000-0008-0000-0500-000019F01500}"/>
                  </a:ext>
                </a:extLst>
              </xdr:cNvPr>
              <xdr:cNvSpPr/>
            </xdr:nvSpPr>
            <xdr:spPr bwMode="auto">
              <a:xfrm>
                <a:off x="416502" y="2913784"/>
                <a:ext cx="235528" cy="251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22" name="Check Box 26" hidden="1">
                <a:extLst>
                  <a:ext uri="{63B3BB69-23CF-44E3-9099-C40C66FF867C}">
                    <a14:compatExt spid="_x0000_s1437722"/>
                  </a:ext>
                  <a:ext uri="{FF2B5EF4-FFF2-40B4-BE49-F238E27FC236}">
                    <a16:creationId xmlns:a16="http://schemas.microsoft.com/office/drawing/2014/main" id="{00000000-0008-0000-0500-00001AF01500}"/>
                  </a:ext>
                </a:extLst>
              </xdr:cNvPr>
              <xdr:cNvSpPr/>
            </xdr:nvSpPr>
            <xdr:spPr bwMode="auto">
              <a:xfrm>
                <a:off x="416502" y="3087833"/>
                <a:ext cx="235528" cy="251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37723" name="Check Box 27" hidden="1">
                <a:extLst>
                  <a:ext uri="{63B3BB69-23CF-44E3-9099-C40C66FF867C}">
                    <a14:compatExt spid="_x0000_s1437723"/>
                  </a:ext>
                  <a:ext uri="{FF2B5EF4-FFF2-40B4-BE49-F238E27FC236}">
                    <a16:creationId xmlns:a16="http://schemas.microsoft.com/office/drawing/2014/main" id="{00000000-0008-0000-0500-00001BF01500}"/>
                  </a:ext>
                </a:extLst>
              </xdr:cNvPr>
              <xdr:cNvSpPr/>
            </xdr:nvSpPr>
            <xdr:spPr bwMode="auto">
              <a:xfrm>
                <a:off x="417368" y="3264449"/>
                <a:ext cx="235528" cy="26496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122143</xdr:colOff>
      <xdr:row>6</xdr:row>
      <xdr:rowOff>166408</xdr:rowOff>
    </xdr:from>
    <xdr:to>
      <xdr:col>2</xdr:col>
      <xdr:colOff>3361</xdr:colOff>
      <xdr:row>13</xdr:row>
      <xdr:rowOff>163604</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122143" y="1195108"/>
          <a:ext cx="186018" cy="1197346"/>
          <a:chOff x="122143" y="1174940"/>
          <a:chExt cx="194983" cy="1173811"/>
        </a:xfrm>
      </xdr:grpSpPr>
      <xdr:sp macro="" textlink="">
        <xdr:nvSpPr>
          <xdr:cNvPr id="1144868" name="Check Box 36" hidden="1">
            <a:extLst>
              <a:ext uri="{63B3BB69-23CF-44E3-9099-C40C66FF867C}">
                <a14:compatExt xmlns:a14="http://schemas.microsoft.com/office/drawing/2010/main" spid="_x0000_s1144868"/>
              </a:ext>
              <a:ext uri="{FF2B5EF4-FFF2-40B4-BE49-F238E27FC236}">
                <a16:creationId xmlns:a16="http://schemas.microsoft.com/office/drawing/2014/main" id="{00000000-0008-0000-0600-000024781100}"/>
              </a:ext>
            </a:extLst>
          </xdr:cNvPr>
          <xdr:cNvSpPr/>
        </xdr:nvSpPr>
        <xdr:spPr bwMode="auto">
          <a:xfrm>
            <a:off x="122143" y="1692088"/>
            <a:ext cx="191622" cy="1568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4869" name="Check Box 37" hidden="1">
            <a:extLst>
              <a:ext uri="{63B3BB69-23CF-44E3-9099-C40C66FF867C}">
                <a14:compatExt xmlns:a14="http://schemas.microsoft.com/office/drawing/2010/main" spid="_x0000_s1144869"/>
              </a:ext>
              <a:ext uri="{FF2B5EF4-FFF2-40B4-BE49-F238E27FC236}">
                <a16:creationId xmlns:a16="http://schemas.microsoft.com/office/drawing/2014/main" id="{00000000-0008-0000-0600-000025781100}"/>
              </a:ext>
            </a:extLst>
          </xdr:cNvPr>
          <xdr:cNvSpPr/>
        </xdr:nvSpPr>
        <xdr:spPr bwMode="auto">
          <a:xfrm>
            <a:off x="122143" y="1174940"/>
            <a:ext cx="189940"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4870" name="Check Box 38" hidden="1">
            <a:extLst>
              <a:ext uri="{63B3BB69-23CF-44E3-9099-C40C66FF867C}">
                <a14:compatExt xmlns:a14="http://schemas.microsoft.com/office/drawing/2010/main" spid="_x0000_s1144870"/>
              </a:ext>
              <a:ext uri="{FF2B5EF4-FFF2-40B4-BE49-F238E27FC236}">
                <a16:creationId xmlns:a16="http://schemas.microsoft.com/office/drawing/2014/main" id="{00000000-0008-0000-0600-000026781100}"/>
              </a:ext>
            </a:extLst>
          </xdr:cNvPr>
          <xdr:cNvSpPr/>
        </xdr:nvSpPr>
        <xdr:spPr bwMode="auto">
          <a:xfrm>
            <a:off x="122143" y="1349747"/>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4871" name="Check Box 39" hidden="1">
            <a:extLst>
              <a:ext uri="{63B3BB69-23CF-44E3-9099-C40C66FF867C}">
                <a14:compatExt xmlns:a14="http://schemas.microsoft.com/office/drawing/2010/main" spid="_x0000_s1144871"/>
              </a:ext>
              <a:ext uri="{FF2B5EF4-FFF2-40B4-BE49-F238E27FC236}">
                <a16:creationId xmlns:a16="http://schemas.microsoft.com/office/drawing/2014/main" id="{00000000-0008-0000-0600-000027781100}"/>
              </a:ext>
            </a:extLst>
          </xdr:cNvPr>
          <xdr:cNvSpPr/>
        </xdr:nvSpPr>
        <xdr:spPr bwMode="auto">
          <a:xfrm>
            <a:off x="122143" y="1529041"/>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4872" name="Check Box 40" hidden="1">
            <a:extLst>
              <a:ext uri="{63B3BB69-23CF-44E3-9099-C40C66FF867C}">
                <a14:compatExt xmlns:a14="http://schemas.microsoft.com/office/drawing/2010/main" spid="_x0000_s1144872"/>
              </a:ext>
              <a:ext uri="{FF2B5EF4-FFF2-40B4-BE49-F238E27FC236}">
                <a16:creationId xmlns:a16="http://schemas.microsoft.com/office/drawing/2014/main" id="{00000000-0008-0000-0600-000028781100}"/>
              </a:ext>
            </a:extLst>
          </xdr:cNvPr>
          <xdr:cNvSpPr/>
        </xdr:nvSpPr>
        <xdr:spPr bwMode="auto">
          <a:xfrm>
            <a:off x="122143" y="1854012"/>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4873" name="Check Box 41" hidden="1">
            <a:extLst>
              <a:ext uri="{63B3BB69-23CF-44E3-9099-C40C66FF867C}">
                <a14:compatExt xmlns:a14="http://schemas.microsoft.com/office/drawing/2010/main" spid="_x0000_s1144873"/>
              </a:ext>
              <a:ext uri="{FF2B5EF4-FFF2-40B4-BE49-F238E27FC236}">
                <a16:creationId xmlns:a16="http://schemas.microsoft.com/office/drawing/2014/main" id="{00000000-0008-0000-0600-000029781100}"/>
              </a:ext>
            </a:extLst>
          </xdr:cNvPr>
          <xdr:cNvSpPr/>
        </xdr:nvSpPr>
        <xdr:spPr bwMode="auto">
          <a:xfrm>
            <a:off x="122143" y="2022100"/>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4874" name="Check Box 42" hidden="1">
            <a:extLst>
              <a:ext uri="{63B3BB69-23CF-44E3-9099-C40C66FF867C}">
                <a14:compatExt xmlns:a14="http://schemas.microsoft.com/office/drawing/2010/main" spid="_x0000_s1144874"/>
              </a:ext>
              <a:ext uri="{FF2B5EF4-FFF2-40B4-BE49-F238E27FC236}">
                <a16:creationId xmlns:a16="http://schemas.microsoft.com/office/drawing/2014/main" id="{00000000-0008-0000-0600-00002A781100}"/>
              </a:ext>
            </a:extLst>
          </xdr:cNvPr>
          <xdr:cNvSpPr/>
        </xdr:nvSpPr>
        <xdr:spPr bwMode="auto">
          <a:xfrm>
            <a:off x="122143" y="2190188"/>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fLocksWithSheet="0"/>
  </xdr:twoCellAnchor>
  <mc:AlternateContent xmlns:mc="http://schemas.openxmlformats.org/markup-compatibility/2006">
    <mc:Choice xmlns:a14="http://schemas.microsoft.com/office/drawing/2010/main" Requires="a14">
      <xdr:twoCellAnchor>
        <xdr:from>
          <xdr:col>21</xdr:col>
          <xdr:colOff>22411</xdr:colOff>
          <xdr:row>7</xdr:row>
          <xdr:rowOff>6163</xdr:rowOff>
        </xdr:from>
        <xdr:to>
          <xdr:col>22</xdr:col>
          <xdr:colOff>60512</xdr:colOff>
          <xdr:row>14</xdr:row>
          <xdr:rowOff>3359</xdr:rowOff>
        </xdr:to>
        <xdr:grpSp>
          <xdr:nvGrpSpPr>
            <xdr:cNvPr id="27" name="グループ化 26">
              <a:extLst>
                <a:ext uri="{FF2B5EF4-FFF2-40B4-BE49-F238E27FC236}">
                  <a16:creationId xmlns:a16="http://schemas.microsoft.com/office/drawing/2014/main" id="{00000000-0008-0000-0600-00001B000000}"/>
                </a:ext>
              </a:extLst>
            </xdr:cNvPr>
            <xdr:cNvGrpSpPr/>
          </xdr:nvGrpSpPr>
          <xdr:grpSpPr>
            <a:xfrm>
              <a:off x="3222811" y="1206313"/>
              <a:ext cx="190501" cy="1197346"/>
              <a:chOff x="122143" y="1174940"/>
              <a:chExt cx="194983" cy="1173811"/>
            </a:xfrm>
          </xdr:grpSpPr>
          <xdr:sp macro="" textlink="">
            <xdr:nvSpPr>
              <xdr:cNvPr id="1144875" name="Check Box 43" hidden="1">
                <a:extLst>
                  <a:ext uri="{63B3BB69-23CF-44E3-9099-C40C66FF867C}">
                    <a14:compatExt spid="_x0000_s1144875"/>
                  </a:ext>
                  <a:ext uri="{FF2B5EF4-FFF2-40B4-BE49-F238E27FC236}">
                    <a16:creationId xmlns:a16="http://schemas.microsoft.com/office/drawing/2014/main" id="{00000000-0008-0000-0600-00002B781100}"/>
                  </a:ext>
                </a:extLst>
              </xdr:cNvPr>
              <xdr:cNvSpPr/>
            </xdr:nvSpPr>
            <xdr:spPr bwMode="auto">
              <a:xfrm>
                <a:off x="122143" y="1692088"/>
                <a:ext cx="191622" cy="1568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4876" name="Check Box 44" hidden="1">
                <a:extLst>
                  <a:ext uri="{63B3BB69-23CF-44E3-9099-C40C66FF867C}">
                    <a14:compatExt spid="_x0000_s1144876"/>
                  </a:ext>
                  <a:ext uri="{FF2B5EF4-FFF2-40B4-BE49-F238E27FC236}">
                    <a16:creationId xmlns:a16="http://schemas.microsoft.com/office/drawing/2014/main" id="{00000000-0008-0000-0600-00002C781100}"/>
                  </a:ext>
                </a:extLst>
              </xdr:cNvPr>
              <xdr:cNvSpPr/>
            </xdr:nvSpPr>
            <xdr:spPr bwMode="auto">
              <a:xfrm>
                <a:off x="122143" y="1174940"/>
                <a:ext cx="189940"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4877" name="Check Box 45" hidden="1">
                <a:extLst>
                  <a:ext uri="{63B3BB69-23CF-44E3-9099-C40C66FF867C}">
                    <a14:compatExt spid="_x0000_s1144877"/>
                  </a:ext>
                  <a:ext uri="{FF2B5EF4-FFF2-40B4-BE49-F238E27FC236}">
                    <a16:creationId xmlns:a16="http://schemas.microsoft.com/office/drawing/2014/main" id="{00000000-0008-0000-0600-00002D781100}"/>
                  </a:ext>
                </a:extLst>
              </xdr:cNvPr>
              <xdr:cNvSpPr/>
            </xdr:nvSpPr>
            <xdr:spPr bwMode="auto">
              <a:xfrm>
                <a:off x="122143" y="1349747"/>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4878" name="Check Box 46" hidden="1">
                <a:extLst>
                  <a:ext uri="{63B3BB69-23CF-44E3-9099-C40C66FF867C}">
                    <a14:compatExt spid="_x0000_s1144878"/>
                  </a:ext>
                  <a:ext uri="{FF2B5EF4-FFF2-40B4-BE49-F238E27FC236}">
                    <a16:creationId xmlns:a16="http://schemas.microsoft.com/office/drawing/2014/main" id="{00000000-0008-0000-0600-00002E781100}"/>
                  </a:ext>
                </a:extLst>
              </xdr:cNvPr>
              <xdr:cNvSpPr/>
            </xdr:nvSpPr>
            <xdr:spPr bwMode="auto">
              <a:xfrm>
                <a:off x="122143" y="1529041"/>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4879" name="Check Box 47" hidden="1">
                <a:extLst>
                  <a:ext uri="{63B3BB69-23CF-44E3-9099-C40C66FF867C}">
                    <a14:compatExt spid="_x0000_s1144879"/>
                  </a:ext>
                  <a:ext uri="{FF2B5EF4-FFF2-40B4-BE49-F238E27FC236}">
                    <a16:creationId xmlns:a16="http://schemas.microsoft.com/office/drawing/2014/main" id="{00000000-0008-0000-0600-00002F781100}"/>
                  </a:ext>
                </a:extLst>
              </xdr:cNvPr>
              <xdr:cNvSpPr/>
            </xdr:nvSpPr>
            <xdr:spPr bwMode="auto">
              <a:xfrm>
                <a:off x="122143" y="1854012"/>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4880" name="Check Box 48" hidden="1">
                <a:extLst>
                  <a:ext uri="{63B3BB69-23CF-44E3-9099-C40C66FF867C}">
                    <a14:compatExt spid="_x0000_s1144880"/>
                  </a:ext>
                  <a:ext uri="{FF2B5EF4-FFF2-40B4-BE49-F238E27FC236}">
                    <a16:creationId xmlns:a16="http://schemas.microsoft.com/office/drawing/2014/main" id="{00000000-0008-0000-0600-000030781100}"/>
                  </a:ext>
                </a:extLst>
              </xdr:cNvPr>
              <xdr:cNvSpPr/>
            </xdr:nvSpPr>
            <xdr:spPr bwMode="auto">
              <a:xfrm>
                <a:off x="122143" y="2022100"/>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4881" name="Check Box 49" hidden="1">
                <a:extLst>
                  <a:ext uri="{63B3BB69-23CF-44E3-9099-C40C66FF867C}">
                    <a14:compatExt spid="_x0000_s1144881"/>
                  </a:ext>
                  <a:ext uri="{FF2B5EF4-FFF2-40B4-BE49-F238E27FC236}">
                    <a16:creationId xmlns:a16="http://schemas.microsoft.com/office/drawing/2014/main" id="{00000000-0008-0000-0600-000031781100}"/>
                  </a:ext>
                </a:extLst>
              </xdr:cNvPr>
              <xdr:cNvSpPr/>
            </xdr:nvSpPr>
            <xdr:spPr bwMode="auto">
              <a:xfrm>
                <a:off x="122143" y="2190188"/>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twoCellAnchor>
    <xdr:from>
      <xdr:col>27</xdr:col>
      <xdr:colOff>0</xdr:colOff>
      <xdr:row>4</xdr:row>
      <xdr:rowOff>0</xdr:rowOff>
    </xdr:from>
    <xdr:to>
      <xdr:col>32</xdr:col>
      <xdr:colOff>64294</xdr:colOff>
      <xdr:row>5</xdr:row>
      <xdr:rowOff>40821</xdr:rowOff>
    </xdr:to>
    <xdr:grpSp>
      <xdr:nvGrpSpPr>
        <xdr:cNvPr id="24" name="グループ化 23">
          <a:extLst>
            <a:ext uri="{FF2B5EF4-FFF2-40B4-BE49-F238E27FC236}">
              <a16:creationId xmlns:a16="http://schemas.microsoft.com/office/drawing/2014/main" id="{00000000-0008-0000-0600-000018000000}"/>
            </a:ext>
          </a:extLst>
        </xdr:cNvPr>
        <xdr:cNvGrpSpPr/>
      </xdr:nvGrpSpPr>
      <xdr:grpSpPr>
        <a:xfrm>
          <a:off x="4114800" y="685800"/>
          <a:ext cx="1121569" cy="212271"/>
          <a:chOff x="3067052" y="485775"/>
          <a:chExt cx="1123941" cy="209546"/>
        </a:xfrm>
      </xdr:grpSpPr>
      <xdr:sp macro="" textlink="">
        <xdr:nvSpPr>
          <xdr:cNvPr id="1144884" name="Check Box 52" hidden="1">
            <a:extLst>
              <a:ext uri="{63B3BB69-23CF-44E3-9099-C40C66FF867C}">
                <a14:compatExt xmlns:a14="http://schemas.microsoft.com/office/drawing/2010/main" spid="_x0000_s1144884"/>
              </a:ext>
              <a:ext uri="{FF2B5EF4-FFF2-40B4-BE49-F238E27FC236}">
                <a16:creationId xmlns:a16="http://schemas.microsoft.com/office/drawing/2014/main" id="{00000000-0008-0000-0600-000034781100}"/>
              </a:ext>
            </a:extLst>
          </xdr:cNvPr>
          <xdr:cNvSpPr/>
        </xdr:nvSpPr>
        <xdr:spPr bwMode="auto">
          <a:xfrm>
            <a:off x="3067052" y="485775"/>
            <a:ext cx="552519" cy="2095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144885" name="Check Box 53" hidden="1">
            <a:extLst>
              <a:ext uri="{63B3BB69-23CF-44E3-9099-C40C66FF867C}">
                <a14:compatExt xmlns:a14="http://schemas.microsoft.com/office/drawing/2010/main" spid="_x0000_s1144885"/>
              </a:ext>
              <a:ext uri="{FF2B5EF4-FFF2-40B4-BE49-F238E27FC236}">
                <a16:creationId xmlns:a16="http://schemas.microsoft.com/office/drawing/2014/main" id="{00000000-0008-0000-0600-000035781100}"/>
              </a:ext>
            </a:extLst>
          </xdr:cNvPr>
          <xdr:cNvSpPr/>
        </xdr:nvSpPr>
        <xdr:spPr bwMode="auto">
          <a:xfrm>
            <a:off x="3638475" y="485775"/>
            <a:ext cx="552518" cy="199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AlternateContent xmlns:mc="http://schemas.openxmlformats.org/markup-compatibility/2006">
    <mc:Choice xmlns:a14="http://schemas.microsoft.com/office/drawing/2010/main" Requires="a14">
      <xdr:twoCellAnchor>
        <xdr:from>
          <xdr:col>27</xdr:col>
          <xdr:colOff>0</xdr:colOff>
          <xdr:row>4</xdr:row>
          <xdr:rowOff>0</xdr:rowOff>
        </xdr:from>
        <xdr:to>
          <xdr:col>32</xdr:col>
          <xdr:colOff>66675</xdr:colOff>
          <xdr:row>5</xdr:row>
          <xdr:rowOff>38100</xdr:rowOff>
        </xdr:to>
        <xdr:grpSp>
          <xdr:nvGrpSpPr>
            <xdr:cNvPr id="1144889" name="Group 57">
              <a:extLst>
                <a:ext uri="{FF2B5EF4-FFF2-40B4-BE49-F238E27FC236}">
                  <a16:creationId xmlns:a16="http://schemas.microsoft.com/office/drawing/2014/main" id="{00000000-0008-0000-0600-000039781100}"/>
                </a:ext>
              </a:extLst>
            </xdr:cNvPr>
            <xdr:cNvGrpSpPr>
              <a:grpSpLocks/>
            </xdr:cNvGrpSpPr>
          </xdr:nvGrpSpPr>
          <xdr:grpSpPr bwMode="auto">
            <a:xfrm>
              <a:off x="4114800" y="685800"/>
              <a:ext cx="1123950" cy="209550"/>
              <a:chOff x="30670" y="4857"/>
              <a:chExt cx="11239" cy="2096"/>
            </a:xfrm>
          </xdr:grpSpPr>
          <xdr:sp macro="" textlink="">
            <xdr:nvSpPr>
              <xdr:cNvPr id="3" name="Check Box 52" hidden="1">
                <a:extLst>
                  <a:ext uri="{63B3BB69-23CF-44E3-9099-C40C66FF867C}">
                    <a14:compatExt spid="_x0000_s1144884"/>
                  </a:ext>
                  <a:ext uri="{FF2B5EF4-FFF2-40B4-BE49-F238E27FC236}">
                    <a16:creationId xmlns:a16="http://schemas.microsoft.com/office/drawing/2014/main" id="{00000000-0008-0000-0600-000003000000}"/>
                  </a:ext>
                </a:extLst>
              </xdr:cNvPr>
              <xdr:cNvSpPr/>
            </xdr:nvSpPr>
            <xdr:spPr bwMode="auto">
              <a:xfrm>
                <a:off x="30670" y="4857"/>
                <a:ext cx="5525"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4" name="Check Box 53" hidden="1">
                <a:extLst>
                  <a:ext uri="{63B3BB69-23CF-44E3-9099-C40C66FF867C}">
                    <a14:compatExt spid="_x0000_s1144885"/>
                  </a:ext>
                  <a:ext uri="{FF2B5EF4-FFF2-40B4-BE49-F238E27FC236}">
                    <a16:creationId xmlns:a16="http://schemas.microsoft.com/office/drawing/2014/main" id="{00000000-0008-0000-0600-000004000000}"/>
                  </a:ext>
                </a:extLst>
              </xdr:cNvPr>
              <xdr:cNvSpPr/>
            </xdr:nvSpPr>
            <xdr:spPr bwMode="auto">
              <a:xfrm>
                <a:off x="36384" y="4857"/>
                <a:ext cx="5525" cy="19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28575</xdr:colOff>
          <xdr:row>6</xdr:row>
          <xdr:rowOff>171448</xdr:rowOff>
        </xdr:from>
        <xdr:to>
          <xdr:col>3</xdr:col>
          <xdr:colOff>95250</xdr:colOff>
          <xdr:row>13</xdr:row>
          <xdr:rowOff>171446</xdr:rowOff>
        </xdr:to>
        <xdr:grpSp>
          <xdr:nvGrpSpPr>
            <xdr:cNvPr id="5" name="Group 57">
              <a:extLst>
                <a:ext uri="{FF2B5EF4-FFF2-40B4-BE49-F238E27FC236}">
                  <a16:creationId xmlns:a16="http://schemas.microsoft.com/office/drawing/2014/main" id="{00000000-0008-0000-0600-000005000000}"/>
                </a:ext>
              </a:extLst>
            </xdr:cNvPr>
            <xdr:cNvGrpSpPr>
              <a:grpSpLocks/>
            </xdr:cNvGrpSpPr>
          </xdr:nvGrpSpPr>
          <xdr:grpSpPr bwMode="auto">
            <a:xfrm>
              <a:off x="180975" y="1200148"/>
              <a:ext cx="371475" cy="1200148"/>
              <a:chOff x="1221" y="11749"/>
              <a:chExt cx="1950" cy="11738"/>
            </a:xfrm>
          </xdr:grpSpPr>
          <xdr:sp macro="" textlink="">
            <xdr:nvSpPr>
              <xdr:cNvPr id="6" name="Check Box 36" hidden="1">
                <a:extLst>
                  <a:ext uri="{63B3BB69-23CF-44E3-9099-C40C66FF867C}">
                    <a14:compatExt spid="_x0000_s1144868"/>
                  </a:ext>
                  <a:ext uri="{FF2B5EF4-FFF2-40B4-BE49-F238E27FC236}">
                    <a16:creationId xmlns:a16="http://schemas.microsoft.com/office/drawing/2014/main" id="{00000000-0008-0000-0600-000006000000}"/>
                  </a:ext>
                </a:extLst>
              </xdr:cNvPr>
              <xdr:cNvSpPr/>
            </xdr:nvSpPr>
            <xdr:spPr bwMode="auto">
              <a:xfrm>
                <a:off x="1221" y="16920"/>
                <a:ext cx="1916" cy="15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 name="Check Box 37" hidden="1">
                <a:extLst>
                  <a:ext uri="{63B3BB69-23CF-44E3-9099-C40C66FF867C}">
                    <a14:compatExt spid="_x0000_s1144869"/>
                  </a:ext>
                  <a:ext uri="{FF2B5EF4-FFF2-40B4-BE49-F238E27FC236}">
                    <a16:creationId xmlns:a16="http://schemas.microsoft.com/office/drawing/2014/main" id="{00000000-0008-0000-0600-000007000000}"/>
                  </a:ext>
                </a:extLst>
              </xdr:cNvPr>
              <xdr:cNvSpPr/>
            </xdr:nvSpPr>
            <xdr:spPr bwMode="auto">
              <a:xfrm>
                <a:off x="1221" y="11749"/>
                <a:ext cx="1899"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 name="Check Box 38" hidden="1">
                <a:extLst>
                  <a:ext uri="{63B3BB69-23CF-44E3-9099-C40C66FF867C}">
                    <a14:compatExt spid="_x0000_s1144870"/>
                  </a:ext>
                  <a:ext uri="{FF2B5EF4-FFF2-40B4-BE49-F238E27FC236}">
                    <a16:creationId xmlns:a16="http://schemas.microsoft.com/office/drawing/2014/main" id="{00000000-0008-0000-0600-000008000000}"/>
                  </a:ext>
                </a:extLst>
              </xdr:cNvPr>
              <xdr:cNvSpPr/>
            </xdr:nvSpPr>
            <xdr:spPr bwMode="auto">
              <a:xfrm>
                <a:off x="1221" y="13497"/>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 name="Check Box 39" hidden="1">
                <a:extLst>
                  <a:ext uri="{63B3BB69-23CF-44E3-9099-C40C66FF867C}">
                    <a14:compatExt spid="_x0000_s1144871"/>
                  </a:ext>
                  <a:ext uri="{FF2B5EF4-FFF2-40B4-BE49-F238E27FC236}">
                    <a16:creationId xmlns:a16="http://schemas.microsoft.com/office/drawing/2014/main" id="{00000000-0008-0000-0600-000009000000}"/>
                  </a:ext>
                </a:extLst>
              </xdr:cNvPr>
              <xdr:cNvSpPr/>
            </xdr:nvSpPr>
            <xdr:spPr bwMode="auto">
              <a:xfrm>
                <a:off x="1221" y="15290"/>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 name="Check Box 40" hidden="1">
                <a:extLst>
                  <a:ext uri="{63B3BB69-23CF-44E3-9099-C40C66FF867C}">
                    <a14:compatExt spid="_x0000_s1144872"/>
                  </a:ext>
                  <a:ext uri="{FF2B5EF4-FFF2-40B4-BE49-F238E27FC236}">
                    <a16:creationId xmlns:a16="http://schemas.microsoft.com/office/drawing/2014/main" id="{00000000-0008-0000-0600-00000A000000}"/>
                  </a:ext>
                </a:extLst>
              </xdr:cNvPr>
              <xdr:cNvSpPr/>
            </xdr:nvSpPr>
            <xdr:spPr bwMode="auto">
              <a:xfrm>
                <a:off x="1221" y="18540"/>
                <a:ext cx="1950" cy="15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 name="Check Box 41" hidden="1">
                <a:extLst>
                  <a:ext uri="{63B3BB69-23CF-44E3-9099-C40C66FF867C}">
                    <a14:compatExt spid="_x0000_s1144873"/>
                  </a:ext>
                  <a:ext uri="{FF2B5EF4-FFF2-40B4-BE49-F238E27FC236}">
                    <a16:creationId xmlns:a16="http://schemas.microsoft.com/office/drawing/2014/main" id="{00000000-0008-0000-0600-00000B000000}"/>
                  </a:ext>
                </a:extLst>
              </xdr:cNvPr>
              <xdr:cNvSpPr/>
            </xdr:nvSpPr>
            <xdr:spPr bwMode="auto">
              <a:xfrm>
                <a:off x="1221" y="20221"/>
                <a:ext cx="1950" cy="15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 name="Check Box 42" hidden="1">
                <a:extLst>
                  <a:ext uri="{63B3BB69-23CF-44E3-9099-C40C66FF867C}">
                    <a14:compatExt spid="_x0000_s1144874"/>
                  </a:ext>
                  <a:ext uri="{FF2B5EF4-FFF2-40B4-BE49-F238E27FC236}">
                    <a16:creationId xmlns:a16="http://schemas.microsoft.com/office/drawing/2014/main" id="{00000000-0008-0000-0600-00000C000000}"/>
                  </a:ext>
                </a:extLst>
              </xdr:cNvPr>
              <xdr:cNvSpPr/>
            </xdr:nvSpPr>
            <xdr:spPr bwMode="auto">
              <a:xfrm>
                <a:off x="1221" y="21901"/>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20</xdr:col>
      <xdr:colOff>56030</xdr:colOff>
      <xdr:row>7</xdr:row>
      <xdr:rowOff>0</xdr:rowOff>
    </xdr:from>
    <xdr:to>
      <xdr:col>21</xdr:col>
      <xdr:colOff>94131</xdr:colOff>
      <xdr:row>13</xdr:row>
      <xdr:rowOff>165285</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3104030" y="1200150"/>
          <a:ext cx="190501" cy="1193985"/>
          <a:chOff x="122143" y="1174930"/>
          <a:chExt cx="194983" cy="1173807"/>
        </a:xfrm>
      </xdr:grpSpPr>
      <xdr:sp macro="" textlink="">
        <xdr:nvSpPr>
          <xdr:cNvPr id="1145913" name="Check Box 57" hidden="1">
            <a:extLst>
              <a:ext uri="{63B3BB69-23CF-44E3-9099-C40C66FF867C}">
                <a14:compatExt xmlns:a14="http://schemas.microsoft.com/office/drawing/2010/main" spid="_x0000_s1145913"/>
              </a:ext>
              <a:ext uri="{FF2B5EF4-FFF2-40B4-BE49-F238E27FC236}">
                <a16:creationId xmlns:a16="http://schemas.microsoft.com/office/drawing/2014/main" id="{00000000-0008-0000-0700-0000397C1100}"/>
              </a:ext>
            </a:extLst>
          </xdr:cNvPr>
          <xdr:cNvSpPr/>
        </xdr:nvSpPr>
        <xdr:spPr bwMode="auto">
          <a:xfrm>
            <a:off x="122143" y="1692088"/>
            <a:ext cx="191622" cy="1568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5914" name="Check Box 58" hidden="1">
            <a:extLst>
              <a:ext uri="{63B3BB69-23CF-44E3-9099-C40C66FF867C}">
                <a14:compatExt xmlns:a14="http://schemas.microsoft.com/office/drawing/2010/main" spid="_x0000_s1145914"/>
              </a:ext>
              <a:ext uri="{FF2B5EF4-FFF2-40B4-BE49-F238E27FC236}">
                <a16:creationId xmlns:a16="http://schemas.microsoft.com/office/drawing/2014/main" id="{00000000-0008-0000-0700-00003A7C1100}"/>
              </a:ext>
            </a:extLst>
          </xdr:cNvPr>
          <xdr:cNvSpPr/>
        </xdr:nvSpPr>
        <xdr:spPr bwMode="auto">
          <a:xfrm>
            <a:off x="122143" y="1174930"/>
            <a:ext cx="189940"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5915" name="Check Box 59" hidden="1">
            <a:extLst>
              <a:ext uri="{63B3BB69-23CF-44E3-9099-C40C66FF867C}">
                <a14:compatExt xmlns:a14="http://schemas.microsoft.com/office/drawing/2010/main" spid="_x0000_s1145915"/>
              </a:ext>
              <a:ext uri="{FF2B5EF4-FFF2-40B4-BE49-F238E27FC236}">
                <a16:creationId xmlns:a16="http://schemas.microsoft.com/office/drawing/2014/main" id="{00000000-0008-0000-0700-00003B7C1100}"/>
              </a:ext>
            </a:extLst>
          </xdr:cNvPr>
          <xdr:cNvSpPr/>
        </xdr:nvSpPr>
        <xdr:spPr bwMode="auto">
          <a:xfrm>
            <a:off x="122143" y="1349747"/>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5916" name="Check Box 60" hidden="1">
            <a:extLst>
              <a:ext uri="{63B3BB69-23CF-44E3-9099-C40C66FF867C}">
                <a14:compatExt xmlns:a14="http://schemas.microsoft.com/office/drawing/2010/main" spid="_x0000_s1145916"/>
              </a:ext>
              <a:ext uri="{FF2B5EF4-FFF2-40B4-BE49-F238E27FC236}">
                <a16:creationId xmlns:a16="http://schemas.microsoft.com/office/drawing/2014/main" id="{00000000-0008-0000-0700-00003C7C1100}"/>
              </a:ext>
            </a:extLst>
          </xdr:cNvPr>
          <xdr:cNvSpPr/>
        </xdr:nvSpPr>
        <xdr:spPr bwMode="auto">
          <a:xfrm>
            <a:off x="122143" y="1529041"/>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5917" name="Check Box 61" hidden="1">
            <a:extLst>
              <a:ext uri="{63B3BB69-23CF-44E3-9099-C40C66FF867C}">
                <a14:compatExt xmlns:a14="http://schemas.microsoft.com/office/drawing/2010/main" spid="_x0000_s1145917"/>
              </a:ext>
              <a:ext uri="{FF2B5EF4-FFF2-40B4-BE49-F238E27FC236}">
                <a16:creationId xmlns:a16="http://schemas.microsoft.com/office/drawing/2014/main" id="{00000000-0008-0000-0700-00003D7C1100}"/>
              </a:ext>
            </a:extLst>
          </xdr:cNvPr>
          <xdr:cNvSpPr/>
        </xdr:nvSpPr>
        <xdr:spPr bwMode="auto">
          <a:xfrm>
            <a:off x="122143" y="1854012"/>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5918" name="Check Box 62" hidden="1">
            <a:extLst>
              <a:ext uri="{63B3BB69-23CF-44E3-9099-C40C66FF867C}">
                <a14:compatExt xmlns:a14="http://schemas.microsoft.com/office/drawing/2010/main" spid="_x0000_s1145918"/>
              </a:ext>
              <a:ext uri="{FF2B5EF4-FFF2-40B4-BE49-F238E27FC236}">
                <a16:creationId xmlns:a16="http://schemas.microsoft.com/office/drawing/2014/main" id="{00000000-0008-0000-0700-00003E7C1100}"/>
              </a:ext>
            </a:extLst>
          </xdr:cNvPr>
          <xdr:cNvSpPr/>
        </xdr:nvSpPr>
        <xdr:spPr bwMode="auto">
          <a:xfrm>
            <a:off x="122143" y="2022100"/>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5919" name="Check Box 63" hidden="1">
            <a:extLst>
              <a:ext uri="{63B3BB69-23CF-44E3-9099-C40C66FF867C}">
                <a14:compatExt xmlns:a14="http://schemas.microsoft.com/office/drawing/2010/main" spid="_x0000_s1145919"/>
              </a:ext>
              <a:ext uri="{FF2B5EF4-FFF2-40B4-BE49-F238E27FC236}">
                <a16:creationId xmlns:a16="http://schemas.microsoft.com/office/drawing/2014/main" id="{00000000-0008-0000-0700-00003F7C1100}"/>
              </a:ext>
            </a:extLst>
          </xdr:cNvPr>
          <xdr:cNvSpPr/>
        </xdr:nvSpPr>
        <xdr:spPr bwMode="auto">
          <a:xfrm>
            <a:off x="122143" y="2190174"/>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fLocksWithSheet="0"/>
  </xdr:twoCellAnchor>
  <xdr:twoCellAnchor>
    <xdr:from>
      <xdr:col>25</xdr:col>
      <xdr:colOff>0</xdr:colOff>
      <xdr:row>4</xdr:row>
      <xdr:rowOff>0</xdr:rowOff>
    </xdr:from>
    <xdr:to>
      <xdr:col>30</xdr:col>
      <xdr:colOff>178594</xdr:colOff>
      <xdr:row>5</xdr:row>
      <xdr:rowOff>40821</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3810000" y="685800"/>
          <a:ext cx="1121569" cy="212271"/>
          <a:chOff x="3067052" y="485775"/>
          <a:chExt cx="1123941" cy="209546"/>
        </a:xfrm>
      </xdr:grpSpPr>
      <xdr:sp macro="" textlink="">
        <xdr:nvSpPr>
          <xdr:cNvPr id="1145920" name="Check Box 64" hidden="1">
            <a:extLst>
              <a:ext uri="{63B3BB69-23CF-44E3-9099-C40C66FF867C}">
                <a14:compatExt xmlns:a14="http://schemas.microsoft.com/office/drawing/2010/main" spid="_x0000_s1145920"/>
              </a:ext>
              <a:ext uri="{FF2B5EF4-FFF2-40B4-BE49-F238E27FC236}">
                <a16:creationId xmlns:a16="http://schemas.microsoft.com/office/drawing/2014/main" id="{00000000-0008-0000-0700-0000407C1100}"/>
              </a:ext>
            </a:extLst>
          </xdr:cNvPr>
          <xdr:cNvSpPr/>
        </xdr:nvSpPr>
        <xdr:spPr bwMode="auto">
          <a:xfrm>
            <a:off x="3067052" y="485775"/>
            <a:ext cx="552519" cy="2095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145921" name="Check Box 65" hidden="1">
            <a:extLst>
              <a:ext uri="{63B3BB69-23CF-44E3-9099-C40C66FF867C}">
                <a14:compatExt xmlns:a14="http://schemas.microsoft.com/office/drawing/2010/main" spid="_x0000_s1145921"/>
              </a:ext>
              <a:ext uri="{FF2B5EF4-FFF2-40B4-BE49-F238E27FC236}">
                <a16:creationId xmlns:a16="http://schemas.microsoft.com/office/drawing/2014/main" id="{00000000-0008-0000-0700-0000417C1100}"/>
              </a:ext>
            </a:extLst>
          </xdr:cNvPr>
          <xdr:cNvSpPr/>
        </xdr:nvSpPr>
        <xdr:spPr bwMode="auto">
          <a:xfrm>
            <a:off x="3638475" y="485775"/>
            <a:ext cx="552518" cy="199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xdr:twoCellAnchor>
    <xdr:from>
      <xdr:col>27</xdr:col>
      <xdr:colOff>0</xdr:colOff>
      <xdr:row>4</xdr:row>
      <xdr:rowOff>0</xdr:rowOff>
    </xdr:from>
    <xdr:to>
      <xdr:col>32</xdr:col>
      <xdr:colOff>64294</xdr:colOff>
      <xdr:row>5</xdr:row>
      <xdr:rowOff>40821</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114800" y="685800"/>
          <a:ext cx="1121569" cy="212271"/>
          <a:chOff x="3067052" y="485775"/>
          <a:chExt cx="1123941" cy="209546"/>
        </a:xfrm>
      </xdr:grpSpPr>
      <xdr:sp macro="" textlink="">
        <xdr:nvSpPr>
          <xdr:cNvPr id="12" name="Check Box 52" hidden="1">
            <a:extLst>
              <a:ext uri="{63B3BB69-23CF-44E3-9099-C40C66FF867C}">
                <a14:compatExt xmlns:a14="http://schemas.microsoft.com/office/drawing/2010/main" spid="_x0000_s1144884"/>
              </a:ext>
              <a:ext uri="{FF2B5EF4-FFF2-40B4-BE49-F238E27FC236}">
                <a16:creationId xmlns:a16="http://schemas.microsoft.com/office/drawing/2014/main" id="{00000000-0008-0000-0700-00000C000000}"/>
              </a:ext>
            </a:extLst>
          </xdr:cNvPr>
          <xdr:cNvSpPr/>
        </xdr:nvSpPr>
        <xdr:spPr bwMode="auto">
          <a:xfrm>
            <a:off x="3067052" y="485775"/>
            <a:ext cx="552519" cy="2095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3" name="Check Box 53" hidden="1">
            <a:extLst>
              <a:ext uri="{63B3BB69-23CF-44E3-9099-C40C66FF867C}">
                <a14:compatExt xmlns:a14="http://schemas.microsoft.com/office/drawing/2010/main" spid="_x0000_s1144885"/>
              </a:ext>
              <a:ext uri="{FF2B5EF4-FFF2-40B4-BE49-F238E27FC236}">
                <a16:creationId xmlns:a16="http://schemas.microsoft.com/office/drawing/2014/main" id="{00000000-0008-0000-0700-00000D000000}"/>
              </a:ext>
            </a:extLst>
          </xdr:cNvPr>
          <xdr:cNvSpPr/>
        </xdr:nvSpPr>
        <xdr:spPr bwMode="auto">
          <a:xfrm>
            <a:off x="3638475" y="485775"/>
            <a:ext cx="552518" cy="199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AlternateContent xmlns:mc="http://schemas.openxmlformats.org/markup-compatibility/2006">
    <mc:Choice xmlns:a14="http://schemas.microsoft.com/office/drawing/2010/main" Requires="a14">
      <xdr:twoCellAnchor>
        <xdr:from>
          <xdr:col>27</xdr:col>
          <xdr:colOff>0</xdr:colOff>
          <xdr:row>4</xdr:row>
          <xdr:rowOff>0</xdr:rowOff>
        </xdr:from>
        <xdr:to>
          <xdr:col>32</xdr:col>
          <xdr:colOff>66675</xdr:colOff>
          <xdr:row>5</xdr:row>
          <xdr:rowOff>38100</xdr:rowOff>
        </xdr:to>
        <xdr:grpSp>
          <xdr:nvGrpSpPr>
            <xdr:cNvPr id="14" name="Group 57">
              <a:extLst>
                <a:ext uri="{FF2B5EF4-FFF2-40B4-BE49-F238E27FC236}">
                  <a16:creationId xmlns:a16="http://schemas.microsoft.com/office/drawing/2014/main" id="{00000000-0008-0000-0700-00000E000000}"/>
                </a:ext>
              </a:extLst>
            </xdr:cNvPr>
            <xdr:cNvGrpSpPr>
              <a:grpSpLocks/>
            </xdr:cNvGrpSpPr>
          </xdr:nvGrpSpPr>
          <xdr:grpSpPr bwMode="auto">
            <a:xfrm>
              <a:off x="4114800" y="685800"/>
              <a:ext cx="1123950" cy="209550"/>
              <a:chOff x="30670" y="4857"/>
              <a:chExt cx="11239" cy="2096"/>
            </a:xfrm>
          </xdr:grpSpPr>
          <xdr:sp macro="" textlink="">
            <xdr:nvSpPr>
              <xdr:cNvPr id="1145927" name="Check Box 71" hidden="1">
                <a:extLst>
                  <a:ext uri="{63B3BB69-23CF-44E3-9099-C40C66FF867C}">
                    <a14:compatExt spid="_x0000_s1145927"/>
                  </a:ext>
                  <a:ext uri="{FF2B5EF4-FFF2-40B4-BE49-F238E27FC236}">
                    <a16:creationId xmlns:a16="http://schemas.microsoft.com/office/drawing/2014/main" id="{00000000-0008-0000-0700-0000477C1100}"/>
                  </a:ext>
                </a:extLst>
              </xdr:cNvPr>
              <xdr:cNvSpPr/>
            </xdr:nvSpPr>
            <xdr:spPr bwMode="auto">
              <a:xfrm>
                <a:off x="30670" y="4857"/>
                <a:ext cx="5525"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145928" name="Check Box 72" hidden="1">
                <a:extLst>
                  <a:ext uri="{63B3BB69-23CF-44E3-9099-C40C66FF867C}">
                    <a14:compatExt spid="_x0000_s1145928"/>
                  </a:ext>
                  <a:ext uri="{FF2B5EF4-FFF2-40B4-BE49-F238E27FC236}">
                    <a16:creationId xmlns:a16="http://schemas.microsoft.com/office/drawing/2014/main" id="{00000000-0008-0000-0700-0000487C1100}"/>
                  </a:ext>
                </a:extLst>
              </xdr:cNvPr>
              <xdr:cNvSpPr/>
            </xdr:nvSpPr>
            <xdr:spPr bwMode="auto">
              <a:xfrm>
                <a:off x="36384" y="4857"/>
                <a:ext cx="5525" cy="19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xdr:twoCellAnchor>
    <xdr:from>
      <xdr:col>0</xdr:col>
      <xdr:colOff>122143</xdr:colOff>
      <xdr:row>6</xdr:row>
      <xdr:rowOff>166408</xdr:rowOff>
    </xdr:from>
    <xdr:to>
      <xdr:col>2</xdr:col>
      <xdr:colOff>3361</xdr:colOff>
      <xdr:row>13</xdr:row>
      <xdr:rowOff>163604</xdr:rowOff>
    </xdr:to>
    <xdr:grpSp>
      <xdr:nvGrpSpPr>
        <xdr:cNvPr id="15" name="グループ化 14">
          <a:extLst>
            <a:ext uri="{FF2B5EF4-FFF2-40B4-BE49-F238E27FC236}">
              <a16:creationId xmlns:a16="http://schemas.microsoft.com/office/drawing/2014/main" id="{00000000-0008-0000-0700-00000F000000}"/>
            </a:ext>
          </a:extLst>
        </xdr:cNvPr>
        <xdr:cNvGrpSpPr/>
      </xdr:nvGrpSpPr>
      <xdr:grpSpPr>
        <a:xfrm>
          <a:off x="122143" y="1195108"/>
          <a:ext cx="186018" cy="1197346"/>
          <a:chOff x="122143" y="1174940"/>
          <a:chExt cx="194983" cy="1173811"/>
        </a:xfrm>
      </xdr:grpSpPr>
      <xdr:sp macro="" textlink="">
        <xdr:nvSpPr>
          <xdr:cNvPr id="16" name="Check Box 36" hidden="1">
            <a:extLst>
              <a:ext uri="{63B3BB69-23CF-44E3-9099-C40C66FF867C}">
                <a14:compatExt xmlns:a14="http://schemas.microsoft.com/office/drawing/2010/main" spid="_x0000_s1144868"/>
              </a:ext>
              <a:ext uri="{FF2B5EF4-FFF2-40B4-BE49-F238E27FC236}">
                <a16:creationId xmlns:a16="http://schemas.microsoft.com/office/drawing/2014/main" id="{00000000-0008-0000-0700-000010000000}"/>
              </a:ext>
            </a:extLst>
          </xdr:cNvPr>
          <xdr:cNvSpPr/>
        </xdr:nvSpPr>
        <xdr:spPr bwMode="auto">
          <a:xfrm>
            <a:off x="122143" y="1692088"/>
            <a:ext cx="191622" cy="1568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7" name="Check Box 37" hidden="1">
            <a:extLst>
              <a:ext uri="{63B3BB69-23CF-44E3-9099-C40C66FF867C}">
                <a14:compatExt xmlns:a14="http://schemas.microsoft.com/office/drawing/2010/main" spid="_x0000_s1144869"/>
              </a:ext>
              <a:ext uri="{FF2B5EF4-FFF2-40B4-BE49-F238E27FC236}">
                <a16:creationId xmlns:a16="http://schemas.microsoft.com/office/drawing/2014/main" id="{00000000-0008-0000-0700-000011000000}"/>
              </a:ext>
            </a:extLst>
          </xdr:cNvPr>
          <xdr:cNvSpPr/>
        </xdr:nvSpPr>
        <xdr:spPr bwMode="auto">
          <a:xfrm>
            <a:off x="122143" y="1174940"/>
            <a:ext cx="189940"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Check Box 38" hidden="1">
            <a:extLst>
              <a:ext uri="{63B3BB69-23CF-44E3-9099-C40C66FF867C}">
                <a14:compatExt xmlns:a14="http://schemas.microsoft.com/office/drawing/2010/main" spid="_x0000_s1144870"/>
              </a:ext>
              <a:ext uri="{FF2B5EF4-FFF2-40B4-BE49-F238E27FC236}">
                <a16:creationId xmlns:a16="http://schemas.microsoft.com/office/drawing/2014/main" id="{00000000-0008-0000-0700-000012000000}"/>
              </a:ext>
            </a:extLst>
          </xdr:cNvPr>
          <xdr:cNvSpPr/>
        </xdr:nvSpPr>
        <xdr:spPr bwMode="auto">
          <a:xfrm>
            <a:off x="122143" y="1349747"/>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Check Box 39" hidden="1">
            <a:extLst>
              <a:ext uri="{63B3BB69-23CF-44E3-9099-C40C66FF867C}">
                <a14:compatExt xmlns:a14="http://schemas.microsoft.com/office/drawing/2010/main" spid="_x0000_s1144871"/>
              </a:ext>
              <a:ext uri="{FF2B5EF4-FFF2-40B4-BE49-F238E27FC236}">
                <a16:creationId xmlns:a16="http://schemas.microsoft.com/office/drawing/2014/main" id="{00000000-0008-0000-0700-000013000000}"/>
              </a:ext>
            </a:extLst>
          </xdr:cNvPr>
          <xdr:cNvSpPr/>
        </xdr:nvSpPr>
        <xdr:spPr bwMode="auto">
          <a:xfrm>
            <a:off x="122143" y="1529041"/>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Check Box 40" hidden="1">
            <a:extLst>
              <a:ext uri="{63B3BB69-23CF-44E3-9099-C40C66FF867C}">
                <a14:compatExt xmlns:a14="http://schemas.microsoft.com/office/drawing/2010/main" spid="_x0000_s1144872"/>
              </a:ext>
              <a:ext uri="{FF2B5EF4-FFF2-40B4-BE49-F238E27FC236}">
                <a16:creationId xmlns:a16="http://schemas.microsoft.com/office/drawing/2014/main" id="{00000000-0008-0000-0700-000014000000}"/>
              </a:ext>
            </a:extLst>
          </xdr:cNvPr>
          <xdr:cNvSpPr/>
        </xdr:nvSpPr>
        <xdr:spPr bwMode="auto">
          <a:xfrm>
            <a:off x="122143" y="1854012"/>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2" name="Check Box 41" hidden="1">
            <a:extLst>
              <a:ext uri="{63B3BB69-23CF-44E3-9099-C40C66FF867C}">
                <a14:compatExt xmlns:a14="http://schemas.microsoft.com/office/drawing/2010/main" spid="_x0000_s1144873"/>
              </a:ext>
              <a:ext uri="{FF2B5EF4-FFF2-40B4-BE49-F238E27FC236}">
                <a16:creationId xmlns:a16="http://schemas.microsoft.com/office/drawing/2014/main" id="{00000000-0008-0000-0700-000016000000}"/>
              </a:ext>
            </a:extLst>
          </xdr:cNvPr>
          <xdr:cNvSpPr/>
        </xdr:nvSpPr>
        <xdr:spPr bwMode="auto">
          <a:xfrm>
            <a:off x="122143" y="2022100"/>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Check Box 42" hidden="1">
            <a:extLst>
              <a:ext uri="{63B3BB69-23CF-44E3-9099-C40C66FF867C}">
                <a14:compatExt xmlns:a14="http://schemas.microsoft.com/office/drawing/2010/main" spid="_x0000_s1144874"/>
              </a:ext>
              <a:ext uri="{FF2B5EF4-FFF2-40B4-BE49-F238E27FC236}">
                <a16:creationId xmlns:a16="http://schemas.microsoft.com/office/drawing/2014/main" id="{00000000-0008-0000-0700-000017000000}"/>
              </a:ext>
            </a:extLst>
          </xdr:cNvPr>
          <xdr:cNvSpPr/>
        </xdr:nvSpPr>
        <xdr:spPr bwMode="auto">
          <a:xfrm>
            <a:off x="122143" y="2190188"/>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fLocksWithSheet="0"/>
  </xdr:twoCellAnchor>
  <mc:AlternateContent xmlns:mc="http://schemas.openxmlformats.org/markup-compatibility/2006">
    <mc:Choice xmlns:a14="http://schemas.microsoft.com/office/drawing/2010/main" Requires="a14">
      <xdr:twoCellAnchor>
        <xdr:from>
          <xdr:col>21</xdr:col>
          <xdr:colOff>22411</xdr:colOff>
          <xdr:row>7</xdr:row>
          <xdr:rowOff>6163</xdr:rowOff>
        </xdr:from>
        <xdr:to>
          <xdr:col>22</xdr:col>
          <xdr:colOff>60512</xdr:colOff>
          <xdr:row>14</xdr:row>
          <xdr:rowOff>3359</xdr:rowOff>
        </xdr:to>
        <xdr:grpSp>
          <xdr:nvGrpSpPr>
            <xdr:cNvPr id="24" name="グループ化 23">
              <a:extLst>
                <a:ext uri="{FF2B5EF4-FFF2-40B4-BE49-F238E27FC236}">
                  <a16:creationId xmlns:a16="http://schemas.microsoft.com/office/drawing/2014/main" id="{00000000-0008-0000-0700-000018000000}"/>
                </a:ext>
              </a:extLst>
            </xdr:cNvPr>
            <xdr:cNvGrpSpPr/>
          </xdr:nvGrpSpPr>
          <xdr:grpSpPr>
            <a:xfrm>
              <a:off x="3222811" y="1206313"/>
              <a:ext cx="190501" cy="1197346"/>
              <a:chOff x="122143" y="1174940"/>
              <a:chExt cx="194983" cy="1173811"/>
            </a:xfrm>
          </xdr:grpSpPr>
          <xdr:sp macro="" textlink="">
            <xdr:nvSpPr>
              <xdr:cNvPr id="1145930" name="Check Box 74" hidden="1">
                <a:extLst>
                  <a:ext uri="{63B3BB69-23CF-44E3-9099-C40C66FF867C}">
                    <a14:compatExt spid="_x0000_s1145930"/>
                  </a:ext>
                  <a:ext uri="{FF2B5EF4-FFF2-40B4-BE49-F238E27FC236}">
                    <a16:creationId xmlns:a16="http://schemas.microsoft.com/office/drawing/2014/main" id="{00000000-0008-0000-0700-00004A7C1100}"/>
                  </a:ext>
                </a:extLst>
              </xdr:cNvPr>
              <xdr:cNvSpPr/>
            </xdr:nvSpPr>
            <xdr:spPr bwMode="auto">
              <a:xfrm>
                <a:off x="122143" y="1692088"/>
                <a:ext cx="191622" cy="1568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31" name="Check Box 75" hidden="1">
                <a:extLst>
                  <a:ext uri="{63B3BB69-23CF-44E3-9099-C40C66FF867C}">
                    <a14:compatExt spid="_x0000_s1145931"/>
                  </a:ext>
                  <a:ext uri="{FF2B5EF4-FFF2-40B4-BE49-F238E27FC236}">
                    <a16:creationId xmlns:a16="http://schemas.microsoft.com/office/drawing/2014/main" id="{00000000-0008-0000-0700-00004B7C1100}"/>
                  </a:ext>
                </a:extLst>
              </xdr:cNvPr>
              <xdr:cNvSpPr/>
            </xdr:nvSpPr>
            <xdr:spPr bwMode="auto">
              <a:xfrm>
                <a:off x="122143" y="1174940"/>
                <a:ext cx="189940"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32" name="Check Box 76" hidden="1">
                <a:extLst>
                  <a:ext uri="{63B3BB69-23CF-44E3-9099-C40C66FF867C}">
                    <a14:compatExt spid="_x0000_s1145932"/>
                  </a:ext>
                  <a:ext uri="{FF2B5EF4-FFF2-40B4-BE49-F238E27FC236}">
                    <a16:creationId xmlns:a16="http://schemas.microsoft.com/office/drawing/2014/main" id="{00000000-0008-0000-0700-00004C7C1100}"/>
                  </a:ext>
                </a:extLst>
              </xdr:cNvPr>
              <xdr:cNvSpPr/>
            </xdr:nvSpPr>
            <xdr:spPr bwMode="auto">
              <a:xfrm>
                <a:off x="122143" y="1349747"/>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33" name="Check Box 77" hidden="1">
                <a:extLst>
                  <a:ext uri="{63B3BB69-23CF-44E3-9099-C40C66FF867C}">
                    <a14:compatExt spid="_x0000_s1145933"/>
                  </a:ext>
                  <a:ext uri="{FF2B5EF4-FFF2-40B4-BE49-F238E27FC236}">
                    <a16:creationId xmlns:a16="http://schemas.microsoft.com/office/drawing/2014/main" id="{00000000-0008-0000-0700-00004D7C1100}"/>
                  </a:ext>
                </a:extLst>
              </xdr:cNvPr>
              <xdr:cNvSpPr/>
            </xdr:nvSpPr>
            <xdr:spPr bwMode="auto">
              <a:xfrm>
                <a:off x="122143" y="1529041"/>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34" name="Check Box 78" hidden="1">
                <a:extLst>
                  <a:ext uri="{63B3BB69-23CF-44E3-9099-C40C66FF867C}">
                    <a14:compatExt spid="_x0000_s1145934"/>
                  </a:ext>
                  <a:ext uri="{FF2B5EF4-FFF2-40B4-BE49-F238E27FC236}">
                    <a16:creationId xmlns:a16="http://schemas.microsoft.com/office/drawing/2014/main" id="{00000000-0008-0000-0700-00004E7C1100}"/>
                  </a:ext>
                </a:extLst>
              </xdr:cNvPr>
              <xdr:cNvSpPr/>
            </xdr:nvSpPr>
            <xdr:spPr bwMode="auto">
              <a:xfrm>
                <a:off x="122143" y="1854012"/>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35" name="Check Box 79" hidden="1">
                <a:extLst>
                  <a:ext uri="{63B3BB69-23CF-44E3-9099-C40C66FF867C}">
                    <a14:compatExt spid="_x0000_s1145935"/>
                  </a:ext>
                  <a:ext uri="{FF2B5EF4-FFF2-40B4-BE49-F238E27FC236}">
                    <a16:creationId xmlns:a16="http://schemas.microsoft.com/office/drawing/2014/main" id="{00000000-0008-0000-0700-00004F7C1100}"/>
                  </a:ext>
                </a:extLst>
              </xdr:cNvPr>
              <xdr:cNvSpPr/>
            </xdr:nvSpPr>
            <xdr:spPr bwMode="auto">
              <a:xfrm>
                <a:off x="122143" y="2022100"/>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36" name="Check Box 80" hidden="1">
                <a:extLst>
                  <a:ext uri="{63B3BB69-23CF-44E3-9099-C40C66FF867C}">
                    <a14:compatExt spid="_x0000_s1145936"/>
                  </a:ext>
                  <a:ext uri="{FF2B5EF4-FFF2-40B4-BE49-F238E27FC236}">
                    <a16:creationId xmlns:a16="http://schemas.microsoft.com/office/drawing/2014/main" id="{00000000-0008-0000-0700-0000507C1100}"/>
                  </a:ext>
                </a:extLst>
              </xdr:cNvPr>
              <xdr:cNvSpPr/>
            </xdr:nvSpPr>
            <xdr:spPr bwMode="auto">
              <a:xfrm>
                <a:off x="122143" y="2190188"/>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28575</xdr:colOff>
          <xdr:row>6</xdr:row>
          <xdr:rowOff>171448</xdr:rowOff>
        </xdr:from>
        <xdr:to>
          <xdr:col>3</xdr:col>
          <xdr:colOff>95250</xdr:colOff>
          <xdr:row>13</xdr:row>
          <xdr:rowOff>171446</xdr:rowOff>
        </xdr:to>
        <xdr:grpSp>
          <xdr:nvGrpSpPr>
            <xdr:cNvPr id="26" name="Group 57">
              <a:extLst>
                <a:ext uri="{FF2B5EF4-FFF2-40B4-BE49-F238E27FC236}">
                  <a16:creationId xmlns:a16="http://schemas.microsoft.com/office/drawing/2014/main" id="{00000000-0008-0000-0700-00001A000000}"/>
                </a:ext>
              </a:extLst>
            </xdr:cNvPr>
            <xdr:cNvGrpSpPr>
              <a:grpSpLocks/>
            </xdr:cNvGrpSpPr>
          </xdr:nvGrpSpPr>
          <xdr:grpSpPr bwMode="auto">
            <a:xfrm>
              <a:off x="180975" y="1200148"/>
              <a:ext cx="371475" cy="1200148"/>
              <a:chOff x="1221" y="11749"/>
              <a:chExt cx="1950" cy="11738"/>
            </a:xfrm>
          </xdr:grpSpPr>
          <xdr:sp macro="" textlink="">
            <xdr:nvSpPr>
              <xdr:cNvPr id="1145937" name="Check Box 81" hidden="1">
                <a:extLst>
                  <a:ext uri="{63B3BB69-23CF-44E3-9099-C40C66FF867C}">
                    <a14:compatExt spid="_x0000_s1145937"/>
                  </a:ext>
                  <a:ext uri="{FF2B5EF4-FFF2-40B4-BE49-F238E27FC236}">
                    <a16:creationId xmlns:a16="http://schemas.microsoft.com/office/drawing/2014/main" id="{00000000-0008-0000-0700-0000517C1100}"/>
                  </a:ext>
                </a:extLst>
              </xdr:cNvPr>
              <xdr:cNvSpPr/>
            </xdr:nvSpPr>
            <xdr:spPr bwMode="auto">
              <a:xfrm>
                <a:off x="1221" y="16920"/>
                <a:ext cx="1916" cy="15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38" name="Check Box 82" hidden="1">
                <a:extLst>
                  <a:ext uri="{63B3BB69-23CF-44E3-9099-C40C66FF867C}">
                    <a14:compatExt spid="_x0000_s1145938"/>
                  </a:ext>
                  <a:ext uri="{FF2B5EF4-FFF2-40B4-BE49-F238E27FC236}">
                    <a16:creationId xmlns:a16="http://schemas.microsoft.com/office/drawing/2014/main" id="{00000000-0008-0000-0700-0000527C1100}"/>
                  </a:ext>
                </a:extLst>
              </xdr:cNvPr>
              <xdr:cNvSpPr/>
            </xdr:nvSpPr>
            <xdr:spPr bwMode="auto">
              <a:xfrm>
                <a:off x="1221" y="11749"/>
                <a:ext cx="1899"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39" name="Check Box 83" hidden="1">
                <a:extLst>
                  <a:ext uri="{63B3BB69-23CF-44E3-9099-C40C66FF867C}">
                    <a14:compatExt spid="_x0000_s1145939"/>
                  </a:ext>
                  <a:ext uri="{FF2B5EF4-FFF2-40B4-BE49-F238E27FC236}">
                    <a16:creationId xmlns:a16="http://schemas.microsoft.com/office/drawing/2014/main" id="{00000000-0008-0000-0700-0000537C1100}"/>
                  </a:ext>
                </a:extLst>
              </xdr:cNvPr>
              <xdr:cNvSpPr/>
            </xdr:nvSpPr>
            <xdr:spPr bwMode="auto">
              <a:xfrm>
                <a:off x="1221" y="13497"/>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40" name="Check Box 84" hidden="1">
                <a:extLst>
                  <a:ext uri="{63B3BB69-23CF-44E3-9099-C40C66FF867C}">
                    <a14:compatExt spid="_x0000_s1145940"/>
                  </a:ext>
                  <a:ext uri="{FF2B5EF4-FFF2-40B4-BE49-F238E27FC236}">
                    <a16:creationId xmlns:a16="http://schemas.microsoft.com/office/drawing/2014/main" id="{00000000-0008-0000-0700-0000547C1100}"/>
                  </a:ext>
                </a:extLst>
              </xdr:cNvPr>
              <xdr:cNvSpPr/>
            </xdr:nvSpPr>
            <xdr:spPr bwMode="auto">
              <a:xfrm>
                <a:off x="1221" y="15290"/>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41" name="Check Box 85" hidden="1">
                <a:extLst>
                  <a:ext uri="{63B3BB69-23CF-44E3-9099-C40C66FF867C}">
                    <a14:compatExt spid="_x0000_s1145941"/>
                  </a:ext>
                  <a:ext uri="{FF2B5EF4-FFF2-40B4-BE49-F238E27FC236}">
                    <a16:creationId xmlns:a16="http://schemas.microsoft.com/office/drawing/2014/main" id="{00000000-0008-0000-0700-0000557C1100}"/>
                  </a:ext>
                </a:extLst>
              </xdr:cNvPr>
              <xdr:cNvSpPr/>
            </xdr:nvSpPr>
            <xdr:spPr bwMode="auto">
              <a:xfrm>
                <a:off x="1221" y="18540"/>
                <a:ext cx="1950" cy="15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42" name="Check Box 86" hidden="1">
                <a:extLst>
                  <a:ext uri="{63B3BB69-23CF-44E3-9099-C40C66FF867C}">
                    <a14:compatExt spid="_x0000_s1145942"/>
                  </a:ext>
                  <a:ext uri="{FF2B5EF4-FFF2-40B4-BE49-F238E27FC236}">
                    <a16:creationId xmlns:a16="http://schemas.microsoft.com/office/drawing/2014/main" id="{00000000-0008-0000-0700-0000567C1100}"/>
                  </a:ext>
                </a:extLst>
              </xdr:cNvPr>
              <xdr:cNvSpPr/>
            </xdr:nvSpPr>
            <xdr:spPr bwMode="auto">
              <a:xfrm>
                <a:off x="1221" y="20221"/>
                <a:ext cx="1950" cy="15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5943" name="Check Box 87" hidden="1">
                <a:extLst>
                  <a:ext uri="{63B3BB69-23CF-44E3-9099-C40C66FF867C}">
                    <a14:compatExt spid="_x0000_s1145943"/>
                  </a:ext>
                  <a:ext uri="{FF2B5EF4-FFF2-40B4-BE49-F238E27FC236}">
                    <a16:creationId xmlns:a16="http://schemas.microsoft.com/office/drawing/2014/main" id="{00000000-0008-0000-0700-0000577C1100}"/>
                  </a:ext>
                </a:extLst>
              </xdr:cNvPr>
              <xdr:cNvSpPr/>
            </xdr:nvSpPr>
            <xdr:spPr bwMode="auto">
              <a:xfrm>
                <a:off x="1221" y="21901"/>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25</xdr:col>
      <xdr:colOff>0</xdr:colOff>
      <xdr:row>4</xdr:row>
      <xdr:rowOff>0</xdr:rowOff>
    </xdr:from>
    <xdr:to>
      <xdr:col>30</xdr:col>
      <xdr:colOff>121444</xdr:colOff>
      <xdr:row>5</xdr:row>
      <xdr:rowOff>40821</xdr:rowOff>
    </xdr:to>
    <xdr:grpSp>
      <xdr:nvGrpSpPr>
        <xdr:cNvPr id="23" name="グループ化 22">
          <a:extLst>
            <a:ext uri="{FF2B5EF4-FFF2-40B4-BE49-F238E27FC236}">
              <a16:creationId xmlns:a16="http://schemas.microsoft.com/office/drawing/2014/main" id="{00000000-0008-0000-0800-000017000000}"/>
            </a:ext>
          </a:extLst>
        </xdr:cNvPr>
        <xdr:cNvGrpSpPr/>
      </xdr:nvGrpSpPr>
      <xdr:grpSpPr>
        <a:xfrm>
          <a:off x="3810000" y="685800"/>
          <a:ext cx="1121569" cy="212271"/>
          <a:chOff x="3067052" y="485775"/>
          <a:chExt cx="1123941" cy="209546"/>
        </a:xfrm>
      </xdr:grpSpPr>
      <xdr:sp macro="" textlink="">
        <xdr:nvSpPr>
          <xdr:cNvPr id="1146930" name="Check Box 50" hidden="1">
            <a:extLst>
              <a:ext uri="{63B3BB69-23CF-44E3-9099-C40C66FF867C}">
                <a14:compatExt xmlns:a14="http://schemas.microsoft.com/office/drawing/2010/main" spid="_x0000_s1146930"/>
              </a:ext>
              <a:ext uri="{FF2B5EF4-FFF2-40B4-BE49-F238E27FC236}">
                <a16:creationId xmlns:a16="http://schemas.microsoft.com/office/drawing/2014/main" id="{00000000-0008-0000-0800-000032801100}"/>
              </a:ext>
            </a:extLst>
          </xdr:cNvPr>
          <xdr:cNvSpPr/>
        </xdr:nvSpPr>
        <xdr:spPr bwMode="auto">
          <a:xfrm>
            <a:off x="3067052" y="485775"/>
            <a:ext cx="552519" cy="2095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146931" name="Check Box 51" hidden="1">
            <a:extLst>
              <a:ext uri="{63B3BB69-23CF-44E3-9099-C40C66FF867C}">
                <a14:compatExt xmlns:a14="http://schemas.microsoft.com/office/drawing/2010/main" spid="_x0000_s1146931"/>
              </a:ext>
              <a:ext uri="{FF2B5EF4-FFF2-40B4-BE49-F238E27FC236}">
                <a16:creationId xmlns:a16="http://schemas.microsoft.com/office/drawing/2014/main" id="{00000000-0008-0000-0800-000033801100}"/>
              </a:ext>
            </a:extLst>
          </xdr:cNvPr>
          <xdr:cNvSpPr/>
        </xdr:nvSpPr>
        <xdr:spPr bwMode="auto">
          <a:xfrm>
            <a:off x="3638475" y="485775"/>
            <a:ext cx="552518" cy="199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AlternateContent xmlns:mc="http://schemas.openxmlformats.org/markup-compatibility/2006">
    <mc:Choice xmlns:a14="http://schemas.microsoft.com/office/drawing/2010/main" Requires="a14">
      <xdr:twoCellAnchor>
        <xdr:from>
          <xdr:col>25</xdr:col>
          <xdr:colOff>0</xdr:colOff>
          <xdr:row>3</xdr:row>
          <xdr:rowOff>152400</xdr:rowOff>
        </xdr:from>
        <xdr:to>
          <xdr:col>30</xdr:col>
          <xdr:colOff>123825</xdr:colOff>
          <xdr:row>5</xdr:row>
          <xdr:rowOff>19050</xdr:rowOff>
        </xdr:to>
        <xdr:grpSp>
          <xdr:nvGrpSpPr>
            <xdr:cNvPr id="1146934" name="グループ化 22">
              <a:extLst>
                <a:ext uri="{FF2B5EF4-FFF2-40B4-BE49-F238E27FC236}">
                  <a16:creationId xmlns:a16="http://schemas.microsoft.com/office/drawing/2014/main" id="{00000000-0008-0000-0800-000036801100}"/>
                </a:ext>
              </a:extLst>
            </xdr:cNvPr>
            <xdr:cNvGrpSpPr>
              <a:grpSpLocks/>
            </xdr:cNvGrpSpPr>
          </xdr:nvGrpSpPr>
          <xdr:grpSpPr bwMode="auto">
            <a:xfrm>
              <a:off x="3810000" y="666750"/>
              <a:ext cx="1123950" cy="209550"/>
              <a:chOff x="30670" y="4857"/>
              <a:chExt cx="11239" cy="2096"/>
            </a:xfrm>
          </xdr:grpSpPr>
          <xdr:sp macro="" textlink="">
            <xdr:nvSpPr>
              <xdr:cNvPr id="2" name="Check Box 50" hidden="1">
                <a:extLst>
                  <a:ext uri="{63B3BB69-23CF-44E3-9099-C40C66FF867C}">
                    <a14:compatExt spid="_x0000_s1146930"/>
                  </a:ext>
                  <a:ext uri="{FF2B5EF4-FFF2-40B4-BE49-F238E27FC236}">
                    <a16:creationId xmlns:a16="http://schemas.microsoft.com/office/drawing/2014/main" id="{00000000-0008-0000-0800-000002000000}"/>
                  </a:ext>
                </a:extLst>
              </xdr:cNvPr>
              <xdr:cNvSpPr/>
            </xdr:nvSpPr>
            <xdr:spPr bwMode="auto">
              <a:xfrm>
                <a:off x="30670" y="4857"/>
                <a:ext cx="5525"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3" name="Check Box 51" hidden="1">
                <a:extLst>
                  <a:ext uri="{63B3BB69-23CF-44E3-9099-C40C66FF867C}">
                    <a14:compatExt spid="_x0000_s1146931"/>
                  </a:ext>
                  <a:ext uri="{FF2B5EF4-FFF2-40B4-BE49-F238E27FC236}">
                    <a16:creationId xmlns:a16="http://schemas.microsoft.com/office/drawing/2014/main" id="{00000000-0008-0000-0800-000003000000}"/>
                  </a:ext>
                </a:extLst>
              </xdr:cNvPr>
              <xdr:cNvSpPr/>
            </xdr:nvSpPr>
            <xdr:spPr bwMode="auto">
              <a:xfrm>
                <a:off x="36384" y="4857"/>
                <a:ext cx="5525" cy="19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xdr:twoCellAnchor>
    <xdr:from>
      <xdr:col>21</xdr:col>
      <xdr:colOff>47625</xdr:colOff>
      <xdr:row>7</xdr:row>
      <xdr:rowOff>0</xdr:rowOff>
    </xdr:from>
    <xdr:to>
      <xdr:col>22</xdr:col>
      <xdr:colOff>93521</xdr:colOff>
      <xdr:row>13</xdr:row>
      <xdr:rowOff>160461</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3248025" y="1200150"/>
          <a:ext cx="198296" cy="1189161"/>
          <a:chOff x="341044" y="1193184"/>
          <a:chExt cx="202778" cy="1168661"/>
        </a:xfrm>
      </xdr:grpSpPr>
      <xdr:sp macro="" textlink="">
        <xdr:nvSpPr>
          <xdr:cNvPr id="1146941" name="Check Box 61" hidden="1">
            <a:extLst>
              <a:ext uri="{63B3BB69-23CF-44E3-9099-C40C66FF867C}">
                <a14:compatExt xmlns:a14="http://schemas.microsoft.com/office/drawing/2010/main" spid="_x0000_s1146941"/>
              </a:ext>
              <a:ext uri="{FF2B5EF4-FFF2-40B4-BE49-F238E27FC236}">
                <a16:creationId xmlns:a16="http://schemas.microsoft.com/office/drawing/2014/main" id="{00000000-0008-0000-0800-00003D801100}"/>
              </a:ext>
            </a:extLst>
          </xdr:cNvPr>
          <xdr:cNvSpPr/>
        </xdr:nvSpPr>
        <xdr:spPr bwMode="auto">
          <a:xfrm>
            <a:off x="341044" y="1694880"/>
            <a:ext cx="199283" cy="152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6942" name="Check Box 62" hidden="1">
            <a:extLst>
              <a:ext uri="{63B3BB69-23CF-44E3-9099-C40C66FF867C}">
                <a14:compatExt xmlns:a14="http://schemas.microsoft.com/office/drawing/2010/main" spid="_x0000_s1146942"/>
              </a:ext>
              <a:ext uri="{FF2B5EF4-FFF2-40B4-BE49-F238E27FC236}">
                <a16:creationId xmlns:a16="http://schemas.microsoft.com/office/drawing/2014/main" id="{00000000-0008-0000-0800-00003E801100}"/>
              </a:ext>
            </a:extLst>
          </xdr:cNvPr>
          <xdr:cNvSpPr/>
        </xdr:nvSpPr>
        <xdr:spPr bwMode="auto">
          <a:xfrm>
            <a:off x="341044" y="1193184"/>
            <a:ext cx="197533" cy="1538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6943" name="Check Box 63" hidden="1">
            <a:extLst>
              <a:ext uri="{63B3BB69-23CF-44E3-9099-C40C66FF867C}">
                <a14:compatExt xmlns:a14="http://schemas.microsoft.com/office/drawing/2010/main" spid="_x0000_s1146943"/>
              </a:ext>
              <a:ext uri="{FF2B5EF4-FFF2-40B4-BE49-F238E27FC236}">
                <a16:creationId xmlns:a16="http://schemas.microsoft.com/office/drawing/2014/main" id="{00000000-0008-0000-0800-00003F801100}"/>
              </a:ext>
            </a:extLst>
          </xdr:cNvPr>
          <xdr:cNvSpPr/>
        </xdr:nvSpPr>
        <xdr:spPr bwMode="auto">
          <a:xfrm>
            <a:off x="341044" y="1362770"/>
            <a:ext cx="202778" cy="1538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6944" name="Check Box 64" hidden="1">
            <a:extLst>
              <a:ext uri="{63B3BB69-23CF-44E3-9099-C40C66FF867C}">
                <a14:compatExt xmlns:a14="http://schemas.microsoft.com/office/drawing/2010/main" spid="_x0000_s1146944"/>
              </a:ext>
              <a:ext uri="{FF2B5EF4-FFF2-40B4-BE49-F238E27FC236}">
                <a16:creationId xmlns:a16="http://schemas.microsoft.com/office/drawing/2014/main" id="{00000000-0008-0000-0800-000040801100}"/>
              </a:ext>
            </a:extLst>
          </xdr:cNvPr>
          <xdr:cNvSpPr/>
        </xdr:nvSpPr>
        <xdr:spPr bwMode="auto">
          <a:xfrm>
            <a:off x="341044" y="1525499"/>
            <a:ext cx="202778" cy="1538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6945" name="Check Box 65" hidden="1">
            <a:extLst>
              <a:ext uri="{63B3BB69-23CF-44E3-9099-C40C66FF867C}">
                <a14:compatExt xmlns:a14="http://schemas.microsoft.com/office/drawing/2010/main" spid="_x0000_s1146945"/>
              </a:ext>
              <a:ext uri="{FF2B5EF4-FFF2-40B4-BE49-F238E27FC236}">
                <a16:creationId xmlns:a16="http://schemas.microsoft.com/office/drawing/2014/main" id="{00000000-0008-0000-0800-000041801100}"/>
              </a:ext>
            </a:extLst>
          </xdr:cNvPr>
          <xdr:cNvSpPr/>
        </xdr:nvSpPr>
        <xdr:spPr bwMode="auto">
          <a:xfrm>
            <a:off x="341044" y="1861326"/>
            <a:ext cx="202778" cy="1538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6946" name="Check Box 66" hidden="1">
            <a:extLst>
              <a:ext uri="{63B3BB69-23CF-44E3-9099-C40C66FF867C}">
                <a14:compatExt xmlns:a14="http://schemas.microsoft.com/office/drawing/2010/main" spid="_x0000_s1146946"/>
              </a:ext>
              <a:ext uri="{FF2B5EF4-FFF2-40B4-BE49-F238E27FC236}">
                <a16:creationId xmlns:a16="http://schemas.microsoft.com/office/drawing/2014/main" id="{00000000-0008-0000-0800-000042801100}"/>
              </a:ext>
            </a:extLst>
          </xdr:cNvPr>
          <xdr:cNvSpPr/>
        </xdr:nvSpPr>
        <xdr:spPr bwMode="auto">
          <a:xfrm>
            <a:off x="341044" y="2033750"/>
            <a:ext cx="202778" cy="1538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46947" name="Check Box 67" hidden="1">
            <a:extLst>
              <a:ext uri="{63B3BB69-23CF-44E3-9099-C40C66FF867C}">
                <a14:compatExt xmlns:a14="http://schemas.microsoft.com/office/drawing/2010/main" spid="_x0000_s1146947"/>
              </a:ext>
              <a:ext uri="{FF2B5EF4-FFF2-40B4-BE49-F238E27FC236}">
                <a16:creationId xmlns:a16="http://schemas.microsoft.com/office/drawing/2014/main" id="{00000000-0008-0000-0800-000043801100}"/>
              </a:ext>
            </a:extLst>
          </xdr:cNvPr>
          <xdr:cNvSpPr/>
        </xdr:nvSpPr>
        <xdr:spPr bwMode="auto">
          <a:xfrm>
            <a:off x="341044" y="2208021"/>
            <a:ext cx="202778" cy="1538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0</xdr:col>
      <xdr:colOff>122143</xdr:colOff>
      <xdr:row>6</xdr:row>
      <xdr:rowOff>166408</xdr:rowOff>
    </xdr:from>
    <xdr:to>
      <xdr:col>2</xdr:col>
      <xdr:colOff>3361</xdr:colOff>
      <xdr:row>13</xdr:row>
      <xdr:rowOff>163604</xdr:rowOff>
    </xdr:to>
    <xdr:grpSp>
      <xdr:nvGrpSpPr>
        <xdr:cNvPr id="13" name="グループ化 12">
          <a:extLst>
            <a:ext uri="{FF2B5EF4-FFF2-40B4-BE49-F238E27FC236}">
              <a16:creationId xmlns:a16="http://schemas.microsoft.com/office/drawing/2014/main" id="{00000000-0008-0000-0800-00000D000000}"/>
            </a:ext>
          </a:extLst>
        </xdr:cNvPr>
        <xdr:cNvGrpSpPr/>
      </xdr:nvGrpSpPr>
      <xdr:grpSpPr>
        <a:xfrm>
          <a:off x="122143" y="1195108"/>
          <a:ext cx="186018" cy="1197346"/>
          <a:chOff x="122143" y="1174940"/>
          <a:chExt cx="194983" cy="1173811"/>
        </a:xfrm>
      </xdr:grpSpPr>
      <xdr:sp macro="" textlink="">
        <xdr:nvSpPr>
          <xdr:cNvPr id="14" name="Check Box 36" hidden="1">
            <a:extLst>
              <a:ext uri="{63B3BB69-23CF-44E3-9099-C40C66FF867C}">
                <a14:compatExt xmlns:a14="http://schemas.microsoft.com/office/drawing/2010/main" spid="_x0000_s1144868"/>
              </a:ext>
              <a:ext uri="{FF2B5EF4-FFF2-40B4-BE49-F238E27FC236}">
                <a16:creationId xmlns:a16="http://schemas.microsoft.com/office/drawing/2014/main" id="{00000000-0008-0000-0800-00000E000000}"/>
              </a:ext>
            </a:extLst>
          </xdr:cNvPr>
          <xdr:cNvSpPr/>
        </xdr:nvSpPr>
        <xdr:spPr bwMode="auto">
          <a:xfrm>
            <a:off x="122143" y="1692088"/>
            <a:ext cx="191622" cy="1568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5" name="Check Box 37" hidden="1">
            <a:extLst>
              <a:ext uri="{63B3BB69-23CF-44E3-9099-C40C66FF867C}">
                <a14:compatExt xmlns:a14="http://schemas.microsoft.com/office/drawing/2010/main" spid="_x0000_s1144869"/>
              </a:ext>
              <a:ext uri="{FF2B5EF4-FFF2-40B4-BE49-F238E27FC236}">
                <a16:creationId xmlns:a16="http://schemas.microsoft.com/office/drawing/2014/main" id="{00000000-0008-0000-0800-00000F000000}"/>
              </a:ext>
            </a:extLst>
          </xdr:cNvPr>
          <xdr:cNvSpPr/>
        </xdr:nvSpPr>
        <xdr:spPr bwMode="auto">
          <a:xfrm>
            <a:off x="122143" y="1174940"/>
            <a:ext cx="189940"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Check Box 38" hidden="1">
            <a:extLst>
              <a:ext uri="{63B3BB69-23CF-44E3-9099-C40C66FF867C}">
                <a14:compatExt xmlns:a14="http://schemas.microsoft.com/office/drawing/2010/main" spid="_x0000_s1144870"/>
              </a:ext>
              <a:ext uri="{FF2B5EF4-FFF2-40B4-BE49-F238E27FC236}">
                <a16:creationId xmlns:a16="http://schemas.microsoft.com/office/drawing/2014/main" id="{00000000-0008-0000-0800-000010000000}"/>
              </a:ext>
            </a:extLst>
          </xdr:cNvPr>
          <xdr:cNvSpPr/>
        </xdr:nvSpPr>
        <xdr:spPr bwMode="auto">
          <a:xfrm>
            <a:off x="122143" y="1349747"/>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7" name="Check Box 39" hidden="1">
            <a:extLst>
              <a:ext uri="{63B3BB69-23CF-44E3-9099-C40C66FF867C}">
                <a14:compatExt xmlns:a14="http://schemas.microsoft.com/office/drawing/2010/main" spid="_x0000_s1144871"/>
              </a:ext>
              <a:ext uri="{FF2B5EF4-FFF2-40B4-BE49-F238E27FC236}">
                <a16:creationId xmlns:a16="http://schemas.microsoft.com/office/drawing/2014/main" id="{00000000-0008-0000-0800-000011000000}"/>
              </a:ext>
            </a:extLst>
          </xdr:cNvPr>
          <xdr:cNvSpPr/>
        </xdr:nvSpPr>
        <xdr:spPr bwMode="auto">
          <a:xfrm>
            <a:off x="122143" y="1529041"/>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Check Box 40" hidden="1">
            <a:extLst>
              <a:ext uri="{63B3BB69-23CF-44E3-9099-C40C66FF867C}">
                <a14:compatExt xmlns:a14="http://schemas.microsoft.com/office/drawing/2010/main" spid="_x0000_s1144872"/>
              </a:ext>
              <a:ext uri="{FF2B5EF4-FFF2-40B4-BE49-F238E27FC236}">
                <a16:creationId xmlns:a16="http://schemas.microsoft.com/office/drawing/2014/main" id="{00000000-0008-0000-0800-000012000000}"/>
              </a:ext>
            </a:extLst>
          </xdr:cNvPr>
          <xdr:cNvSpPr/>
        </xdr:nvSpPr>
        <xdr:spPr bwMode="auto">
          <a:xfrm>
            <a:off x="122143" y="1854012"/>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Check Box 41" hidden="1">
            <a:extLst>
              <a:ext uri="{63B3BB69-23CF-44E3-9099-C40C66FF867C}">
                <a14:compatExt xmlns:a14="http://schemas.microsoft.com/office/drawing/2010/main" spid="_x0000_s1144873"/>
              </a:ext>
              <a:ext uri="{FF2B5EF4-FFF2-40B4-BE49-F238E27FC236}">
                <a16:creationId xmlns:a16="http://schemas.microsoft.com/office/drawing/2014/main" id="{00000000-0008-0000-0800-000013000000}"/>
              </a:ext>
            </a:extLst>
          </xdr:cNvPr>
          <xdr:cNvSpPr/>
        </xdr:nvSpPr>
        <xdr:spPr bwMode="auto">
          <a:xfrm>
            <a:off x="122143" y="2022100"/>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Check Box 42" hidden="1">
            <a:extLst>
              <a:ext uri="{63B3BB69-23CF-44E3-9099-C40C66FF867C}">
                <a14:compatExt xmlns:a14="http://schemas.microsoft.com/office/drawing/2010/main" spid="_x0000_s1144874"/>
              </a:ext>
              <a:ext uri="{FF2B5EF4-FFF2-40B4-BE49-F238E27FC236}">
                <a16:creationId xmlns:a16="http://schemas.microsoft.com/office/drawing/2014/main" id="{00000000-0008-0000-0800-000014000000}"/>
              </a:ext>
            </a:extLst>
          </xdr:cNvPr>
          <xdr:cNvSpPr/>
        </xdr:nvSpPr>
        <xdr:spPr bwMode="auto">
          <a:xfrm>
            <a:off x="122143" y="2190188"/>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fLocksWithSheet="0"/>
  </xdr:twoCellAnchor>
  <mc:AlternateContent xmlns:mc="http://schemas.openxmlformats.org/markup-compatibility/2006">
    <mc:Choice xmlns:a14="http://schemas.microsoft.com/office/drawing/2010/main" Requires="a14">
      <xdr:twoCellAnchor>
        <xdr:from>
          <xdr:col>21</xdr:col>
          <xdr:colOff>22411</xdr:colOff>
          <xdr:row>7</xdr:row>
          <xdr:rowOff>6163</xdr:rowOff>
        </xdr:from>
        <xdr:to>
          <xdr:col>22</xdr:col>
          <xdr:colOff>60512</xdr:colOff>
          <xdr:row>14</xdr:row>
          <xdr:rowOff>3359</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3222811" y="1206313"/>
              <a:ext cx="190501" cy="1197346"/>
              <a:chOff x="122143" y="1174940"/>
              <a:chExt cx="194983" cy="1173811"/>
            </a:xfrm>
          </xdr:grpSpPr>
          <xdr:sp macro="" textlink="">
            <xdr:nvSpPr>
              <xdr:cNvPr id="1146949" name="Check Box 69" hidden="1">
                <a:extLst>
                  <a:ext uri="{63B3BB69-23CF-44E3-9099-C40C66FF867C}">
                    <a14:compatExt spid="_x0000_s1146949"/>
                  </a:ext>
                  <a:ext uri="{FF2B5EF4-FFF2-40B4-BE49-F238E27FC236}">
                    <a16:creationId xmlns:a16="http://schemas.microsoft.com/office/drawing/2014/main" id="{00000000-0008-0000-0800-000045801100}"/>
                  </a:ext>
                </a:extLst>
              </xdr:cNvPr>
              <xdr:cNvSpPr/>
            </xdr:nvSpPr>
            <xdr:spPr bwMode="auto">
              <a:xfrm>
                <a:off x="122143" y="1692088"/>
                <a:ext cx="191622" cy="1568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50" name="Check Box 70" hidden="1">
                <a:extLst>
                  <a:ext uri="{63B3BB69-23CF-44E3-9099-C40C66FF867C}">
                    <a14:compatExt spid="_x0000_s1146950"/>
                  </a:ext>
                  <a:ext uri="{FF2B5EF4-FFF2-40B4-BE49-F238E27FC236}">
                    <a16:creationId xmlns:a16="http://schemas.microsoft.com/office/drawing/2014/main" id="{00000000-0008-0000-0800-000046801100}"/>
                  </a:ext>
                </a:extLst>
              </xdr:cNvPr>
              <xdr:cNvSpPr/>
            </xdr:nvSpPr>
            <xdr:spPr bwMode="auto">
              <a:xfrm>
                <a:off x="122143" y="1174940"/>
                <a:ext cx="189940"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51" name="Check Box 71" hidden="1">
                <a:extLst>
                  <a:ext uri="{63B3BB69-23CF-44E3-9099-C40C66FF867C}">
                    <a14:compatExt spid="_x0000_s1146951"/>
                  </a:ext>
                  <a:ext uri="{FF2B5EF4-FFF2-40B4-BE49-F238E27FC236}">
                    <a16:creationId xmlns:a16="http://schemas.microsoft.com/office/drawing/2014/main" id="{00000000-0008-0000-0800-000047801100}"/>
                  </a:ext>
                </a:extLst>
              </xdr:cNvPr>
              <xdr:cNvSpPr/>
            </xdr:nvSpPr>
            <xdr:spPr bwMode="auto">
              <a:xfrm>
                <a:off x="122143" y="1349747"/>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52" name="Check Box 72" hidden="1">
                <a:extLst>
                  <a:ext uri="{63B3BB69-23CF-44E3-9099-C40C66FF867C}">
                    <a14:compatExt spid="_x0000_s1146952"/>
                  </a:ext>
                  <a:ext uri="{FF2B5EF4-FFF2-40B4-BE49-F238E27FC236}">
                    <a16:creationId xmlns:a16="http://schemas.microsoft.com/office/drawing/2014/main" id="{00000000-0008-0000-0800-000048801100}"/>
                  </a:ext>
                </a:extLst>
              </xdr:cNvPr>
              <xdr:cNvSpPr/>
            </xdr:nvSpPr>
            <xdr:spPr bwMode="auto">
              <a:xfrm>
                <a:off x="122143" y="1529041"/>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53" name="Check Box 73" hidden="1">
                <a:extLst>
                  <a:ext uri="{63B3BB69-23CF-44E3-9099-C40C66FF867C}">
                    <a14:compatExt spid="_x0000_s1146953"/>
                  </a:ext>
                  <a:ext uri="{FF2B5EF4-FFF2-40B4-BE49-F238E27FC236}">
                    <a16:creationId xmlns:a16="http://schemas.microsoft.com/office/drawing/2014/main" id="{00000000-0008-0000-0800-000049801100}"/>
                  </a:ext>
                </a:extLst>
              </xdr:cNvPr>
              <xdr:cNvSpPr/>
            </xdr:nvSpPr>
            <xdr:spPr bwMode="auto">
              <a:xfrm>
                <a:off x="122143" y="1854012"/>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54" name="Check Box 74" hidden="1">
                <a:extLst>
                  <a:ext uri="{63B3BB69-23CF-44E3-9099-C40C66FF867C}">
                    <a14:compatExt spid="_x0000_s1146954"/>
                  </a:ext>
                  <a:ext uri="{FF2B5EF4-FFF2-40B4-BE49-F238E27FC236}">
                    <a16:creationId xmlns:a16="http://schemas.microsoft.com/office/drawing/2014/main" id="{00000000-0008-0000-0800-00004A801100}"/>
                  </a:ext>
                </a:extLst>
              </xdr:cNvPr>
              <xdr:cNvSpPr/>
            </xdr:nvSpPr>
            <xdr:spPr bwMode="auto">
              <a:xfrm>
                <a:off x="122143" y="2022100"/>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55" name="Check Box 75" hidden="1">
                <a:extLst>
                  <a:ext uri="{63B3BB69-23CF-44E3-9099-C40C66FF867C}">
                    <a14:compatExt spid="_x0000_s1146955"/>
                  </a:ext>
                  <a:ext uri="{FF2B5EF4-FFF2-40B4-BE49-F238E27FC236}">
                    <a16:creationId xmlns:a16="http://schemas.microsoft.com/office/drawing/2014/main" id="{00000000-0008-0000-0800-00004B801100}"/>
                  </a:ext>
                </a:extLst>
              </xdr:cNvPr>
              <xdr:cNvSpPr/>
            </xdr:nvSpPr>
            <xdr:spPr bwMode="auto">
              <a:xfrm>
                <a:off x="122143" y="2190188"/>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28575</xdr:colOff>
          <xdr:row>6</xdr:row>
          <xdr:rowOff>171448</xdr:rowOff>
        </xdr:from>
        <xdr:to>
          <xdr:col>3</xdr:col>
          <xdr:colOff>95250</xdr:colOff>
          <xdr:row>13</xdr:row>
          <xdr:rowOff>171446</xdr:rowOff>
        </xdr:to>
        <xdr:grpSp>
          <xdr:nvGrpSpPr>
            <xdr:cNvPr id="24" name="Group 57">
              <a:extLst>
                <a:ext uri="{FF2B5EF4-FFF2-40B4-BE49-F238E27FC236}">
                  <a16:creationId xmlns:a16="http://schemas.microsoft.com/office/drawing/2014/main" id="{00000000-0008-0000-0800-000018000000}"/>
                </a:ext>
              </a:extLst>
            </xdr:cNvPr>
            <xdr:cNvGrpSpPr>
              <a:grpSpLocks/>
            </xdr:cNvGrpSpPr>
          </xdr:nvGrpSpPr>
          <xdr:grpSpPr bwMode="auto">
            <a:xfrm>
              <a:off x="180975" y="1200148"/>
              <a:ext cx="371475" cy="1200148"/>
              <a:chOff x="1221" y="11749"/>
              <a:chExt cx="1950" cy="11738"/>
            </a:xfrm>
          </xdr:grpSpPr>
          <xdr:sp macro="" textlink="">
            <xdr:nvSpPr>
              <xdr:cNvPr id="1146956" name="Check Box 76" hidden="1">
                <a:extLst>
                  <a:ext uri="{63B3BB69-23CF-44E3-9099-C40C66FF867C}">
                    <a14:compatExt spid="_x0000_s1146956"/>
                  </a:ext>
                  <a:ext uri="{FF2B5EF4-FFF2-40B4-BE49-F238E27FC236}">
                    <a16:creationId xmlns:a16="http://schemas.microsoft.com/office/drawing/2014/main" id="{00000000-0008-0000-0800-00004C801100}"/>
                  </a:ext>
                </a:extLst>
              </xdr:cNvPr>
              <xdr:cNvSpPr/>
            </xdr:nvSpPr>
            <xdr:spPr bwMode="auto">
              <a:xfrm>
                <a:off x="1221" y="16920"/>
                <a:ext cx="1916" cy="15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57" name="Check Box 77" hidden="1">
                <a:extLst>
                  <a:ext uri="{63B3BB69-23CF-44E3-9099-C40C66FF867C}">
                    <a14:compatExt spid="_x0000_s1146957"/>
                  </a:ext>
                  <a:ext uri="{FF2B5EF4-FFF2-40B4-BE49-F238E27FC236}">
                    <a16:creationId xmlns:a16="http://schemas.microsoft.com/office/drawing/2014/main" id="{00000000-0008-0000-0800-00004D801100}"/>
                  </a:ext>
                </a:extLst>
              </xdr:cNvPr>
              <xdr:cNvSpPr/>
            </xdr:nvSpPr>
            <xdr:spPr bwMode="auto">
              <a:xfrm>
                <a:off x="1221" y="11749"/>
                <a:ext cx="1899"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58" name="Check Box 78" hidden="1">
                <a:extLst>
                  <a:ext uri="{63B3BB69-23CF-44E3-9099-C40C66FF867C}">
                    <a14:compatExt spid="_x0000_s1146958"/>
                  </a:ext>
                  <a:ext uri="{FF2B5EF4-FFF2-40B4-BE49-F238E27FC236}">
                    <a16:creationId xmlns:a16="http://schemas.microsoft.com/office/drawing/2014/main" id="{00000000-0008-0000-0800-00004E801100}"/>
                  </a:ext>
                </a:extLst>
              </xdr:cNvPr>
              <xdr:cNvSpPr/>
            </xdr:nvSpPr>
            <xdr:spPr bwMode="auto">
              <a:xfrm>
                <a:off x="1221" y="13497"/>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59" name="Check Box 79" hidden="1">
                <a:extLst>
                  <a:ext uri="{63B3BB69-23CF-44E3-9099-C40C66FF867C}">
                    <a14:compatExt spid="_x0000_s1146959"/>
                  </a:ext>
                  <a:ext uri="{FF2B5EF4-FFF2-40B4-BE49-F238E27FC236}">
                    <a16:creationId xmlns:a16="http://schemas.microsoft.com/office/drawing/2014/main" id="{00000000-0008-0000-0800-00004F801100}"/>
                  </a:ext>
                </a:extLst>
              </xdr:cNvPr>
              <xdr:cNvSpPr/>
            </xdr:nvSpPr>
            <xdr:spPr bwMode="auto">
              <a:xfrm>
                <a:off x="1221" y="15290"/>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60" name="Check Box 80" hidden="1">
                <a:extLst>
                  <a:ext uri="{63B3BB69-23CF-44E3-9099-C40C66FF867C}">
                    <a14:compatExt spid="_x0000_s1146960"/>
                  </a:ext>
                  <a:ext uri="{FF2B5EF4-FFF2-40B4-BE49-F238E27FC236}">
                    <a16:creationId xmlns:a16="http://schemas.microsoft.com/office/drawing/2014/main" id="{00000000-0008-0000-0800-000050801100}"/>
                  </a:ext>
                </a:extLst>
              </xdr:cNvPr>
              <xdr:cNvSpPr/>
            </xdr:nvSpPr>
            <xdr:spPr bwMode="auto">
              <a:xfrm>
                <a:off x="1221" y="18540"/>
                <a:ext cx="1950" cy="15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61" name="Check Box 81" hidden="1">
                <a:extLst>
                  <a:ext uri="{63B3BB69-23CF-44E3-9099-C40C66FF867C}">
                    <a14:compatExt spid="_x0000_s1146961"/>
                  </a:ext>
                  <a:ext uri="{FF2B5EF4-FFF2-40B4-BE49-F238E27FC236}">
                    <a16:creationId xmlns:a16="http://schemas.microsoft.com/office/drawing/2014/main" id="{00000000-0008-0000-0800-000051801100}"/>
                  </a:ext>
                </a:extLst>
              </xdr:cNvPr>
              <xdr:cNvSpPr/>
            </xdr:nvSpPr>
            <xdr:spPr bwMode="auto">
              <a:xfrm>
                <a:off x="1221" y="20221"/>
                <a:ext cx="1950" cy="15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962" name="Check Box 82" hidden="1">
                <a:extLst>
                  <a:ext uri="{63B3BB69-23CF-44E3-9099-C40C66FF867C}">
                    <a14:compatExt spid="_x0000_s1146962"/>
                  </a:ext>
                  <a:ext uri="{FF2B5EF4-FFF2-40B4-BE49-F238E27FC236}">
                    <a16:creationId xmlns:a16="http://schemas.microsoft.com/office/drawing/2014/main" id="{00000000-0008-0000-0800-000052801100}"/>
                  </a:ext>
                </a:extLst>
              </xdr:cNvPr>
              <xdr:cNvSpPr/>
            </xdr:nvSpPr>
            <xdr:spPr bwMode="auto">
              <a:xfrm>
                <a:off x="1221" y="21901"/>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25</xdr:col>
          <xdr:colOff>0</xdr:colOff>
          <xdr:row>4</xdr:row>
          <xdr:rowOff>0</xdr:rowOff>
        </xdr:from>
        <xdr:to>
          <xdr:col>30</xdr:col>
          <xdr:colOff>121444</xdr:colOff>
          <xdr:row>5</xdr:row>
          <xdr:rowOff>40821</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3810000" y="685800"/>
              <a:ext cx="1121569" cy="212271"/>
              <a:chOff x="3067052" y="485775"/>
              <a:chExt cx="1123941" cy="209547"/>
            </a:xfrm>
          </xdr:grpSpPr>
          <xdr:sp macro="" textlink="">
            <xdr:nvSpPr>
              <xdr:cNvPr id="1147988" name="Check Box 84" hidden="1">
                <a:extLst>
                  <a:ext uri="{63B3BB69-23CF-44E3-9099-C40C66FF867C}">
                    <a14:compatExt spid="_x0000_s1147988"/>
                  </a:ext>
                  <a:ext uri="{FF2B5EF4-FFF2-40B4-BE49-F238E27FC236}">
                    <a16:creationId xmlns:a16="http://schemas.microsoft.com/office/drawing/2014/main" id="{00000000-0008-0000-0900-000054841100}"/>
                  </a:ext>
                </a:extLst>
              </xdr:cNvPr>
              <xdr:cNvSpPr/>
            </xdr:nvSpPr>
            <xdr:spPr bwMode="auto">
              <a:xfrm>
                <a:off x="3067052" y="485776"/>
                <a:ext cx="552519" cy="2095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sp macro="" textlink="">
            <xdr:nvSpPr>
              <xdr:cNvPr id="1147989" name="Check Box 85" hidden="1">
                <a:extLst>
                  <a:ext uri="{63B3BB69-23CF-44E3-9099-C40C66FF867C}">
                    <a14:compatExt spid="_x0000_s1147989"/>
                  </a:ext>
                  <a:ext uri="{FF2B5EF4-FFF2-40B4-BE49-F238E27FC236}">
                    <a16:creationId xmlns:a16="http://schemas.microsoft.com/office/drawing/2014/main" id="{00000000-0008-0000-0900-000055841100}"/>
                  </a:ext>
                </a:extLst>
              </xdr:cNvPr>
              <xdr:cNvSpPr/>
            </xdr:nvSpPr>
            <xdr:spPr bwMode="auto">
              <a:xfrm>
                <a:off x="3638475" y="485775"/>
                <a:ext cx="552518" cy="1998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xdr:twoCellAnchor>
    <xdr:from>
      <xdr:col>0</xdr:col>
      <xdr:colOff>122143</xdr:colOff>
      <xdr:row>6</xdr:row>
      <xdr:rowOff>166408</xdr:rowOff>
    </xdr:from>
    <xdr:to>
      <xdr:col>2</xdr:col>
      <xdr:colOff>3361</xdr:colOff>
      <xdr:row>13</xdr:row>
      <xdr:rowOff>163604</xdr:rowOff>
    </xdr:to>
    <xdr:grpSp>
      <xdr:nvGrpSpPr>
        <xdr:cNvPr id="12" name="グループ化 11">
          <a:extLst>
            <a:ext uri="{FF2B5EF4-FFF2-40B4-BE49-F238E27FC236}">
              <a16:creationId xmlns:a16="http://schemas.microsoft.com/office/drawing/2014/main" id="{00000000-0008-0000-0900-00000C000000}"/>
            </a:ext>
          </a:extLst>
        </xdr:cNvPr>
        <xdr:cNvGrpSpPr/>
      </xdr:nvGrpSpPr>
      <xdr:grpSpPr>
        <a:xfrm>
          <a:off x="122143" y="1195108"/>
          <a:ext cx="186018" cy="1197346"/>
          <a:chOff x="122143" y="1174940"/>
          <a:chExt cx="194983" cy="1173811"/>
        </a:xfrm>
      </xdr:grpSpPr>
      <xdr:sp macro="" textlink="">
        <xdr:nvSpPr>
          <xdr:cNvPr id="13" name="Check Box 36" hidden="1">
            <a:extLst>
              <a:ext uri="{63B3BB69-23CF-44E3-9099-C40C66FF867C}">
                <a14:compatExt xmlns:a14="http://schemas.microsoft.com/office/drawing/2010/main" spid="_x0000_s1144868"/>
              </a:ext>
              <a:ext uri="{FF2B5EF4-FFF2-40B4-BE49-F238E27FC236}">
                <a16:creationId xmlns:a16="http://schemas.microsoft.com/office/drawing/2014/main" id="{00000000-0008-0000-0900-00000D000000}"/>
              </a:ext>
            </a:extLst>
          </xdr:cNvPr>
          <xdr:cNvSpPr/>
        </xdr:nvSpPr>
        <xdr:spPr bwMode="auto">
          <a:xfrm>
            <a:off x="122143" y="1692088"/>
            <a:ext cx="191622" cy="1568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4" name="Check Box 37" hidden="1">
            <a:extLst>
              <a:ext uri="{63B3BB69-23CF-44E3-9099-C40C66FF867C}">
                <a14:compatExt xmlns:a14="http://schemas.microsoft.com/office/drawing/2010/main" spid="_x0000_s1144869"/>
              </a:ext>
              <a:ext uri="{FF2B5EF4-FFF2-40B4-BE49-F238E27FC236}">
                <a16:creationId xmlns:a16="http://schemas.microsoft.com/office/drawing/2014/main" id="{00000000-0008-0000-0900-00000E000000}"/>
              </a:ext>
            </a:extLst>
          </xdr:cNvPr>
          <xdr:cNvSpPr/>
        </xdr:nvSpPr>
        <xdr:spPr bwMode="auto">
          <a:xfrm>
            <a:off x="122143" y="1174940"/>
            <a:ext cx="189940"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5" name="Check Box 38" hidden="1">
            <a:extLst>
              <a:ext uri="{63B3BB69-23CF-44E3-9099-C40C66FF867C}">
                <a14:compatExt xmlns:a14="http://schemas.microsoft.com/office/drawing/2010/main" spid="_x0000_s1144870"/>
              </a:ext>
              <a:ext uri="{FF2B5EF4-FFF2-40B4-BE49-F238E27FC236}">
                <a16:creationId xmlns:a16="http://schemas.microsoft.com/office/drawing/2014/main" id="{00000000-0008-0000-0900-00000F000000}"/>
              </a:ext>
            </a:extLst>
          </xdr:cNvPr>
          <xdr:cNvSpPr/>
        </xdr:nvSpPr>
        <xdr:spPr bwMode="auto">
          <a:xfrm>
            <a:off x="122143" y="1349747"/>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Check Box 39" hidden="1">
            <a:extLst>
              <a:ext uri="{63B3BB69-23CF-44E3-9099-C40C66FF867C}">
                <a14:compatExt xmlns:a14="http://schemas.microsoft.com/office/drawing/2010/main" spid="_x0000_s1144871"/>
              </a:ext>
              <a:ext uri="{FF2B5EF4-FFF2-40B4-BE49-F238E27FC236}">
                <a16:creationId xmlns:a16="http://schemas.microsoft.com/office/drawing/2014/main" id="{00000000-0008-0000-0900-000010000000}"/>
              </a:ext>
            </a:extLst>
          </xdr:cNvPr>
          <xdr:cNvSpPr/>
        </xdr:nvSpPr>
        <xdr:spPr bwMode="auto">
          <a:xfrm>
            <a:off x="122143" y="1529041"/>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7" name="Check Box 40" hidden="1">
            <a:extLst>
              <a:ext uri="{63B3BB69-23CF-44E3-9099-C40C66FF867C}">
                <a14:compatExt xmlns:a14="http://schemas.microsoft.com/office/drawing/2010/main" spid="_x0000_s1144872"/>
              </a:ext>
              <a:ext uri="{FF2B5EF4-FFF2-40B4-BE49-F238E27FC236}">
                <a16:creationId xmlns:a16="http://schemas.microsoft.com/office/drawing/2014/main" id="{00000000-0008-0000-0900-000011000000}"/>
              </a:ext>
            </a:extLst>
          </xdr:cNvPr>
          <xdr:cNvSpPr/>
        </xdr:nvSpPr>
        <xdr:spPr bwMode="auto">
          <a:xfrm>
            <a:off x="122143" y="1854012"/>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Check Box 41" hidden="1">
            <a:extLst>
              <a:ext uri="{63B3BB69-23CF-44E3-9099-C40C66FF867C}">
                <a14:compatExt xmlns:a14="http://schemas.microsoft.com/office/drawing/2010/main" spid="_x0000_s1144873"/>
              </a:ext>
              <a:ext uri="{FF2B5EF4-FFF2-40B4-BE49-F238E27FC236}">
                <a16:creationId xmlns:a16="http://schemas.microsoft.com/office/drawing/2014/main" id="{00000000-0008-0000-0900-000012000000}"/>
              </a:ext>
            </a:extLst>
          </xdr:cNvPr>
          <xdr:cNvSpPr/>
        </xdr:nvSpPr>
        <xdr:spPr bwMode="auto">
          <a:xfrm>
            <a:off x="122143" y="2022100"/>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Check Box 42" hidden="1">
            <a:extLst>
              <a:ext uri="{63B3BB69-23CF-44E3-9099-C40C66FF867C}">
                <a14:compatExt xmlns:a14="http://schemas.microsoft.com/office/drawing/2010/main" spid="_x0000_s1144874"/>
              </a:ext>
              <a:ext uri="{FF2B5EF4-FFF2-40B4-BE49-F238E27FC236}">
                <a16:creationId xmlns:a16="http://schemas.microsoft.com/office/drawing/2014/main" id="{00000000-0008-0000-0900-000013000000}"/>
              </a:ext>
            </a:extLst>
          </xdr:cNvPr>
          <xdr:cNvSpPr/>
        </xdr:nvSpPr>
        <xdr:spPr bwMode="auto">
          <a:xfrm>
            <a:off x="122143" y="2190188"/>
            <a:ext cx="194983" cy="1585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fLocksWithSheet="0"/>
  </xdr:twoCellAnchor>
  <mc:AlternateContent xmlns:mc="http://schemas.openxmlformats.org/markup-compatibility/2006">
    <mc:Choice xmlns:a14="http://schemas.microsoft.com/office/drawing/2010/main" Requires="a14">
      <xdr:twoCellAnchor>
        <xdr:from>
          <xdr:col>21</xdr:col>
          <xdr:colOff>22411</xdr:colOff>
          <xdr:row>7</xdr:row>
          <xdr:rowOff>6163</xdr:rowOff>
        </xdr:from>
        <xdr:to>
          <xdr:col>22</xdr:col>
          <xdr:colOff>60512</xdr:colOff>
          <xdr:row>14</xdr:row>
          <xdr:rowOff>3359</xdr:rowOff>
        </xdr:to>
        <xdr:grpSp>
          <xdr:nvGrpSpPr>
            <xdr:cNvPr id="20" name="グループ化 19">
              <a:extLst>
                <a:ext uri="{FF2B5EF4-FFF2-40B4-BE49-F238E27FC236}">
                  <a16:creationId xmlns:a16="http://schemas.microsoft.com/office/drawing/2014/main" id="{00000000-0008-0000-0900-000014000000}"/>
                </a:ext>
              </a:extLst>
            </xdr:cNvPr>
            <xdr:cNvGrpSpPr/>
          </xdr:nvGrpSpPr>
          <xdr:grpSpPr>
            <a:xfrm>
              <a:off x="3222811" y="1206313"/>
              <a:ext cx="190501" cy="1197346"/>
              <a:chOff x="122143" y="1174940"/>
              <a:chExt cx="194983" cy="1173811"/>
            </a:xfrm>
          </xdr:grpSpPr>
          <xdr:sp macro="" textlink="">
            <xdr:nvSpPr>
              <xdr:cNvPr id="1148013" name="Check Box 109" hidden="1">
                <a:extLst>
                  <a:ext uri="{63B3BB69-23CF-44E3-9099-C40C66FF867C}">
                    <a14:compatExt spid="_x0000_s1148013"/>
                  </a:ext>
                  <a:ext uri="{FF2B5EF4-FFF2-40B4-BE49-F238E27FC236}">
                    <a16:creationId xmlns:a16="http://schemas.microsoft.com/office/drawing/2014/main" id="{00000000-0008-0000-0900-00006D841100}"/>
                  </a:ext>
                </a:extLst>
              </xdr:cNvPr>
              <xdr:cNvSpPr/>
            </xdr:nvSpPr>
            <xdr:spPr bwMode="auto">
              <a:xfrm>
                <a:off x="122143" y="1692088"/>
                <a:ext cx="191622" cy="1568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14" name="Check Box 110" hidden="1">
                <a:extLst>
                  <a:ext uri="{63B3BB69-23CF-44E3-9099-C40C66FF867C}">
                    <a14:compatExt spid="_x0000_s1148014"/>
                  </a:ext>
                  <a:ext uri="{FF2B5EF4-FFF2-40B4-BE49-F238E27FC236}">
                    <a16:creationId xmlns:a16="http://schemas.microsoft.com/office/drawing/2014/main" id="{00000000-0008-0000-0900-00006E841100}"/>
                  </a:ext>
                </a:extLst>
              </xdr:cNvPr>
              <xdr:cNvSpPr/>
            </xdr:nvSpPr>
            <xdr:spPr bwMode="auto">
              <a:xfrm>
                <a:off x="122143" y="1174940"/>
                <a:ext cx="189940"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15" name="Check Box 111" hidden="1">
                <a:extLst>
                  <a:ext uri="{63B3BB69-23CF-44E3-9099-C40C66FF867C}">
                    <a14:compatExt spid="_x0000_s1148015"/>
                  </a:ext>
                  <a:ext uri="{FF2B5EF4-FFF2-40B4-BE49-F238E27FC236}">
                    <a16:creationId xmlns:a16="http://schemas.microsoft.com/office/drawing/2014/main" id="{00000000-0008-0000-0900-00006F841100}"/>
                  </a:ext>
                </a:extLst>
              </xdr:cNvPr>
              <xdr:cNvSpPr/>
            </xdr:nvSpPr>
            <xdr:spPr bwMode="auto">
              <a:xfrm>
                <a:off x="122143" y="1349747"/>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16" name="Check Box 112" hidden="1">
                <a:extLst>
                  <a:ext uri="{63B3BB69-23CF-44E3-9099-C40C66FF867C}">
                    <a14:compatExt spid="_x0000_s1148016"/>
                  </a:ext>
                  <a:ext uri="{FF2B5EF4-FFF2-40B4-BE49-F238E27FC236}">
                    <a16:creationId xmlns:a16="http://schemas.microsoft.com/office/drawing/2014/main" id="{00000000-0008-0000-0900-000070841100}"/>
                  </a:ext>
                </a:extLst>
              </xdr:cNvPr>
              <xdr:cNvSpPr/>
            </xdr:nvSpPr>
            <xdr:spPr bwMode="auto">
              <a:xfrm>
                <a:off x="122143" y="1529041"/>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17" name="Check Box 113" hidden="1">
                <a:extLst>
                  <a:ext uri="{63B3BB69-23CF-44E3-9099-C40C66FF867C}">
                    <a14:compatExt spid="_x0000_s1148017"/>
                  </a:ext>
                  <a:ext uri="{FF2B5EF4-FFF2-40B4-BE49-F238E27FC236}">
                    <a16:creationId xmlns:a16="http://schemas.microsoft.com/office/drawing/2014/main" id="{00000000-0008-0000-0900-000071841100}"/>
                  </a:ext>
                </a:extLst>
              </xdr:cNvPr>
              <xdr:cNvSpPr/>
            </xdr:nvSpPr>
            <xdr:spPr bwMode="auto">
              <a:xfrm>
                <a:off x="122143" y="1854012"/>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18" name="Check Box 114" hidden="1">
                <a:extLst>
                  <a:ext uri="{63B3BB69-23CF-44E3-9099-C40C66FF867C}">
                    <a14:compatExt spid="_x0000_s1148018"/>
                  </a:ext>
                  <a:ext uri="{FF2B5EF4-FFF2-40B4-BE49-F238E27FC236}">
                    <a16:creationId xmlns:a16="http://schemas.microsoft.com/office/drawing/2014/main" id="{00000000-0008-0000-0900-000072841100}"/>
                  </a:ext>
                </a:extLst>
              </xdr:cNvPr>
              <xdr:cNvSpPr/>
            </xdr:nvSpPr>
            <xdr:spPr bwMode="auto">
              <a:xfrm>
                <a:off x="122143" y="2022100"/>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19" name="Check Box 115" hidden="1">
                <a:extLst>
                  <a:ext uri="{63B3BB69-23CF-44E3-9099-C40C66FF867C}">
                    <a14:compatExt spid="_x0000_s1148019"/>
                  </a:ext>
                  <a:ext uri="{FF2B5EF4-FFF2-40B4-BE49-F238E27FC236}">
                    <a16:creationId xmlns:a16="http://schemas.microsoft.com/office/drawing/2014/main" id="{00000000-0008-0000-0900-000073841100}"/>
                  </a:ext>
                </a:extLst>
              </xdr:cNvPr>
              <xdr:cNvSpPr/>
            </xdr:nvSpPr>
            <xdr:spPr bwMode="auto">
              <a:xfrm>
                <a:off x="122143" y="2190188"/>
                <a:ext cx="194983" cy="1585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28575</xdr:colOff>
          <xdr:row>6</xdr:row>
          <xdr:rowOff>171448</xdr:rowOff>
        </xdr:from>
        <xdr:to>
          <xdr:col>3</xdr:col>
          <xdr:colOff>95250</xdr:colOff>
          <xdr:row>13</xdr:row>
          <xdr:rowOff>171446</xdr:rowOff>
        </xdr:to>
        <xdr:grpSp>
          <xdr:nvGrpSpPr>
            <xdr:cNvPr id="22" name="Group 57">
              <a:extLst>
                <a:ext uri="{FF2B5EF4-FFF2-40B4-BE49-F238E27FC236}">
                  <a16:creationId xmlns:a16="http://schemas.microsoft.com/office/drawing/2014/main" id="{00000000-0008-0000-0900-000016000000}"/>
                </a:ext>
              </a:extLst>
            </xdr:cNvPr>
            <xdr:cNvGrpSpPr>
              <a:grpSpLocks/>
            </xdr:cNvGrpSpPr>
          </xdr:nvGrpSpPr>
          <xdr:grpSpPr bwMode="auto">
            <a:xfrm>
              <a:off x="180975" y="1200148"/>
              <a:ext cx="371475" cy="1200148"/>
              <a:chOff x="1221" y="11749"/>
              <a:chExt cx="1950" cy="11738"/>
            </a:xfrm>
          </xdr:grpSpPr>
          <xdr:sp macro="" textlink="">
            <xdr:nvSpPr>
              <xdr:cNvPr id="1148020" name="Check Box 116" hidden="1">
                <a:extLst>
                  <a:ext uri="{63B3BB69-23CF-44E3-9099-C40C66FF867C}">
                    <a14:compatExt spid="_x0000_s1148020"/>
                  </a:ext>
                  <a:ext uri="{FF2B5EF4-FFF2-40B4-BE49-F238E27FC236}">
                    <a16:creationId xmlns:a16="http://schemas.microsoft.com/office/drawing/2014/main" id="{00000000-0008-0000-0900-000074841100}"/>
                  </a:ext>
                </a:extLst>
              </xdr:cNvPr>
              <xdr:cNvSpPr/>
            </xdr:nvSpPr>
            <xdr:spPr bwMode="auto">
              <a:xfrm>
                <a:off x="1221" y="16920"/>
                <a:ext cx="1916" cy="15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21" name="Check Box 117" hidden="1">
                <a:extLst>
                  <a:ext uri="{63B3BB69-23CF-44E3-9099-C40C66FF867C}">
                    <a14:compatExt spid="_x0000_s1148021"/>
                  </a:ext>
                  <a:ext uri="{FF2B5EF4-FFF2-40B4-BE49-F238E27FC236}">
                    <a16:creationId xmlns:a16="http://schemas.microsoft.com/office/drawing/2014/main" id="{00000000-0008-0000-0900-000075841100}"/>
                  </a:ext>
                </a:extLst>
              </xdr:cNvPr>
              <xdr:cNvSpPr/>
            </xdr:nvSpPr>
            <xdr:spPr bwMode="auto">
              <a:xfrm>
                <a:off x="1221" y="11749"/>
                <a:ext cx="1899"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22" name="Check Box 118" hidden="1">
                <a:extLst>
                  <a:ext uri="{63B3BB69-23CF-44E3-9099-C40C66FF867C}">
                    <a14:compatExt spid="_x0000_s1148022"/>
                  </a:ext>
                  <a:ext uri="{FF2B5EF4-FFF2-40B4-BE49-F238E27FC236}">
                    <a16:creationId xmlns:a16="http://schemas.microsoft.com/office/drawing/2014/main" id="{00000000-0008-0000-0900-000076841100}"/>
                  </a:ext>
                </a:extLst>
              </xdr:cNvPr>
              <xdr:cNvSpPr/>
            </xdr:nvSpPr>
            <xdr:spPr bwMode="auto">
              <a:xfrm>
                <a:off x="1221" y="13497"/>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23" name="Check Box 119" hidden="1">
                <a:extLst>
                  <a:ext uri="{63B3BB69-23CF-44E3-9099-C40C66FF867C}">
                    <a14:compatExt spid="_x0000_s1148023"/>
                  </a:ext>
                  <a:ext uri="{FF2B5EF4-FFF2-40B4-BE49-F238E27FC236}">
                    <a16:creationId xmlns:a16="http://schemas.microsoft.com/office/drawing/2014/main" id="{00000000-0008-0000-0900-000077841100}"/>
                  </a:ext>
                </a:extLst>
              </xdr:cNvPr>
              <xdr:cNvSpPr/>
            </xdr:nvSpPr>
            <xdr:spPr bwMode="auto">
              <a:xfrm>
                <a:off x="1221" y="15290"/>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24" name="Check Box 120" hidden="1">
                <a:extLst>
                  <a:ext uri="{63B3BB69-23CF-44E3-9099-C40C66FF867C}">
                    <a14:compatExt spid="_x0000_s1148024"/>
                  </a:ext>
                  <a:ext uri="{FF2B5EF4-FFF2-40B4-BE49-F238E27FC236}">
                    <a16:creationId xmlns:a16="http://schemas.microsoft.com/office/drawing/2014/main" id="{00000000-0008-0000-0900-000078841100}"/>
                  </a:ext>
                </a:extLst>
              </xdr:cNvPr>
              <xdr:cNvSpPr/>
            </xdr:nvSpPr>
            <xdr:spPr bwMode="auto">
              <a:xfrm>
                <a:off x="1221" y="18540"/>
                <a:ext cx="1950" cy="15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25" name="Check Box 121" hidden="1">
                <a:extLst>
                  <a:ext uri="{63B3BB69-23CF-44E3-9099-C40C66FF867C}">
                    <a14:compatExt spid="_x0000_s1148025"/>
                  </a:ext>
                  <a:ext uri="{FF2B5EF4-FFF2-40B4-BE49-F238E27FC236}">
                    <a16:creationId xmlns:a16="http://schemas.microsoft.com/office/drawing/2014/main" id="{00000000-0008-0000-0900-000079841100}"/>
                  </a:ext>
                </a:extLst>
              </xdr:cNvPr>
              <xdr:cNvSpPr/>
            </xdr:nvSpPr>
            <xdr:spPr bwMode="auto">
              <a:xfrm>
                <a:off x="1221" y="20221"/>
                <a:ext cx="1950" cy="15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026" name="Check Box 122" hidden="1">
                <a:extLst>
                  <a:ext uri="{63B3BB69-23CF-44E3-9099-C40C66FF867C}">
                    <a14:compatExt spid="_x0000_s1148026"/>
                  </a:ext>
                  <a:ext uri="{FF2B5EF4-FFF2-40B4-BE49-F238E27FC236}">
                    <a16:creationId xmlns:a16="http://schemas.microsoft.com/office/drawing/2014/main" id="{00000000-0008-0000-0900-00007A841100}"/>
                  </a:ext>
                </a:extLst>
              </xdr:cNvPr>
              <xdr:cNvSpPr/>
            </xdr:nvSpPr>
            <xdr:spPr bwMode="auto">
              <a:xfrm>
                <a:off x="1221" y="21901"/>
                <a:ext cx="1950" cy="15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114300</xdr:colOff>
          <xdr:row>3</xdr:row>
          <xdr:rowOff>161925</xdr:rowOff>
        </xdr:from>
        <xdr:to>
          <xdr:col>24</xdr:col>
          <xdr:colOff>123825</xdr:colOff>
          <xdr:row>5</xdr:row>
          <xdr:rowOff>16247</xdr:rowOff>
        </xdr:to>
        <xdr:grpSp>
          <xdr:nvGrpSpPr>
            <xdr:cNvPr id="29" name="グループ化 28">
              <a:extLst>
                <a:ext uri="{FF2B5EF4-FFF2-40B4-BE49-F238E27FC236}">
                  <a16:creationId xmlns:a16="http://schemas.microsoft.com/office/drawing/2014/main" id="{00000000-0008-0000-0A00-00001D000000}"/>
                </a:ext>
              </a:extLst>
            </xdr:cNvPr>
            <xdr:cNvGrpSpPr/>
          </xdr:nvGrpSpPr>
          <xdr:grpSpPr>
            <a:xfrm>
              <a:off x="3467100" y="571500"/>
              <a:ext cx="1152525" cy="197222"/>
              <a:chOff x="3149495" y="2696132"/>
              <a:chExt cx="1162618" cy="202824"/>
            </a:xfrm>
          </xdr:grpSpPr>
          <xdr:sp macro="" textlink="">
            <xdr:nvSpPr>
              <xdr:cNvPr id="613477" name="Check Box 101" hidden="1">
                <a:extLst>
                  <a:ext uri="{63B3BB69-23CF-44E3-9099-C40C66FF867C}">
                    <a14:compatExt spid="_x0000_s613477"/>
                  </a:ext>
                  <a:ext uri="{FF2B5EF4-FFF2-40B4-BE49-F238E27FC236}">
                    <a16:creationId xmlns:a16="http://schemas.microsoft.com/office/drawing/2014/main" id="{00000000-0008-0000-0A00-0000655C0900}"/>
                  </a:ext>
                </a:extLst>
              </xdr:cNvPr>
              <xdr:cNvSpPr/>
            </xdr:nvSpPr>
            <xdr:spPr bwMode="auto">
              <a:xfrm>
                <a:off x="3149495" y="2696132"/>
                <a:ext cx="557493" cy="202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613478" name="Check Box 102" hidden="1">
                <a:extLst>
                  <a:ext uri="{63B3BB69-23CF-44E3-9099-C40C66FF867C}">
                    <a14:compatExt spid="_x0000_s613478"/>
                  </a:ext>
                  <a:ext uri="{FF2B5EF4-FFF2-40B4-BE49-F238E27FC236}">
                    <a16:creationId xmlns:a16="http://schemas.microsoft.com/office/drawing/2014/main" id="{00000000-0008-0000-0A00-0000665C0900}"/>
                  </a:ext>
                </a:extLst>
              </xdr:cNvPr>
              <xdr:cNvSpPr/>
            </xdr:nvSpPr>
            <xdr:spPr bwMode="auto">
              <a:xfrm>
                <a:off x="3754620" y="2696163"/>
                <a:ext cx="557493" cy="1933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7</xdr:row>
          <xdr:rowOff>161925</xdr:rowOff>
        </xdr:from>
        <xdr:to>
          <xdr:col>24</xdr:col>
          <xdr:colOff>123825</xdr:colOff>
          <xdr:row>9</xdr:row>
          <xdr:rowOff>0</xdr:rowOff>
        </xdr:to>
        <xdr:grpSp>
          <xdr:nvGrpSpPr>
            <xdr:cNvPr id="32" name="グループ化 31">
              <a:extLst>
                <a:ext uri="{FF2B5EF4-FFF2-40B4-BE49-F238E27FC236}">
                  <a16:creationId xmlns:a16="http://schemas.microsoft.com/office/drawing/2014/main" id="{00000000-0008-0000-0A00-000020000000}"/>
                </a:ext>
              </a:extLst>
            </xdr:cNvPr>
            <xdr:cNvGrpSpPr/>
          </xdr:nvGrpSpPr>
          <xdr:grpSpPr>
            <a:xfrm>
              <a:off x="3467100" y="1257300"/>
              <a:ext cx="1152525" cy="180975"/>
              <a:chOff x="3149495" y="2696274"/>
              <a:chExt cx="1162618" cy="202823"/>
            </a:xfrm>
          </xdr:grpSpPr>
          <xdr:sp macro="" textlink="">
            <xdr:nvSpPr>
              <xdr:cNvPr id="613479" name="Check Box 103" hidden="1">
                <a:extLst>
                  <a:ext uri="{63B3BB69-23CF-44E3-9099-C40C66FF867C}">
                    <a14:compatExt spid="_x0000_s613479"/>
                  </a:ext>
                  <a:ext uri="{FF2B5EF4-FFF2-40B4-BE49-F238E27FC236}">
                    <a16:creationId xmlns:a16="http://schemas.microsoft.com/office/drawing/2014/main" id="{00000000-0008-0000-0A00-0000675C0900}"/>
                  </a:ext>
                </a:extLst>
              </xdr:cNvPr>
              <xdr:cNvSpPr/>
            </xdr:nvSpPr>
            <xdr:spPr bwMode="auto">
              <a:xfrm>
                <a:off x="3149495" y="2696274"/>
                <a:ext cx="557493" cy="202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613480" name="Check Box 104" hidden="1">
                <a:extLst>
                  <a:ext uri="{63B3BB69-23CF-44E3-9099-C40C66FF867C}">
                    <a14:compatExt spid="_x0000_s613480"/>
                  </a:ext>
                  <a:ext uri="{FF2B5EF4-FFF2-40B4-BE49-F238E27FC236}">
                    <a16:creationId xmlns:a16="http://schemas.microsoft.com/office/drawing/2014/main" id="{00000000-0008-0000-0A00-0000685C0900}"/>
                  </a:ext>
                </a:extLst>
              </xdr:cNvPr>
              <xdr:cNvSpPr/>
            </xdr:nvSpPr>
            <xdr:spPr bwMode="auto">
              <a:xfrm>
                <a:off x="3754620" y="2696275"/>
                <a:ext cx="557493" cy="1933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10</xdr:row>
          <xdr:rowOff>142875</xdr:rowOff>
        </xdr:from>
        <xdr:to>
          <xdr:col>24</xdr:col>
          <xdr:colOff>123825</xdr:colOff>
          <xdr:row>12</xdr:row>
          <xdr:rowOff>559</xdr:rowOff>
        </xdr:to>
        <xdr:grpSp>
          <xdr:nvGrpSpPr>
            <xdr:cNvPr id="35" name="グループ化 34">
              <a:extLst>
                <a:ext uri="{FF2B5EF4-FFF2-40B4-BE49-F238E27FC236}">
                  <a16:creationId xmlns:a16="http://schemas.microsoft.com/office/drawing/2014/main" id="{00000000-0008-0000-0A00-000023000000}"/>
                </a:ext>
              </a:extLst>
            </xdr:cNvPr>
            <xdr:cNvGrpSpPr/>
          </xdr:nvGrpSpPr>
          <xdr:grpSpPr>
            <a:xfrm>
              <a:off x="3467100" y="1752600"/>
              <a:ext cx="1152525" cy="200584"/>
              <a:chOff x="3149495" y="2696151"/>
              <a:chExt cx="1162618" cy="202820"/>
            </a:xfrm>
          </xdr:grpSpPr>
          <xdr:sp macro="" textlink="">
            <xdr:nvSpPr>
              <xdr:cNvPr id="613481" name="Check Box 105" hidden="1">
                <a:extLst>
                  <a:ext uri="{63B3BB69-23CF-44E3-9099-C40C66FF867C}">
                    <a14:compatExt spid="_x0000_s613481"/>
                  </a:ext>
                  <a:ext uri="{FF2B5EF4-FFF2-40B4-BE49-F238E27FC236}">
                    <a16:creationId xmlns:a16="http://schemas.microsoft.com/office/drawing/2014/main" id="{00000000-0008-0000-0A00-0000695C0900}"/>
                  </a:ext>
                </a:extLst>
              </xdr:cNvPr>
              <xdr:cNvSpPr/>
            </xdr:nvSpPr>
            <xdr:spPr bwMode="auto">
              <a:xfrm>
                <a:off x="3149495" y="2696151"/>
                <a:ext cx="557493" cy="202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613482" name="Check Box 106" hidden="1">
                <a:extLst>
                  <a:ext uri="{63B3BB69-23CF-44E3-9099-C40C66FF867C}">
                    <a14:compatExt spid="_x0000_s613482"/>
                  </a:ext>
                  <a:ext uri="{FF2B5EF4-FFF2-40B4-BE49-F238E27FC236}">
                    <a16:creationId xmlns:a16="http://schemas.microsoft.com/office/drawing/2014/main" id="{00000000-0008-0000-0A00-00006A5C0900}"/>
                  </a:ext>
                </a:extLst>
              </xdr:cNvPr>
              <xdr:cNvSpPr/>
            </xdr:nvSpPr>
            <xdr:spPr bwMode="auto">
              <a:xfrm>
                <a:off x="3754620" y="2696183"/>
                <a:ext cx="557493" cy="1933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168087</xdr:colOff>
          <xdr:row>56</xdr:row>
          <xdr:rowOff>0</xdr:rowOff>
        </xdr:from>
        <xdr:to>
          <xdr:col>26</xdr:col>
          <xdr:colOff>101412</xdr:colOff>
          <xdr:row>56</xdr:row>
          <xdr:rowOff>180000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2949387" y="9944100"/>
              <a:ext cx="2028825" cy="170475"/>
              <a:chOff x="2724150" y="6886562"/>
              <a:chExt cx="2028825" cy="180000"/>
            </a:xfrm>
          </xdr:grpSpPr>
          <xdr:sp macro="" textlink="">
            <xdr:nvSpPr>
              <xdr:cNvPr id="613485" name="Check Box 109" hidden="1">
                <a:extLst>
                  <a:ext uri="{63B3BB69-23CF-44E3-9099-C40C66FF867C}">
                    <a14:compatExt spid="_x0000_s613485"/>
                  </a:ext>
                  <a:ext uri="{FF2B5EF4-FFF2-40B4-BE49-F238E27FC236}">
                    <a16:creationId xmlns:a16="http://schemas.microsoft.com/office/drawing/2014/main" id="{00000000-0008-0000-0A00-00006D5C0900}"/>
                  </a:ext>
                </a:extLst>
              </xdr:cNvPr>
              <xdr:cNvSpPr/>
            </xdr:nvSpPr>
            <xdr:spPr bwMode="auto">
              <a:xfrm>
                <a:off x="3247416" y="6886562"/>
                <a:ext cx="67934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　・</a:t>
                </a:r>
              </a:p>
            </xdr:txBody>
          </xdr:sp>
          <xdr:sp macro="" textlink="">
            <xdr:nvSpPr>
              <xdr:cNvPr id="613486" name="Check Box 110" hidden="1">
                <a:extLst>
                  <a:ext uri="{63B3BB69-23CF-44E3-9099-C40C66FF867C}">
                    <a14:compatExt spid="_x0000_s613486"/>
                  </a:ext>
                  <a:ext uri="{FF2B5EF4-FFF2-40B4-BE49-F238E27FC236}">
                    <a16:creationId xmlns:a16="http://schemas.microsoft.com/office/drawing/2014/main" id="{00000000-0008-0000-0A00-00006E5C0900}"/>
                  </a:ext>
                </a:extLst>
              </xdr:cNvPr>
              <xdr:cNvSpPr/>
            </xdr:nvSpPr>
            <xdr:spPr bwMode="auto">
              <a:xfrm>
                <a:off x="3890028" y="6886562"/>
                <a:ext cx="862947"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sp macro="" textlink="">
            <xdr:nvSpPr>
              <xdr:cNvPr id="613487" name="Check Box 111" hidden="1">
                <a:extLst>
                  <a:ext uri="{63B3BB69-23CF-44E3-9099-C40C66FF867C}">
                    <a14:compatExt spid="_x0000_s613487"/>
                  </a:ext>
                  <a:ext uri="{FF2B5EF4-FFF2-40B4-BE49-F238E27FC236}">
                    <a16:creationId xmlns:a16="http://schemas.microsoft.com/office/drawing/2014/main" id="{00000000-0008-0000-0A00-00006F5C0900}"/>
                  </a:ext>
                </a:extLst>
              </xdr:cNvPr>
              <xdr:cNvSpPr/>
            </xdr:nvSpPr>
            <xdr:spPr bwMode="auto">
              <a:xfrm>
                <a:off x="2724150" y="6886562"/>
                <a:ext cx="523278"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58</xdr:row>
          <xdr:rowOff>0</xdr:rowOff>
        </xdr:from>
        <xdr:to>
          <xdr:col>25</xdr:col>
          <xdr:colOff>66675</xdr:colOff>
          <xdr:row>59</xdr:row>
          <xdr:rowOff>25772</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3467100" y="10267950"/>
              <a:ext cx="1285875" cy="197222"/>
              <a:chOff x="3149504" y="2696117"/>
              <a:chExt cx="1162621" cy="202823"/>
            </a:xfrm>
          </xdr:grpSpPr>
          <xdr:sp macro="" textlink="">
            <xdr:nvSpPr>
              <xdr:cNvPr id="613488" name="Check Box 112" hidden="1">
                <a:extLst>
                  <a:ext uri="{63B3BB69-23CF-44E3-9099-C40C66FF867C}">
                    <a14:compatExt spid="_x0000_s613488"/>
                  </a:ext>
                  <a:ext uri="{FF2B5EF4-FFF2-40B4-BE49-F238E27FC236}">
                    <a16:creationId xmlns:a16="http://schemas.microsoft.com/office/drawing/2014/main" id="{00000000-0008-0000-0A00-0000705C0900}"/>
                  </a:ext>
                </a:extLst>
              </xdr:cNvPr>
              <xdr:cNvSpPr/>
            </xdr:nvSpPr>
            <xdr:spPr bwMode="auto">
              <a:xfrm>
                <a:off x="3149504" y="2696117"/>
                <a:ext cx="557493" cy="202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613489" name="Check Box 113" hidden="1">
                <a:extLst>
                  <a:ext uri="{63B3BB69-23CF-44E3-9099-C40C66FF867C}">
                    <a14:compatExt spid="_x0000_s613489"/>
                  </a:ext>
                  <a:ext uri="{FF2B5EF4-FFF2-40B4-BE49-F238E27FC236}">
                    <a16:creationId xmlns:a16="http://schemas.microsoft.com/office/drawing/2014/main" id="{00000000-0008-0000-0A00-0000715C0900}"/>
                  </a:ext>
                </a:extLst>
              </xdr:cNvPr>
              <xdr:cNvSpPr/>
            </xdr:nvSpPr>
            <xdr:spPr bwMode="auto">
              <a:xfrm>
                <a:off x="3754632" y="2696163"/>
                <a:ext cx="557493" cy="1933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59</xdr:row>
          <xdr:rowOff>161925</xdr:rowOff>
        </xdr:from>
        <xdr:to>
          <xdr:col>25</xdr:col>
          <xdr:colOff>66675</xdr:colOff>
          <xdr:row>61</xdr:row>
          <xdr:rowOff>16247</xdr:rowOff>
        </xdr:to>
        <xdr:grpSp>
          <xdr:nvGrpSpPr>
            <xdr:cNvPr id="6" name="グループ化 5">
              <a:extLst>
                <a:ext uri="{FF2B5EF4-FFF2-40B4-BE49-F238E27FC236}">
                  <a16:creationId xmlns:a16="http://schemas.microsoft.com/office/drawing/2014/main" id="{00000000-0008-0000-0A00-000006000000}"/>
                </a:ext>
              </a:extLst>
            </xdr:cNvPr>
            <xdr:cNvGrpSpPr/>
          </xdr:nvGrpSpPr>
          <xdr:grpSpPr>
            <a:xfrm>
              <a:off x="3467100" y="10601325"/>
              <a:ext cx="1285875" cy="197222"/>
              <a:chOff x="3149504" y="2696117"/>
              <a:chExt cx="1162621" cy="202823"/>
            </a:xfrm>
          </xdr:grpSpPr>
          <xdr:sp macro="" textlink="">
            <xdr:nvSpPr>
              <xdr:cNvPr id="613492" name="Check Box 116" hidden="1">
                <a:extLst>
                  <a:ext uri="{63B3BB69-23CF-44E3-9099-C40C66FF867C}">
                    <a14:compatExt spid="_x0000_s613492"/>
                  </a:ext>
                  <a:ext uri="{FF2B5EF4-FFF2-40B4-BE49-F238E27FC236}">
                    <a16:creationId xmlns:a16="http://schemas.microsoft.com/office/drawing/2014/main" id="{00000000-0008-0000-0A00-0000745C0900}"/>
                  </a:ext>
                </a:extLst>
              </xdr:cNvPr>
              <xdr:cNvSpPr/>
            </xdr:nvSpPr>
            <xdr:spPr bwMode="auto">
              <a:xfrm>
                <a:off x="3149504" y="2696117"/>
                <a:ext cx="557493" cy="202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　・</a:t>
                </a:r>
              </a:p>
            </xdr:txBody>
          </xdr:sp>
          <xdr:sp macro="" textlink="">
            <xdr:nvSpPr>
              <xdr:cNvPr id="613493" name="Check Box 117" hidden="1">
                <a:extLst>
                  <a:ext uri="{63B3BB69-23CF-44E3-9099-C40C66FF867C}">
                    <a14:compatExt spid="_x0000_s613493"/>
                  </a:ext>
                  <a:ext uri="{FF2B5EF4-FFF2-40B4-BE49-F238E27FC236}">
                    <a16:creationId xmlns:a16="http://schemas.microsoft.com/office/drawing/2014/main" id="{00000000-0008-0000-0A00-0000755C0900}"/>
                  </a:ext>
                </a:extLst>
              </xdr:cNvPr>
              <xdr:cNvSpPr/>
            </xdr:nvSpPr>
            <xdr:spPr bwMode="auto">
              <a:xfrm>
                <a:off x="3754632" y="2696163"/>
                <a:ext cx="557493" cy="1933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54.xml"/><Relationship Id="rId13" Type="http://schemas.openxmlformats.org/officeDocument/2006/relationships/ctrlProp" Target="../ctrlProps/ctrlProp159.xml"/><Relationship Id="rId18" Type="http://schemas.openxmlformats.org/officeDocument/2006/relationships/ctrlProp" Target="../ctrlProps/ctrlProp164.xml"/><Relationship Id="rId3" Type="http://schemas.openxmlformats.org/officeDocument/2006/relationships/vmlDrawing" Target="../drawings/vmlDrawing8.vml"/><Relationship Id="rId7" Type="http://schemas.openxmlformats.org/officeDocument/2006/relationships/ctrlProp" Target="../ctrlProps/ctrlProp153.xml"/><Relationship Id="rId12" Type="http://schemas.openxmlformats.org/officeDocument/2006/relationships/ctrlProp" Target="../ctrlProps/ctrlProp158.xml"/><Relationship Id="rId17" Type="http://schemas.openxmlformats.org/officeDocument/2006/relationships/ctrlProp" Target="../ctrlProps/ctrlProp163.xml"/><Relationship Id="rId2" Type="http://schemas.openxmlformats.org/officeDocument/2006/relationships/drawing" Target="../drawings/drawing8.xml"/><Relationship Id="rId16" Type="http://schemas.openxmlformats.org/officeDocument/2006/relationships/ctrlProp" Target="../ctrlProps/ctrlProp162.xml"/><Relationship Id="rId20" Type="http://schemas.openxmlformats.org/officeDocument/2006/relationships/comments" Target="../comments8.xml"/><Relationship Id="rId1" Type="http://schemas.openxmlformats.org/officeDocument/2006/relationships/printerSettings" Target="../printerSettings/printerSettings10.bin"/><Relationship Id="rId6" Type="http://schemas.openxmlformats.org/officeDocument/2006/relationships/ctrlProp" Target="../ctrlProps/ctrlProp152.xml"/><Relationship Id="rId11" Type="http://schemas.openxmlformats.org/officeDocument/2006/relationships/ctrlProp" Target="../ctrlProps/ctrlProp157.xml"/><Relationship Id="rId5" Type="http://schemas.openxmlformats.org/officeDocument/2006/relationships/ctrlProp" Target="../ctrlProps/ctrlProp151.xml"/><Relationship Id="rId15" Type="http://schemas.openxmlformats.org/officeDocument/2006/relationships/ctrlProp" Target="../ctrlProps/ctrlProp161.xml"/><Relationship Id="rId10" Type="http://schemas.openxmlformats.org/officeDocument/2006/relationships/ctrlProp" Target="../ctrlProps/ctrlProp156.xml"/><Relationship Id="rId19" Type="http://schemas.openxmlformats.org/officeDocument/2006/relationships/ctrlProp" Target="../ctrlProps/ctrlProp165.xml"/><Relationship Id="rId4" Type="http://schemas.openxmlformats.org/officeDocument/2006/relationships/ctrlProp" Target="../ctrlProps/ctrlProp150.xml"/><Relationship Id="rId9" Type="http://schemas.openxmlformats.org/officeDocument/2006/relationships/ctrlProp" Target="../ctrlProps/ctrlProp155.xml"/><Relationship Id="rId14" Type="http://schemas.openxmlformats.org/officeDocument/2006/relationships/ctrlProp" Target="../ctrlProps/ctrlProp160.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70.xml"/><Relationship Id="rId13" Type="http://schemas.openxmlformats.org/officeDocument/2006/relationships/ctrlProp" Target="../ctrlProps/ctrlProp175.xml"/><Relationship Id="rId3" Type="http://schemas.openxmlformats.org/officeDocument/2006/relationships/vmlDrawing" Target="../drawings/vmlDrawing9.vml"/><Relationship Id="rId7" Type="http://schemas.openxmlformats.org/officeDocument/2006/relationships/ctrlProp" Target="../ctrlProps/ctrlProp169.xml"/><Relationship Id="rId12" Type="http://schemas.openxmlformats.org/officeDocument/2006/relationships/ctrlProp" Target="../ctrlProps/ctrlProp174.xml"/><Relationship Id="rId2" Type="http://schemas.openxmlformats.org/officeDocument/2006/relationships/drawing" Target="../drawings/drawing9.xml"/><Relationship Id="rId16" Type="http://schemas.openxmlformats.org/officeDocument/2006/relationships/ctrlProp" Target="../ctrlProps/ctrlProp178.xml"/><Relationship Id="rId1" Type="http://schemas.openxmlformats.org/officeDocument/2006/relationships/printerSettings" Target="../printerSettings/printerSettings11.bin"/><Relationship Id="rId6" Type="http://schemas.openxmlformats.org/officeDocument/2006/relationships/ctrlProp" Target="../ctrlProps/ctrlProp168.xml"/><Relationship Id="rId11" Type="http://schemas.openxmlformats.org/officeDocument/2006/relationships/ctrlProp" Target="../ctrlProps/ctrlProp173.xml"/><Relationship Id="rId5" Type="http://schemas.openxmlformats.org/officeDocument/2006/relationships/ctrlProp" Target="../ctrlProps/ctrlProp167.xml"/><Relationship Id="rId15" Type="http://schemas.openxmlformats.org/officeDocument/2006/relationships/ctrlProp" Target="../ctrlProps/ctrlProp177.xml"/><Relationship Id="rId10" Type="http://schemas.openxmlformats.org/officeDocument/2006/relationships/ctrlProp" Target="../ctrlProps/ctrlProp172.xml"/><Relationship Id="rId4" Type="http://schemas.openxmlformats.org/officeDocument/2006/relationships/ctrlProp" Target="../ctrlProps/ctrlProp166.xml"/><Relationship Id="rId9" Type="http://schemas.openxmlformats.org/officeDocument/2006/relationships/ctrlProp" Target="../ctrlProps/ctrlProp171.xml"/><Relationship Id="rId14" Type="http://schemas.openxmlformats.org/officeDocument/2006/relationships/ctrlProp" Target="../ctrlProps/ctrlProp176.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83.xml"/><Relationship Id="rId13" Type="http://schemas.openxmlformats.org/officeDocument/2006/relationships/ctrlProp" Target="../ctrlProps/ctrlProp188.xml"/><Relationship Id="rId18" Type="http://schemas.openxmlformats.org/officeDocument/2006/relationships/ctrlProp" Target="../ctrlProps/ctrlProp193.xml"/><Relationship Id="rId3" Type="http://schemas.openxmlformats.org/officeDocument/2006/relationships/vmlDrawing" Target="../drawings/vmlDrawing10.vml"/><Relationship Id="rId21" Type="http://schemas.openxmlformats.org/officeDocument/2006/relationships/ctrlProp" Target="../ctrlProps/ctrlProp196.xml"/><Relationship Id="rId7" Type="http://schemas.openxmlformats.org/officeDocument/2006/relationships/ctrlProp" Target="../ctrlProps/ctrlProp182.xml"/><Relationship Id="rId12" Type="http://schemas.openxmlformats.org/officeDocument/2006/relationships/ctrlProp" Target="../ctrlProps/ctrlProp187.xml"/><Relationship Id="rId17" Type="http://schemas.openxmlformats.org/officeDocument/2006/relationships/ctrlProp" Target="../ctrlProps/ctrlProp192.xml"/><Relationship Id="rId2" Type="http://schemas.openxmlformats.org/officeDocument/2006/relationships/drawing" Target="../drawings/drawing10.xml"/><Relationship Id="rId16" Type="http://schemas.openxmlformats.org/officeDocument/2006/relationships/ctrlProp" Target="../ctrlProps/ctrlProp191.xml"/><Relationship Id="rId20" Type="http://schemas.openxmlformats.org/officeDocument/2006/relationships/ctrlProp" Target="../ctrlProps/ctrlProp195.xml"/><Relationship Id="rId1" Type="http://schemas.openxmlformats.org/officeDocument/2006/relationships/printerSettings" Target="../printerSettings/printerSettings12.bin"/><Relationship Id="rId6" Type="http://schemas.openxmlformats.org/officeDocument/2006/relationships/ctrlProp" Target="../ctrlProps/ctrlProp181.xml"/><Relationship Id="rId11" Type="http://schemas.openxmlformats.org/officeDocument/2006/relationships/ctrlProp" Target="../ctrlProps/ctrlProp186.xml"/><Relationship Id="rId5" Type="http://schemas.openxmlformats.org/officeDocument/2006/relationships/ctrlProp" Target="../ctrlProps/ctrlProp180.xml"/><Relationship Id="rId15" Type="http://schemas.openxmlformats.org/officeDocument/2006/relationships/ctrlProp" Target="../ctrlProps/ctrlProp190.xml"/><Relationship Id="rId23" Type="http://schemas.openxmlformats.org/officeDocument/2006/relationships/ctrlProp" Target="../ctrlProps/ctrlProp198.xml"/><Relationship Id="rId10" Type="http://schemas.openxmlformats.org/officeDocument/2006/relationships/ctrlProp" Target="../ctrlProps/ctrlProp185.xml"/><Relationship Id="rId19" Type="http://schemas.openxmlformats.org/officeDocument/2006/relationships/ctrlProp" Target="../ctrlProps/ctrlProp194.xml"/><Relationship Id="rId4" Type="http://schemas.openxmlformats.org/officeDocument/2006/relationships/ctrlProp" Target="../ctrlProps/ctrlProp179.xml"/><Relationship Id="rId9" Type="http://schemas.openxmlformats.org/officeDocument/2006/relationships/ctrlProp" Target="../ctrlProps/ctrlProp184.xml"/><Relationship Id="rId14" Type="http://schemas.openxmlformats.org/officeDocument/2006/relationships/ctrlProp" Target="../ctrlProps/ctrlProp189.xml"/><Relationship Id="rId22" Type="http://schemas.openxmlformats.org/officeDocument/2006/relationships/ctrlProp" Target="../ctrlProps/ctrlProp197.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03.xml"/><Relationship Id="rId13" Type="http://schemas.openxmlformats.org/officeDocument/2006/relationships/ctrlProp" Target="../ctrlProps/ctrlProp208.xml"/><Relationship Id="rId18" Type="http://schemas.openxmlformats.org/officeDocument/2006/relationships/ctrlProp" Target="../ctrlProps/ctrlProp213.xml"/><Relationship Id="rId26" Type="http://schemas.openxmlformats.org/officeDocument/2006/relationships/ctrlProp" Target="../ctrlProps/ctrlProp221.xml"/><Relationship Id="rId3" Type="http://schemas.openxmlformats.org/officeDocument/2006/relationships/vmlDrawing" Target="../drawings/vmlDrawing11.vml"/><Relationship Id="rId21" Type="http://schemas.openxmlformats.org/officeDocument/2006/relationships/ctrlProp" Target="../ctrlProps/ctrlProp216.xml"/><Relationship Id="rId7" Type="http://schemas.openxmlformats.org/officeDocument/2006/relationships/ctrlProp" Target="../ctrlProps/ctrlProp202.xml"/><Relationship Id="rId12" Type="http://schemas.openxmlformats.org/officeDocument/2006/relationships/ctrlProp" Target="../ctrlProps/ctrlProp207.xml"/><Relationship Id="rId17" Type="http://schemas.openxmlformats.org/officeDocument/2006/relationships/ctrlProp" Target="../ctrlProps/ctrlProp212.xml"/><Relationship Id="rId25" Type="http://schemas.openxmlformats.org/officeDocument/2006/relationships/ctrlProp" Target="../ctrlProps/ctrlProp220.xml"/><Relationship Id="rId2" Type="http://schemas.openxmlformats.org/officeDocument/2006/relationships/drawing" Target="../drawings/drawing11.xml"/><Relationship Id="rId16" Type="http://schemas.openxmlformats.org/officeDocument/2006/relationships/ctrlProp" Target="../ctrlProps/ctrlProp211.xml"/><Relationship Id="rId20" Type="http://schemas.openxmlformats.org/officeDocument/2006/relationships/ctrlProp" Target="../ctrlProps/ctrlProp215.xml"/><Relationship Id="rId29" Type="http://schemas.openxmlformats.org/officeDocument/2006/relationships/ctrlProp" Target="../ctrlProps/ctrlProp224.xml"/><Relationship Id="rId1" Type="http://schemas.openxmlformats.org/officeDocument/2006/relationships/printerSettings" Target="../printerSettings/printerSettings13.bin"/><Relationship Id="rId6" Type="http://schemas.openxmlformats.org/officeDocument/2006/relationships/ctrlProp" Target="../ctrlProps/ctrlProp201.xml"/><Relationship Id="rId11" Type="http://schemas.openxmlformats.org/officeDocument/2006/relationships/ctrlProp" Target="../ctrlProps/ctrlProp206.xml"/><Relationship Id="rId24" Type="http://schemas.openxmlformats.org/officeDocument/2006/relationships/ctrlProp" Target="../ctrlProps/ctrlProp219.xml"/><Relationship Id="rId5" Type="http://schemas.openxmlformats.org/officeDocument/2006/relationships/ctrlProp" Target="../ctrlProps/ctrlProp200.xml"/><Relationship Id="rId15" Type="http://schemas.openxmlformats.org/officeDocument/2006/relationships/ctrlProp" Target="../ctrlProps/ctrlProp210.xml"/><Relationship Id="rId23" Type="http://schemas.openxmlformats.org/officeDocument/2006/relationships/ctrlProp" Target="../ctrlProps/ctrlProp218.xml"/><Relationship Id="rId28" Type="http://schemas.openxmlformats.org/officeDocument/2006/relationships/ctrlProp" Target="../ctrlProps/ctrlProp223.xml"/><Relationship Id="rId10" Type="http://schemas.openxmlformats.org/officeDocument/2006/relationships/ctrlProp" Target="../ctrlProps/ctrlProp205.xml"/><Relationship Id="rId19" Type="http://schemas.openxmlformats.org/officeDocument/2006/relationships/ctrlProp" Target="../ctrlProps/ctrlProp214.xml"/><Relationship Id="rId31" Type="http://schemas.openxmlformats.org/officeDocument/2006/relationships/ctrlProp" Target="../ctrlProps/ctrlProp226.xml"/><Relationship Id="rId4" Type="http://schemas.openxmlformats.org/officeDocument/2006/relationships/ctrlProp" Target="../ctrlProps/ctrlProp199.xml"/><Relationship Id="rId9" Type="http://schemas.openxmlformats.org/officeDocument/2006/relationships/ctrlProp" Target="../ctrlProps/ctrlProp204.xml"/><Relationship Id="rId14" Type="http://schemas.openxmlformats.org/officeDocument/2006/relationships/ctrlProp" Target="../ctrlProps/ctrlProp209.xml"/><Relationship Id="rId22" Type="http://schemas.openxmlformats.org/officeDocument/2006/relationships/ctrlProp" Target="../ctrlProps/ctrlProp217.xml"/><Relationship Id="rId27" Type="http://schemas.openxmlformats.org/officeDocument/2006/relationships/ctrlProp" Target="../ctrlProps/ctrlProp222.xml"/><Relationship Id="rId30" Type="http://schemas.openxmlformats.org/officeDocument/2006/relationships/ctrlProp" Target="../ctrlProps/ctrlProp225.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3" Type="http://schemas.openxmlformats.org/officeDocument/2006/relationships/ctrlProp" Target="../ctrlProps/ctrlProp236.xml"/><Relationship Id="rId18" Type="http://schemas.openxmlformats.org/officeDocument/2006/relationships/ctrlProp" Target="../ctrlProps/ctrlProp241.xml"/><Relationship Id="rId26" Type="http://schemas.openxmlformats.org/officeDocument/2006/relationships/ctrlProp" Target="../ctrlProps/ctrlProp249.xml"/><Relationship Id="rId39" Type="http://schemas.openxmlformats.org/officeDocument/2006/relationships/ctrlProp" Target="../ctrlProps/ctrlProp262.xml"/><Relationship Id="rId21" Type="http://schemas.openxmlformats.org/officeDocument/2006/relationships/ctrlProp" Target="../ctrlProps/ctrlProp244.xml"/><Relationship Id="rId34" Type="http://schemas.openxmlformats.org/officeDocument/2006/relationships/ctrlProp" Target="../ctrlProps/ctrlProp257.xml"/><Relationship Id="rId42" Type="http://schemas.openxmlformats.org/officeDocument/2006/relationships/ctrlProp" Target="../ctrlProps/ctrlProp265.xml"/><Relationship Id="rId47" Type="http://schemas.openxmlformats.org/officeDocument/2006/relationships/ctrlProp" Target="../ctrlProps/ctrlProp270.xml"/><Relationship Id="rId50" Type="http://schemas.openxmlformats.org/officeDocument/2006/relationships/ctrlProp" Target="../ctrlProps/ctrlProp273.xml"/><Relationship Id="rId55" Type="http://schemas.openxmlformats.org/officeDocument/2006/relationships/ctrlProp" Target="../ctrlProps/ctrlProp278.xml"/><Relationship Id="rId63" Type="http://schemas.openxmlformats.org/officeDocument/2006/relationships/ctrlProp" Target="../ctrlProps/ctrlProp286.xml"/><Relationship Id="rId7" Type="http://schemas.openxmlformats.org/officeDocument/2006/relationships/ctrlProp" Target="../ctrlProps/ctrlProp230.xml"/><Relationship Id="rId2" Type="http://schemas.openxmlformats.org/officeDocument/2006/relationships/drawing" Target="../drawings/drawing12.xml"/><Relationship Id="rId16" Type="http://schemas.openxmlformats.org/officeDocument/2006/relationships/ctrlProp" Target="../ctrlProps/ctrlProp239.xml"/><Relationship Id="rId29" Type="http://schemas.openxmlformats.org/officeDocument/2006/relationships/ctrlProp" Target="../ctrlProps/ctrlProp252.xml"/><Relationship Id="rId11" Type="http://schemas.openxmlformats.org/officeDocument/2006/relationships/ctrlProp" Target="../ctrlProps/ctrlProp234.xml"/><Relationship Id="rId24" Type="http://schemas.openxmlformats.org/officeDocument/2006/relationships/ctrlProp" Target="../ctrlProps/ctrlProp247.xml"/><Relationship Id="rId32" Type="http://schemas.openxmlformats.org/officeDocument/2006/relationships/ctrlProp" Target="../ctrlProps/ctrlProp255.xml"/><Relationship Id="rId37" Type="http://schemas.openxmlformats.org/officeDocument/2006/relationships/ctrlProp" Target="../ctrlProps/ctrlProp260.xml"/><Relationship Id="rId40" Type="http://schemas.openxmlformats.org/officeDocument/2006/relationships/ctrlProp" Target="../ctrlProps/ctrlProp263.xml"/><Relationship Id="rId45" Type="http://schemas.openxmlformats.org/officeDocument/2006/relationships/ctrlProp" Target="../ctrlProps/ctrlProp268.xml"/><Relationship Id="rId53" Type="http://schemas.openxmlformats.org/officeDocument/2006/relationships/ctrlProp" Target="../ctrlProps/ctrlProp276.xml"/><Relationship Id="rId58" Type="http://schemas.openxmlformats.org/officeDocument/2006/relationships/ctrlProp" Target="../ctrlProps/ctrlProp281.xml"/><Relationship Id="rId5" Type="http://schemas.openxmlformats.org/officeDocument/2006/relationships/ctrlProp" Target="../ctrlProps/ctrlProp228.xml"/><Relationship Id="rId61" Type="http://schemas.openxmlformats.org/officeDocument/2006/relationships/ctrlProp" Target="../ctrlProps/ctrlProp284.xml"/><Relationship Id="rId19" Type="http://schemas.openxmlformats.org/officeDocument/2006/relationships/ctrlProp" Target="../ctrlProps/ctrlProp242.xml"/><Relationship Id="rId14" Type="http://schemas.openxmlformats.org/officeDocument/2006/relationships/ctrlProp" Target="../ctrlProps/ctrlProp237.xml"/><Relationship Id="rId22" Type="http://schemas.openxmlformats.org/officeDocument/2006/relationships/ctrlProp" Target="../ctrlProps/ctrlProp245.xml"/><Relationship Id="rId27" Type="http://schemas.openxmlformats.org/officeDocument/2006/relationships/ctrlProp" Target="../ctrlProps/ctrlProp250.xml"/><Relationship Id="rId30" Type="http://schemas.openxmlformats.org/officeDocument/2006/relationships/ctrlProp" Target="../ctrlProps/ctrlProp253.xml"/><Relationship Id="rId35" Type="http://schemas.openxmlformats.org/officeDocument/2006/relationships/ctrlProp" Target="../ctrlProps/ctrlProp258.xml"/><Relationship Id="rId43" Type="http://schemas.openxmlformats.org/officeDocument/2006/relationships/ctrlProp" Target="../ctrlProps/ctrlProp266.xml"/><Relationship Id="rId48" Type="http://schemas.openxmlformats.org/officeDocument/2006/relationships/ctrlProp" Target="../ctrlProps/ctrlProp271.xml"/><Relationship Id="rId56" Type="http://schemas.openxmlformats.org/officeDocument/2006/relationships/ctrlProp" Target="../ctrlProps/ctrlProp279.xml"/><Relationship Id="rId8" Type="http://schemas.openxmlformats.org/officeDocument/2006/relationships/ctrlProp" Target="../ctrlProps/ctrlProp231.xml"/><Relationship Id="rId51" Type="http://schemas.openxmlformats.org/officeDocument/2006/relationships/ctrlProp" Target="../ctrlProps/ctrlProp274.xml"/><Relationship Id="rId3" Type="http://schemas.openxmlformats.org/officeDocument/2006/relationships/vmlDrawing" Target="../drawings/vmlDrawing13.vml"/><Relationship Id="rId12" Type="http://schemas.openxmlformats.org/officeDocument/2006/relationships/ctrlProp" Target="../ctrlProps/ctrlProp235.xml"/><Relationship Id="rId17" Type="http://schemas.openxmlformats.org/officeDocument/2006/relationships/ctrlProp" Target="../ctrlProps/ctrlProp240.xml"/><Relationship Id="rId25" Type="http://schemas.openxmlformats.org/officeDocument/2006/relationships/ctrlProp" Target="../ctrlProps/ctrlProp248.xml"/><Relationship Id="rId33" Type="http://schemas.openxmlformats.org/officeDocument/2006/relationships/ctrlProp" Target="../ctrlProps/ctrlProp256.xml"/><Relationship Id="rId38" Type="http://schemas.openxmlformats.org/officeDocument/2006/relationships/ctrlProp" Target="../ctrlProps/ctrlProp261.xml"/><Relationship Id="rId46" Type="http://schemas.openxmlformats.org/officeDocument/2006/relationships/ctrlProp" Target="../ctrlProps/ctrlProp269.xml"/><Relationship Id="rId59" Type="http://schemas.openxmlformats.org/officeDocument/2006/relationships/ctrlProp" Target="../ctrlProps/ctrlProp282.xml"/><Relationship Id="rId20" Type="http://schemas.openxmlformats.org/officeDocument/2006/relationships/ctrlProp" Target="../ctrlProps/ctrlProp243.xml"/><Relationship Id="rId41" Type="http://schemas.openxmlformats.org/officeDocument/2006/relationships/ctrlProp" Target="../ctrlProps/ctrlProp264.xml"/><Relationship Id="rId54" Type="http://schemas.openxmlformats.org/officeDocument/2006/relationships/ctrlProp" Target="../ctrlProps/ctrlProp277.xml"/><Relationship Id="rId62" Type="http://schemas.openxmlformats.org/officeDocument/2006/relationships/ctrlProp" Target="../ctrlProps/ctrlProp285.xml"/><Relationship Id="rId1" Type="http://schemas.openxmlformats.org/officeDocument/2006/relationships/printerSettings" Target="../printerSettings/printerSettings15.bin"/><Relationship Id="rId6" Type="http://schemas.openxmlformats.org/officeDocument/2006/relationships/ctrlProp" Target="../ctrlProps/ctrlProp229.xml"/><Relationship Id="rId15" Type="http://schemas.openxmlformats.org/officeDocument/2006/relationships/ctrlProp" Target="../ctrlProps/ctrlProp238.xml"/><Relationship Id="rId23" Type="http://schemas.openxmlformats.org/officeDocument/2006/relationships/ctrlProp" Target="../ctrlProps/ctrlProp246.xml"/><Relationship Id="rId28" Type="http://schemas.openxmlformats.org/officeDocument/2006/relationships/ctrlProp" Target="../ctrlProps/ctrlProp251.xml"/><Relationship Id="rId36" Type="http://schemas.openxmlformats.org/officeDocument/2006/relationships/ctrlProp" Target="../ctrlProps/ctrlProp259.xml"/><Relationship Id="rId49" Type="http://schemas.openxmlformats.org/officeDocument/2006/relationships/ctrlProp" Target="../ctrlProps/ctrlProp272.xml"/><Relationship Id="rId57" Type="http://schemas.openxmlformats.org/officeDocument/2006/relationships/ctrlProp" Target="../ctrlProps/ctrlProp280.xml"/><Relationship Id="rId10" Type="http://schemas.openxmlformats.org/officeDocument/2006/relationships/ctrlProp" Target="../ctrlProps/ctrlProp233.xml"/><Relationship Id="rId31" Type="http://schemas.openxmlformats.org/officeDocument/2006/relationships/ctrlProp" Target="../ctrlProps/ctrlProp254.xml"/><Relationship Id="rId44" Type="http://schemas.openxmlformats.org/officeDocument/2006/relationships/ctrlProp" Target="../ctrlProps/ctrlProp267.xml"/><Relationship Id="rId52" Type="http://schemas.openxmlformats.org/officeDocument/2006/relationships/ctrlProp" Target="../ctrlProps/ctrlProp275.xml"/><Relationship Id="rId60" Type="http://schemas.openxmlformats.org/officeDocument/2006/relationships/ctrlProp" Target="../ctrlProps/ctrlProp283.xml"/><Relationship Id="rId4" Type="http://schemas.openxmlformats.org/officeDocument/2006/relationships/ctrlProp" Target="../ctrlProps/ctrlProp227.xml"/><Relationship Id="rId9" Type="http://schemas.openxmlformats.org/officeDocument/2006/relationships/ctrlProp" Target="../ctrlProps/ctrlProp232.xml"/></Relationships>
</file>

<file path=xl/worksheets/_rels/sheet16.xml.rels><?xml version="1.0" encoding="UTF-8" standalone="yes"?>
<Relationships xmlns="http://schemas.openxmlformats.org/package/2006/relationships"><Relationship Id="rId13" Type="http://schemas.openxmlformats.org/officeDocument/2006/relationships/ctrlProp" Target="../ctrlProps/ctrlProp296.xml"/><Relationship Id="rId18" Type="http://schemas.openxmlformats.org/officeDocument/2006/relationships/ctrlProp" Target="../ctrlProps/ctrlProp301.xml"/><Relationship Id="rId26" Type="http://schemas.openxmlformats.org/officeDocument/2006/relationships/ctrlProp" Target="../ctrlProps/ctrlProp309.xml"/><Relationship Id="rId39" Type="http://schemas.openxmlformats.org/officeDocument/2006/relationships/ctrlProp" Target="../ctrlProps/ctrlProp322.xml"/><Relationship Id="rId21" Type="http://schemas.openxmlformats.org/officeDocument/2006/relationships/ctrlProp" Target="../ctrlProps/ctrlProp304.xml"/><Relationship Id="rId34" Type="http://schemas.openxmlformats.org/officeDocument/2006/relationships/ctrlProp" Target="../ctrlProps/ctrlProp317.xml"/><Relationship Id="rId42" Type="http://schemas.openxmlformats.org/officeDocument/2006/relationships/ctrlProp" Target="../ctrlProps/ctrlProp325.xml"/><Relationship Id="rId47" Type="http://schemas.openxmlformats.org/officeDocument/2006/relationships/ctrlProp" Target="../ctrlProps/ctrlProp330.xml"/><Relationship Id="rId50" Type="http://schemas.openxmlformats.org/officeDocument/2006/relationships/ctrlProp" Target="../ctrlProps/ctrlProp333.xml"/><Relationship Id="rId55" Type="http://schemas.openxmlformats.org/officeDocument/2006/relationships/ctrlProp" Target="../ctrlProps/ctrlProp338.xml"/><Relationship Id="rId63" Type="http://schemas.openxmlformats.org/officeDocument/2006/relationships/ctrlProp" Target="../ctrlProps/ctrlProp346.xml"/><Relationship Id="rId7" Type="http://schemas.openxmlformats.org/officeDocument/2006/relationships/ctrlProp" Target="../ctrlProps/ctrlProp290.xml"/><Relationship Id="rId2" Type="http://schemas.openxmlformats.org/officeDocument/2006/relationships/drawing" Target="../drawings/drawing13.xml"/><Relationship Id="rId16" Type="http://schemas.openxmlformats.org/officeDocument/2006/relationships/ctrlProp" Target="../ctrlProps/ctrlProp299.xml"/><Relationship Id="rId29" Type="http://schemas.openxmlformats.org/officeDocument/2006/relationships/ctrlProp" Target="../ctrlProps/ctrlProp312.xml"/><Relationship Id="rId11" Type="http://schemas.openxmlformats.org/officeDocument/2006/relationships/ctrlProp" Target="../ctrlProps/ctrlProp294.xml"/><Relationship Id="rId24" Type="http://schemas.openxmlformats.org/officeDocument/2006/relationships/ctrlProp" Target="../ctrlProps/ctrlProp307.xml"/><Relationship Id="rId32" Type="http://schemas.openxmlformats.org/officeDocument/2006/relationships/ctrlProp" Target="../ctrlProps/ctrlProp315.xml"/><Relationship Id="rId37" Type="http://schemas.openxmlformats.org/officeDocument/2006/relationships/ctrlProp" Target="../ctrlProps/ctrlProp320.xml"/><Relationship Id="rId40" Type="http://schemas.openxmlformats.org/officeDocument/2006/relationships/ctrlProp" Target="../ctrlProps/ctrlProp323.xml"/><Relationship Id="rId45" Type="http://schemas.openxmlformats.org/officeDocument/2006/relationships/ctrlProp" Target="../ctrlProps/ctrlProp328.xml"/><Relationship Id="rId53" Type="http://schemas.openxmlformats.org/officeDocument/2006/relationships/ctrlProp" Target="../ctrlProps/ctrlProp336.xml"/><Relationship Id="rId58" Type="http://schemas.openxmlformats.org/officeDocument/2006/relationships/ctrlProp" Target="../ctrlProps/ctrlProp341.xml"/><Relationship Id="rId5" Type="http://schemas.openxmlformats.org/officeDocument/2006/relationships/ctrlProp" Target="../ctrlProps/ctrlProp288.xml"/><Relationship Id="rId61" Type="http://schemas.openxmlformats.org/officeDocument/2006/relationships/ctrlProp" Target="../ctrlProps/ctrlProp344.xml"/><Relationship Id="rId19" Type="http://schemas.openxmlformats.org/officeDocument/2006/relationships/ctrlProp" Target="../ctrlProps/ctrlProp302.xml"/><Relationship Id="rId14" Type="http://schemas.openxmlformats.org/officeDocument/2006/relationships/ctrlProp" Target="../ctrlProps/ctrlProp297.xml"/><Relationship Id="rId22" Type="http://schemas.openxmlformats.org/officeDocument/2006/relationships/ctrlProp" Target="../ctrlProps/ctrlProp305.xml"/><Relationship Id="rId27" Type="http://schemas.openxmlformats.org/officeDocument/2006/relationships/ctrlProp" Target="../ctrlProps/ctrlProp310.xml"/><Relationship Id="rId30" Type="http://schemas.openxmlformats.org/officeDocument/2006/relationships/ctrlProp" Target="../ctrlProps/ctrlProp313.xml"/><Relationship Id="rId35" Type="http://schemas.openxmlformats.org/officeDocument/2006/relationships/ctrlProp" Target="../ctrlProps/ctrlProp318.xml"/><Relationship Id="rId43" Type="http://schemas.openxmlformats.org/officeDocument/2006/relationships/ctrlProp" Target="../ctrlProps/ctrlProp326.xml"/><Relationship Id="rId48" Type="http://schemas.openxmlformats.org/officeDocument/2006/relationships/ctrlProp" Target="../ctrlProps/ctrlProp331.xml"/><Relationship Id="rId56" Type="http://schemas.openxmlformats.org/officeDocument/2006/relationships/ctrlProp" Target="../ctrlProps/ctrlProp339.xml"/><Relationship Id="rId8" Type="http://schemas.openxmlformats.org/officeDocument/2006/relationships/ctrlProp" Target="../ctrlProps/ctrlProp291.xml"/><Relationship Id="rId51" Type="http://schemas.openxmlformats.org/officeDocument/2006/relationships/ctrlProp" Target="../ctrlProps/ctrlProp334.xml"/><Relationship Id="rId3" Type="http://schemas.openxmlformats.org/officeDocument/2006/relationships/vmlDrawing" Target="../drawings/vmlDrawing14.vml"/><Relationship Id="rId12" Type="http://schemas.openxmlformats.org/officeDocument/2006/relationships/ctrlProp" Target="../ctrlProps/ctrlProp295.xml"/><Relationship Id="rId17" Type="http://schemas.openxmlformats.org/officeDocument/2006/relationships/ctrlProp" Target="../ctrlProps/ctrlProp300.xml"/><Relationship Id="rId25" Type="http://schemas.openxmlformats.org/officeDocument/2006/relationships/ctrlProp" Target="../ctrlProps/ctrlProp308.xml"/><Relationship Id="rId33" Type="http://schemas.openxmlformats.org/officeDocument/2006/relationships/ctrlProp" Target="../ctrlProps/ctrlProp316.xml"/><Relationship Id="rId38" Type="http://schemas.openxmlformats.org/officeDocument/2006/relationships/ctrlProp" Target="../ctrlProps/ctrlProp321.xml"/><Relationship Id="rId46" Type="http://schemas.openxmlformats.org/officeDocument/2006/relationships/ctrlProp" Target="../ctrlProps/ctrlProp329.xml"/><Relationship Id="rId59" Type="http://schemas.openxmlformats.org/officeDocument/2006/relationships/ctrlProp" Target="../ctrlProps/ctrlProp342.xml"/><Relationship Id="rId20" Type="http://schemas.openxmlformats.org/officeDocument/2006/relationships/ctrlProp" Target="../ctrlProps/ctrlProp303.xml"/><Relationship Id="rId41" Type="http://schemas.openxmlformats.org/officeDocument/2006/relationships/ctrlProp" Target="../ctrlProps/ctrlProp324.xml"/><Relationship Id="rId54" Type="http://schemas.openxmlformats.org/officeDocument/2006/relationships/ctrlProp" Target="../ctrlProps/ctrlProp337.xml"/><Relationship Id="rId62" Type="http://schemas.openxmlformats.org/officeDocument/2006/relationships/ctrlProp" Target="../ctrlProps/ctrlProp345.xml"/><Relationship Id="rId1" Type="http://schemas.openxmlformats.org/officeDocument/2006/relationships/printerSettings" Target="../printerSettings/printerSettings16.bin"/><Relationship Id="rId6" Type="http://schemas.openxmlformats.org/officeDocument/2006/relationships/ctrlProp" Target="../ctrlProps/ctrlProp289.xml"/><Relationship Id="rId15" Type="http://schemas.openxmlformats.org/officeDocument/2006/relationships/ctrlProp" Target="../ctrlProps/ctrlProp298.xml"/><Relationship Id="rId23" Type="http://schemas.openxmlformats.org/officeDocument/2006/relationships/ctrlProp" Target="../ctrlProps/ctrlProp306.xml"/><Relationship Id="rId28" Type="http://schemas.openxmlformats.org/officeDocument/2006/relationships/ctrlProp" Target="../ctrlProps/ctrlProp311.xml"/><Relationship Id="rId36" Type="http://schemas.openxmlformats.org/officeDocument/2006/relationships/ctrlProp" Target="../ctrlProps/ctrlProp319.xml"/><Relationship Id="rId49" Type="http://schemas.openxmlformats.org/officeDocument/2006/relationships/ctrlProp" Target="../ctrlProps/ctrlProp332.xml"/><Relationship Id="rId57" Type="http://schemas.openxmlformats.org/officeDocument/2006/relationships/ctrlProp" Target="../ctrlProps/ctrlProp340.xml"/><Relationship Id="rId10" Type="http://schemas.openxmlformats.org/officeDocument/2006/relationships/ctrlProp" Target="../ctrlProps/ctrlProp293.xml"/><Relationship Id="rId31" Type="http://schemas.openxmlformats.org/officeDocument/2006/relationships/ctrlProp" Target="../ctrlProps/ctrlProp314.xml"/><Relationship Id="rId44" Type="http://schemas.openxmlformats.org/officeDocument/2006/relationships/ctrlProp" Target="../ctrlProps/ctrlProp327.xml"/><Relationship Id="rId52" Type="http://schemas.openxmlformats.org/officeDocument/2006/relationships/ctrlProp" Target="../ctrlProps/ctrlProp335.xml"/><Relationship Id="rId60" Type="http://schemas.openxmlformats.org/officeDocument/2006/relationships/ctrlProp" Target="../ctrlProps/ctrlProp343.xml"/><Relationship Id="rId4" Type="http://schemas.openxmlformats.org/officeDocument/2006/relationships/ctrlProp" Target="../ctrlProps/ctrlProp287.xml"/><Relationship Id="rId9" Type="http://schemas.openxmlformats.org/officeDocument/2006/relationships/ctrlProp" Target="../ctrlProps/ctrlProp292.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51.xml"/><Relationship Id="rId3" Type="http://schemas.openxmlformats.org/officeDocument/2006/relationships/vmlDrawing" Target="../drawings/vmlDrawing15.vml"/><Relationship Id="rId7" Type="http://schemas.openxmlformats.org/officeDocument/2006/relationships/ctrlProp" Target="../ctrlProps/ctrlProp350.xml"/><Relationship Id="rId2" Type="http://schemas.openxmlformats.org/officeDocument/2006/relationships/drawing" Target="../drawings/drawing14.xml"/><Relationship Id="rId1" Type="http://schemas.openxmlformats.org/officeDocument/2006/relationships/printerSettings" Target="../printerSettings/printerSettings17.bin"/><Relationship Id="rId6" Type="http://schemas.openxmlformats.org/officeDocument/2006/relationships/ctrlProp" Target="../ctrlProps/ctrlProp349.xml"/><Relationship Id="rId5" Type="http://schemas.openxmlformats.org/officeDocument/2006/relationships/ctrlProp" Target="../ctrlProps/ctrlProp348.xml"/><Relationship Id="rId10" Type="http://schemas.openxmlformats.org/officeDocument/2006/relationships/comments" Target="../comments10.xml"/><Relationship Id="rId4" Type="http://schemas.openxmlformats.org/officeDocument/2006/relationships/ctrlProp" Target="../ctrlProps/ctrlProp347.xml"/><Relationship Id="rId9" Type="http://schemas.openxmlformats.org/officeDocument/2006/relationships/ctrlProp" Target="../ctrlProps/ctrlProp352.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57.xml"/><Relationship Id="rId13" Type="http://schemas.openxmlformats.org/officeDocument/2006/relationships/ctrlProp" Target="../ctrlProps/ctrlProp362.xml"/><Relationship Id="rId3" Type="http://schemas.openxmlformats.org/officeDocument/2006/relationships/vmlDrawing" Target="../drawings/vmlDrawing16.vml"/><Relationship Id="rId7" Type="http://schemas.openxmlformats.org/officeDocument/2006/relationships/ctrlProp" Target="../ctrlProps/ctrlProp356.xml"/><Relationship Id="rId12" Type="http://schemas.openxmlformats.org/officeDocument/2006/relationships/ctrlProp" Target="../ctrlProps/ctrlProp361.xml"/><Relationship Id="rId2" Type="http://schemas.openxmlformats.org/officeDocument/2006/relationships/drawing" Target="../drawings/drawing15.xml"/><Relationship Id="rId1" Type="http://schemas.openxmlformats.org/officeDocument/2006/relationships/printerSettings" Target="../printerSettings/printerSettings18.bin"/><Relationship Id="rId6" Type="http://schemas.openxmlformats.org/officeDocument/2006/relationships/ctrlProp" Target="../ctrlProps/ctrlProp355.xml"/><Relationship Id="rId11" Type="http://schemas.openxmlformats.org/officeDocument/2006/relationships/ctrlProp" Target="../ctrlProps/ctrlProp360.xml"/><Relationship Id="rId5" Type="http://schemas.openxmlformats.org/officeDocument/2006/relationships/ctrlProp" Target="../ctrlProps/ctrlProp354.xml"/><Relationship Id="rId10" Type="http://schemas.openxmlformats.org/officeDocument/2006/relationships/ctrlProp" Target="../ctrlProps/ctrlProp359.xml"/><Relationship Id="rId4" Type="http://schemas.openxmlformats.org/officeDocument/2006/relationships/ctrlProp" Target="../ctrlProps/ctrlProp353.xml"/><Relationship Id="rId9" Type="http://schemas.openxmlformats.org/officeDocument/2006/relationships/ctrlProp" Target="../ctrlProps/ctrlProp35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67.xml"/><Relationship Id="rId13" Type="http://schemas.openxmlformats.org/officeDocument/2006/relationships/ctrlProp" Target="../ctrlProps/ctrlProp372.xml"/><Relationship Id="rId3" Type="http://schemas.openxmlformats.org/officeDocument/2006/relationships/vmlDrawing" Target="../drawings/vmlDrawing17.vml"/><Relationship Id="rId7" Type="http://schemas.openxmlformats.org/officeDocument/2006/relationships/ctrlProp" Target="../ctrlProps/ctrlProp366.xml"/><Relationship Id="rId12" Type="http://schemas.openxmlformats.org/officeDocument/2006/relationships/ctrlProp" Target="../ctrlProps/ctrlProp371.xml"/><Relationship Id="rId2" Type="http://schemas.openxmlformats.org/officeDocument/2006/relationships/drawing" Target="../drawings/drawing16.xml"/><Relationship Id="rId1" Type="http://schemas.openxmlformats.org/officeDocument/2006/relationships/printerSettings" Target="../printerSettings/printerSettings19.bin"/><Relationship Id="rId6" Type="http://schemas.openxmlformats.org/officeDocument/2006/relationships/ctrlProp" Target="../ctrlProps/ctrlProp365.xml"/><Relationship Id="rId11" Type="http://schemas.openxmlformats.org/officeDocument/2006/relationships/ctrlProp" Target="../ctrlProps/ctrlProp370.xml"/><Relationship Id="rId5" Type="http://schemas.openxmlformats.org/officeDocument/2006/relationships/ctrlProp" Target="../ctrlProps/ctrlProp364.xml"/><Relationship Id="rId15" Type="http://schemas.openxmlformats.org/officeDocument/2006/relationships/ctrlProp" Target="../ctrlProps/ctrlProp374.xml"/><Relationship Id="rId10" Type="http://schemas.openxmlformats.org/officeDocument/2006/relationships/ctrlProp" Target="../ctrlProps/ctrlProp369.xml"/><Relationship Id="rId4" Type="http://schemas.openxmlformats.org/officeDocument/2006/relationships/ctrlProp" Target="../ctrlProps/ctrlProp363.xml"/><Relationship Id="rId9" Type="http://schemas.openxmlformats.org/officeDocument/2006/relationships/ctrlProp" Target="../ctrlProps/ctrlProp368.xml"/><Relationship Id="rId14" Type="http://schemas.openxmlformats.org/officeDocument/2006/relationships/ctrlProp" Target="../ctrlProps/ctrlProp37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3" Type="http://schemas.openxmlformats.org/officeDocument/2006/relationships/ctrlProp" Target="../ctrlProps/ctrlProp384.xml"/><Relationship Id="rId18" Type="http://schemas.openxmlformats.org/officeDocument/2006/relationships/ctrlProp" Target="../ctrlProps/ctrlProp389.xml"/><Relationship Id="rId26" Type="http://schemas.openxmlformats.org/officeDocument/2006/relationships/ctrlProp" Target="../ctrlProps/ctrlProp397.xml"/><Relationship Id="rId39" Type="http://schemas.openxmlformats.org/officeDocument/2006/relationships/ctrlProp" Target="../ctrlProps/ctrlProp410.xml"/><Relationship Id="rId21" Type="http://schemas.openxmlformats.org/officeDocument/2006/relationships/ctrlProp" Target="../ctrlProps/ctrlProp392.xml"/><Relationship Id="rId34" Type="http://schemas.openxmlformats.org/officeDocument/2006/relationships/ctrlProp" Target="../ctrlProps/ctrlProp405.xml"/><Relationship Id="rId42" Type="http://schemas.openxmlformats.org/officeDocument/2006/relationships/ctrlProp" Target="../ctrlProps/ctrlProp413.xml"/><Relationship Id="rId47" Type="http://schemas.openxmlformats.org/officeDocument/2006/relationships/ctrlProp" Target="../ctrlProps/ctrlProp418.xml"/><Relationship Id="rId7" Type="http://schemas.openxmlformats.org/officeDocument/2006/relationships/ctrlProp" Target="../ctrlProps/ctrlProp378.xml"/><Relationship Id="rId2" Type="http://schemas.openxmlformats.org/officeDocument/2006/relationships/drawing" Target="../drawings/drawing17.xml"/><Relationship Id="rId16" Type="http://schemas.openxmlformats.org/officeDocument/2006/relationships/ctrlProp" Target="../ctrlProps/ctrlProp387.xml"/><Relationship Id="rId29" Type="http://schemas.openxmlformats.org/officeDocument/2006/relationships/ctrlProp" Target="../ctrlProps/ctrlProp400.xml"/><Relationship Id="rId11" Type="http://schemas.openxmlformats.org/officeDocument/2006/relationships/ctrlProp" Target="../ctrlProps/ctrlProp382.xml"/><Relationship Id="rId24" Type="http://schemas.openxmlformats.org/officeDocument/2006/relationships/ctrlProp" Target="../ctrlProps/ctrlProp395.xml"/><Relationship Id="rId32" Type="http://schemas.openxmlformats.org/officeDocument/2006/relationships/ctrlProp" Target="../ctrlProps/ctrlProp403.xml"/><Relationship Id="rId37" Type="http://schemas.openxmlformats.org/officeDocument/2006/relationships/ctrlProp" Target="../ctrlProps/ctrlProp408.xml"/><Relationship Id="rId40" Type="http://schemas.openxmlformats.org/officeDocument/2006/relationships/ctrlProp" Target="../ctrlProps/ctrlProp411.xml"/><Relationship Id="rId45" Type="http://schemas.openxmlformats.org/officeDocument/2006/relationships/ctrlProp" Target="../ctrlProps/ctrlProp416.xml"/><Relationship Id="rId5" Type="http://schemas.openxmlformats.org/officeDocument/2006/relationships/ctrlProp" Target="../ctrlProps/ctrlProp376.xml"/><Relationship Id="rId15" Type="http://schemas.openxmlformats.org/officeDocument/2006/relationships/ctrlProp" Target="../ctrlProps/ctrlProp386.xml"/><Relationship Id="rId23" Type="http://schemas.openxmlformats.org/officeDocument/2006/relationships/ctrlProp" Target="../ctrlProps/ctrlProp394.xml"/><Relationship Id="rId28" Type="http://schemas.openxmlformats.org/officeDocument/2006/relationships/ctrlProp" Target="../ctrlProps/ctrlProp399.xml"/><Relationship Id="rId36" Type="http://schemas.openxmlformats.org/officeDocument/2006/relationships/ctrlProp" Target="../ctrlProps/ctrlProp407.xml"/><Relationship Id="rId49" Type="http://schemas.openxmlformats.org/officeDocument/2006/relationships/ctrlProp" Target="../ctrlProps/ctrlProp420.xml"/><Relationship Id="rId10" Type="http://schemas.openxmlformats.org/officeDocument/2006/relationships/ctrlProp" Target="../ctrlProps/ctrlProp381.xml"/><Relationship Id="rId19" Type="http://schemas.openxmlformats.org/officeDocument/2006/relationships/ctrlProp" Target="../ctrlProps/ctrlProp390.xml"/><Relationship Id="rId31" Type="http://schemas.openxmlformats.org/officeDocument/2006/relationships/ctrlProp" Target="../ctrlProps/ctrlProp402.xml"/><Relationship Id="rId44" Type="http://schemas.openxmlformats.org/officeDocument/2006/relationships/ctrlProp" Target="../ctrlProps/ctrlProp415.xml"/><Relationship Id="rId4" Type="http://schemas.openxmlformats.org/officeDocument/2006/relationships/ctrlProp" Target="../ctrlProps/ctrlProp375.xml"/><Relationship Id="rId9" Type="http://schemas.openxmlformats.org/officeDocument/2006/relationships/ctrlProp" Target="../ctrlProps/ctrlProp380.xml"/><Relationship Id="rId14" Type="http://schemas.openxmlformats.org/officeDocument/2006/relationships/ctrlProp" Target="../ctrlProps/ctrlProp385.xml"/><Relationship Id="rId22" Type="http://schemas.openxmlformats.org/officeDocument/2006/relationships/ctrlProp" Target="../ctrlProps/ctrlProp393.xml"/><Relationship Id="rId27" Type="http://schemas.openxmlformats.org/officeDocument/2006/relationships/ctrlProp" Target="../ctrlProps/ctrlProp398.xml"/><Relationship Id="rId30" Type="http://schemas.openxmlformats.org/officeDocument/2006/relationships/ctrlProp" Target="../ctrlProps/ctrlProp401.xml"/><Relationship Id="rId35" Type="http://schemas.openxmlformats.org/officeDocument/2006/relationships/ctrlProp" Target="../ctrlProps/ctrlProp406.xml"/><Relationship Id="rId43" Type="http://schemas.openxmlformats.org/officeDocument/2006/relationships/ctrlProp" Target="../ctrlProps/ctrlProp414.xml"/><Relationship Id="rId48" Type="http://schemas.openxmlformats.org/officeDocument/2006/relationships/ctrlProp" Target="../ctrlProps/ctrlProp419.xml"/><Relationship Id="rId8" Type="http://schemas.openxmlformats.org/officeDocument/2006/relationships/ctrlProp" Target="../ctrlProps/ctrlProp379.xml"/><Relationship Id="rId3" Type="http://schemas.openxmlformats.org/officeDocument/2006/relationships/vmlDrawing" Target="../drawings/vmlDrawing18.vml"/><Relationship Id="rId12" Type="http://schemas.openxmlformats.org/officeDocument/2006/relationships/ctrlProp" Target="../ctrlProps/ctrlProp383.xml"/><Relationship Id="rId17" Type="http://schemas.openxmlformats.org/officeDocument/2006/relationships/ctrlProp" Target="../ctrlProps/ctrlProp388.xml"/><Relationship Id="rId25" Type="http://schemas.openxmlformats.org/officeDocument/2006/relationships/ctrlProp" Target="../ctrlProps/ctrlProp396.xml"/><Relationship Id="rId33" Type="http://schemas.openxmlformats.org/officeDocument/2006/relationships/ctrlProp" Target="../ctrlProps/ctrlProp404.xml"/><Relationship Id="rId38" Type="http://schemas.openxmlformats.org/officeDocument/2006/relationships/ctrlProp" Target="../ctrlProps/ctrlProp409.xml"/><Relationship Id="rId46" Type="http://schemas.openxmlformats.org/officeDocument/2006/relationships/ctrlProp" Target="../ctrlProps/ctrlProp417.xml"/><Relationship Id="rId20" Type="http://schemas.openxmlformats.org/officeDocument/2006/relationships/ctrlProp" Target="../ctrlProps/ctrlProp391.xml"/><Relationship Id="rId41" Type="http://schemas.openxmlformats.org/officeDocument/2006/relationships/ctrlProp" Target="../ctrlProps/ctrlProp412.xml"/><Relationship Id="rId1" Type="http://schemas.openxmlformats.org/officeDocument/2006/relationships/printerSettings" Target="../printerSettings/printerSettings21.bin"/><Relationship Id="rId6" Type="http://schemas.openxmlformats.org/officeDocument/2006/relationships/ctrlProp" Target="../ctrlProps/ctrlProp377.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425.xml"/><Relationship Id="rId13" Type="http://schemas.openxmlformats.org/officeDocument/2006/relationships/ctrlProp" Target="../ctrlProps/ctrlProp430.xml"/><Relationship Id="rId3" Type="http://schemas.openxmlformats.org/officeDocument/2006/relationships/vmlDrawing" Target="../drawings/vmlDrawing19.vml"/><Relationship Id="rId7" Type="http://schemas.openxmlformats.org/officeDocument/2006/relationships/ctrlProp" Target="../ctrlProps/ctrlProp424.xml"/><Relationship Id="rId12" Type="http://schemas.openxmlformats.org/officeDocument/2006/relationships/ctrlProp" Target="../ctrlProps/ctrlProp429.xml"/><Relationship Id="rId17" Type="http://schemas.openxmlformats.org/officeDocument/2006/relationships/ctrlProp" Target="../ctrlProps/ctrlProp434.xml"/><Relationship Id="rId2" Type="http://schemas.openxmlformats.org/officeDocument/2006/relationships/drawing" Target="../drawings/drawing18.xml"/><Relationship Id="rId16" Type="http://schemas.openxmlformats.org/officeDocument/2006/relationships/ctrlProp" Target="../ctrlProps/ctrlProp433.xml"/><Relationship Id="rId1" Type="http://schemas.openxmlformats.org/officeDocument/2006/relationships/printerSettings" Target="../printerSettings/printerSettings22.bin"/><Relationship Id="rId6" Type="http://schemas.openxmlformats.org/officeDocument/2006/relationships/ctrlProp" Target="../ctrlProps/ctrlProp423.xml"/><Relationship Id="rId11" Type="http://schemas.openxmlformats.org/officeDocument/2006/relationships/ctrlProp" Target="../ctrlProps/ctrlProp428.xml"/><Relationship Id="rId5" Type="http://schemas.openxmlformats.org/officeDocument/2006/relationships/ctrlProp" Target="../ctrlProps/ctrlProp422.xml"/><Relationship Id="rId15" Type="http://schemas.openxmlformats.org/officeDocument/2006/relationships/ctrlProp" Target="../ctrlProps/ctrlProp432.xml"/><Relationship Id="rId10" Type="http://schemas.openxmlformats.org/officeDocument/2006/relationships/ctrlProp" Target="../ctrlProps/ctrlProp427.xml"/><Relationship Id="rId4" Type="http://schemas.openxmlformats.org/officeDocument/2006/relationships/ctrlProp" Target="../ctrlProps/ctrlProp421.xml"/><Relationship Id="rId9" Type="http://schemas.openxmlformats.org/officeDocument/2006/relationships/ctrlProp" Target="../ctrlProps/ctrlProp426.xml"/><Relationship Id="rId14" Type="http://schemas.openxmlformats.org/officeDocument/2006/relationships/ctrlProp" Target="../ctrlProps/ctrlProp431.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439.xml"/><Relationship Id="rId13" Type="http://schemas.openxmlformats.org/officeDocument/2006/relationships/ctrlProp" Target="../ctrlProps/ctrlProp444.xml"/><Relationship Id="rId18" Type="http://schemas.openxmlformats.org/officeDocument/2006/relationships/ctrlProp" Target="../ctrlProps/ctrlProp449.xml"/><Relationship Id="rId26" Type="http://schemas.openxmlformats.org/officeDocument/2006/relationships/ctrlProp" Target="../ctrlProps/ctrlProp457.xml"/><Relationship Id="rId3" Type="http://schemas.openxmlformats.org/officeDocument/2006/relationships/vmlDrawing" Target="../drawings/vmlDrawing20.vml"/><Relationship Id="rId21" Type="http://schemas.openxmlformats.org/officeDocument/2006/relationships/ctrlProp" Target="../ctrlProps/ctrlProp452.xml"/><Relationship Id="rId7" Type="http://schemas.openxmlformats.org/officeDocument/2006/relationships/ctrlProp" Target="../ctrlProps/ctrlProp438.xml"/><Relationship Id="rId12" Type="http://schemas.openxmlformats.org/officeDocument/2006/relationships/ctrlProp" Target="../ctrlProps/ctrlProp443.xml"/><Relationship Id="rId17" Type="http://schemas.openxmlformats.org/officeDocument/2006/relationships/ctrlProp" Target="../ctrlProps/ctrlProp448.xml"/><Relationship Id="rId25" Type="http://schemas.openxmlformats.org/officeDocument/2006/relationships/ctrlProp" Target="../ctrlProps/ctrlProp456.xml"/><Relationship Id="rId2" Type="http://schemas.openxmlformats.org/officeDocument/2006/relationships/drawing" Target="../drawings/drawing19.xml"/><Relationship Id="rId16" Type="http://schemas.openxmlformats.org/officeDocument/2006/relationships/ctrlProp" Target="../ctrlProps/ctrlProp447.xml"/><Relationship Id="rId20" Type="http://schemas.openxmlformats.org/officeDocument/2006/relationships/ctrlProp" Target="../ctrlProps/ctrlProp451.xml"/><Relationship Id="rId1" Type="http://schemas.openxmlformats.org/officeDocument/2006/relationships/printerSettings" Target="../printerSettings/printerSettings23.bin"/><Relationship Id="rId6" Type="http://schemas.openxmlformats.org/officeDocument/2006/relationships/ctrlProp" Target="../ctrlProps/ctrlProp437.xml"/><Relationship Id="rId11" Type="http://schemas.openxmlformats.org/officeDocument/2006/relationships/ctrlProp" Target="../ctrlProps/ctrlProp442.xml"/><Relationship Id="rId24" Type="http://schemas.openxmlformats.org/officeDocument/2006/relationships/ctrlProp" Target="../ctrlProps/ctrlProp455.xml"/><Relationship Id="rId5" Type="http://schemas.openxmlformats.org/officeDocument/2006/relationships/ctrlProp" Target="../ctrlProps/ctrlProp436.xml"/><Relationship Id="rId15" Type="http://schemas.openxmlformats.org/officeDocument/2006/relationships/ctrlProp" Target="../ctrlProps/ctrlProp446.xml"/><Relationship Id="rId23" Type="http://schemas.openxmlformats.org/officeDocument/2006/relationships/ctrlProp" Target="../ctrlProps/ctrlProp454.xml"/><Relationship Id="rId28" Type="http://schemas.openxmlformats.org/officeDocument/2006/relationships/ctrlProp" Target="../ctrlProps/ctrlProp459.xml"/><Relationship Id="rId10" Type="http://schemas.openxmlformats.org/officeDocument/2006/relationships/ctrlProp" Target="../ctrlProps/ctrlProp441.xml"/><Relationship Id="rId19" Type="http://schemas.openxmlformats.org/officeDocument/2006/relationships/ctrlProp" Target="../ctrlProps/ctrlProp450.xml"/><Relationship Id="rId4" Type="http://schemas.openxmlformats.org/officeDocument/2006/relationships/ctrlProp" Target="../ctrlProps/ctrlProp435.xml"/><Relationship Id="rId9" Type="http://schemas.openxmlformats.org/officeDocument/2006/relationships/ctrlProp" Target="../ctrlProps/ctrlProp440.xml"/><Relationship Id="rId14" Type="http://schemas.openxmlformats.org/officeDocument/2006/relationships/ctrlProp" Target="../ctrlProps/ctrlProp445.xml"/><Relationship Id="rId22" Type="http://schemas.openxmlformats.org/officeDocument/2006/relationships/ctrlProp" Target="../ctrlProps/ctrlProp453.xml"/><Relationship Id="rId27" Type="http://schemas.openxmlformats.org/officeDocument/2006/relationships/ctrlProp" Target="../ctrlProps/ctrlProp458.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464.xml"/><Relationship Id="rId13" Type="http://schemas.openxmlformats.org/officeDocument/2006/relationships/ctrlProp" Target="../ctrlProps/ctrlProp469.xml"/><Relationship Id="rId18" Type="http://schemas.openxmlformats.org/officeDocument/2006/relationships/ctrlProp" Target="../ctrlProps/ctrlProp474.xml"/><Relationship Id="rId26" Type="http://schemas.openxmlformats.org/officeDocument/2006/relationships/ctrlProp" Target="../ctrlProps/ctrlProp482.xml"/><Relationship Id="rId3" Type="http://schemas.openxmlformats.org/officeDocument/2006/relationships/vmlDrawing" Target="../drawings/vmlDrawing21.vml"/><Relationship Id="rId21" Type="http://schemas.openxmlformats.org/officeDocument/2006/relationships/ctrlProp" Target="../ctrlProps/ctrlProp477.xml"/><Relationship Id="rId7" Type="http://schemas.openxmlformats.org/officeDocument/2006/relationships/ctrlProp" Target="../ctrlProps/ctrlProp463.xml"/><Relationship Id="rId12" Type="http://schemas.openxmlformats.org/officeDocument/2006/relationships/ctrlProp" Target="../ctrlProps/ctrlProp468.xml"/><Relationship Id="rId17" Type="http://schemas.openxmlformats.org/officeDocument/2006/relationships/ctrlProp" Target="../ctrlProps/ctrlProp473.xml"/><Relationship Id="rId25" Type="http://schemas.openxmlformats.org/officeDocument/2006/relationships/ctrlProp" Target="../ctrlProps/ctrlProp481.xml"/><Relationship Id="rId2" Type="http://schemas.openxmlformats.org/officeDocument/2006/relationships/drawing" Target="../drawings/drawing20.xml"/><Relationship Id="rId16" Type="http://schemas.openxmlformats.org/officeDocument/2006/relationships/ctrlProp" Target="../ctrlProps/ctrlProp472.xml"/><Relationship Id="rId20" Type="http://schemas.openxmlformats.org/officeDocument/2006/relationships/ctrlProp" Target="../ctrlProps/ctrlProp476.xml"/><Relationship Id="rId29" Type="http://schemas.openxmlformats.org/officeDocument/2006/relationships/ctrlProp" Target="../ctrlProps/ctrlProp485.xml"/><Relationship Id="rId1" Type="http://schemas.openxmlformats.org/officeDocument/2006/relationships/printerSettings" Target="../printerSettings/printerSettings24.bin"/><Relationship Id="rId6" Type="http://schemas.openxmlformats.org/officeDocument/2006/relationships/ctrlProp" Target="../ctrlProps/ctrlProp462.xml"/><Relationship Id="rId11" Type="http://schemas.openxmlformats.org/officeDocument/2006/relationships/ctrlProp" Target="../ctrlProps/ctrlProp467.xml"/><Relationship Id="rId24" Type="http://schemas.openxmlformats.org/officeDocument/2006/relationships/ctrlProp" Target="../ctrlProps/ctrlProp480.xml"/><Relationship Id="rId5" Type="http://schemas.openxmlformats.org/officeDocument/2006/relationships/ctrlProp" Target="../ctrlProps/ctrlProp461.xml"/><Relationship Id="rId15" Type="http://schemas.openxmlformats.org/officeDocument/2006/relationships/ctrlProp" Target="../ctrlProps/ctrlProp471.xml"/><Relationship Id="rId23" Type="http://schemas.openxmlformats.org/officeDocument/2006/relationships/ctrlProp" Target="../ctrlProps/ctrlProp479.xml"/><Relationship Id="rId28" Type="http://schemas.openxmlformats.org/officeDocument/2006/relationships/ctrlProp" Target="../ctrlProps/ctrlProp484.xml"/><Relationship Id="rId10" Type="http://schemas.openxmlformats.org/officeDocument/2006/relationships/ctrlProp" Target="../ctrlProps/ctrlProp466.xml"/><Relationship Id="rId19" Type="http://schemas.openxmlformats.org/officeDocument/2006/relationships/ctrlProp" Target="../ctrlProps/ctrlProp475.xml"/><Relationship Id="rId31" Type="http://schemas.openxmlformats.org/officeDocument/2006/relationships/ctrlProp" Target="../ctrlProps/ctrlProp487.xml"/><Relationship Id="rId4" Type="http://schemas.openxmlformats.org/officeDocument/2006/relationships/ctrlProp" Target="../ctrlProps/ctrlProp460.xml"/><Relationship Id="rId9" Type="http://schemas.openxmlformats.org/officeDocument/2006/relationships/ctrlProp" Target="../ctrlProps/ctrlProp465.xml"/><Relationship Id="rId14" Type="http://schemas.openxmlformats.org/officeDocument/2006/relationships/ctrlProp" Target="../ctrlProps/ctrlProp470.xml"/><Relationship Id="rId22" Type="http://schemas.openxmlformats.org/officeDocument/2006/relationships/ctrlProp" Target="../ctrlProps/ctrlProp478.xml"/><Relationship Id="rId27" Type="http://schemas.openxmlformats.org/officeDocument/2006/relationships/ctrlProp" Target="../ctrlProps/ctrlProp483.xml"/><Relationship Id="rId30" Type="http://schemas.openxmlformats.org/officeDocument/2006/relationships/ctrlProp" Target="../ctrlProps/ctrlProp486.xml"/></Relationships>
</file>

<file path=xl/worksheets/_rels/sheet25.xml.rels><?xml version="1.0" encoding="UTF-8" standalone="yes"?>
<Relationships xmlns="http://schemas.openxmlformats.org/package/2006/relationships"><Relationship Id="rId13" Type="http://schemas.openxmlformats.org/officeDocument/2006/relationships/ctrlProp" Target="../ctrlProps/ctrlProp497.xml"/><Relationship Id="rId18" Type="http://schemas.openxmlformats.org/officeDocument/2006/relationships/ctrlProp" Target="../ctrlProps/ctrlProp502.xml"/><Relationship Id="rId26" Type="http://schemas.openxmlformats.org/officeDocument/2006/relationships/ctrlProp" Target="../ctrlProps/ctrlProp510.xml"/><Relationship Id="rId3" Type="http://schemas.openxmlformats.org/officeDocument/2006/relationships/vmlDrawing" Target="../drawings/vmlDrawing22.vml"/><Relationship Id="rId21" Type="http://schemas.openxmlformats.org/officeDocument/2006/relationships/ctrlProp" Target="../ctrlProps/ctrlProp505.xml"/><Relationship Id="rId34" Type="http://schemas.openxmlformats.org/officeDocument/2006/relationships/ctrlProp" Target="../ctrlProps/ctrlProp518.xml"/><Relationship Id="rId7" Type="http://schemas.openxmlformats.org/officeDocument/2006/relationships/ctrlProp" Target="../ctrlProps/ctrlProp491.xml"/><Relationship Id="rId12" Type="http://schemas.openxmlformats.org/officeDocument/2006/relationships/ctrlProp" Target="../ctrlProps/ctrlProp496.xml"/><Relationship Id="rId17" Type="http://schemas.openxmlformats.org/officeDocument/2006/relationships/ctrlProp" Target="../ctrlProps/ctrlProp501.xml"/><Relationship Id="rId25" Type="http://schemas.openxmlformats.org/officeDocument/2006/relationships/ctrlProp" Target="../ctrlProps/ctrlProp509.xml"/><Relationship Id="rId33" Type="http://schemas.openxmlformats.org/officeDocument/2006/relationships/ctrlProp" Target="../ctrlProps/ctrlProp517.xml"/><Relationship Id="rId2" Type="http://schemas.openxmlformats.org/officeDocument/2006/relationships/drawing" Target="../drawings/drawing21.xml"/><Relationship Id="rId16" Type="http://schemas.openxmlformats.org/officeDocument/2006/relationships/ctrlProp" Target="../ctrlProps/ctrlProp500.xml"/><Relationship Id="rId20" Type="http://schemas.openxmlformats.org/officeDocument/2006/relationships/ctrlProp" Target="../ctrlProps/ctrlProp504.xml"/><Relationship Id="rId29" Type="http://schemas.openxmlformats.org/officeDocument/2006/relationships/ctrlProp" Target="../ctrlProps/ctrlProp513.xml"/><Relationship Id="rId1" Type="http://schemas.openxmlformats.org/officeDocument/2006/relationships/printerSettings" Target="../printerSettings/printerSettings25.bin"/><Relationship Id="rId6" Type="http://schemas.openxmlformats.org/officeDocument/2006/relationships/ctrlProp" Target="../ctrlProps/ctrlProp490.xml"/><Relationship Id="rId11" Type="http://schemas.openxmlformats.org/officeDocument/2006/relationships/ctrlProp" Target="../ctrlProps/ctrlProp495.xml"/><Relationship Id="rId24" Type="http://schemas.openxmlformats.org/officeDocument/2006/relationships/ctrlProp" Target="../ctrlProps/ctrlProp508.xml"/><Relationship Id="rId32" Type="http://schemas.openxmlformats.org/officeDocument/2006/relationships/ctrlProp" Target="../ctrlProps/ctrlProp516.xml"/><Relationship Id="rId5" Type="http://schemas.openxmlformats.org/officeDocument/2006/relationships/ctrlProp" Target="../ctrlProps/ctrlProp489.xml"/><Relationship Id="rId15" Type="http://schemas.openxmlformats.org/officeDocument/2006/relationships/ctrlProp" Target="../ctrlProps/ctrlProp499.xml"/><Relationship Id="rId23" Type="http://schemas.openxmlformats.org/officeDocument/2006/relationships/ctrlProp" Target="../ctrlProps/ctrlProp507.xml"/><Relationship Id="rId28" Type="http://schemas.openxmlformats.org/officeDocument/2006/relationships/ctrlProp" Target="../ctrlProps/ctrlProp512.xml"/><Relationship Id="rId36" Type="http://schemas.openxmlformats.org/officeDocument/2006/relationships/ctrlProp" Target="../ctrlProps/ctrlProp520.xml"/><Relationship Id="rId10" Type="http://schemas.openxmlformats.org/officeDocument/2006/relationships/ctrlProp" Target="../ctrlProps/ctrlProp494.xml"/><Relationship Id="rId19" Type="http://schemas.openxmlformats.org/officeDocument/2006/relationships/ctrlProp" Target="../ctrlProps/ctrlProp503.xml"/><Relationship Id="rId31" Type="http://schemas.openxmlformats.org/officeDocument/2006/relationships/ctrlProp" Target="../ctrlProps/ctrlProp515.xml"/><Relationship Id="rId4" Type="http://schemas.openxmlformats.org/officeDocument/2006/relationships/ctrlProp" Target="../ctrlProps/ctrlProp488.xml"/><Relationship Id="rId9" Type="http://schemas.openxmlformats.org/officeDocument/2006/relationships/ctrlProp" Target="../ctrlProps/ctrlProp493.xml"/><Relationship Id="rId14" Type="http://schemas.openxmlformats.org/officeDocument/2006/relationships/ctrlProp" Target="../ctrlProps/ctrlProp498.xml"/><Relationship Id="rId22" Type="http://schemas.openxmlformats.org/officeDocument/2006/relationships/ctrlProp" Target="../ctrlProps/ctrlProp506.xml"/><Relationship Id="rId27" Type="http://schemas.openxmlformats.org/officeDocument/2006/relationships/ctrlProp" Target="../ctrlProps/ctrlProp511.xml"/><Relationship Id="rId30" Type="http://schemas.openxmlformats.org/officeDocument/2006/relationships/ctrlProp" Target="../ctrlProps/ctrlProp514.xml"/><Relationship Id="rId35" Type="http://schemas.openxmlformats.org/officeDocument/2006/relationships/ctrlProp" Target="../ctrlProps/ctrlProp519.xml"/><Relationship Id="rId8" Type="http://schemas.openxmlformats.org/officeDocument/2006/relationships/ctrlProp" Target="../ctrlProps/ctrlProp492.xml"/></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525.xml"/><Relationship Id="rId13" Type="http://schemas.openxmlformats.org/officeDocument/2006/relationships/ctrlProp" Target="../ctrlProps/ctrlProp530.xml"/><Relationship Id="rId18" Type="http://schemas.openxmlformats.org/officeDocument/2006/relationships/ctrlProp" Target="../ctrlProps/ctrlProp535.xml"/><Relationship Id="rId26" Type="http://schemas.openxmlformats.org/officeDocument/2006/relationships/ctrlProp" Target="../ctrlProps/ctrlProp543.xml"/><Relationship Id="rId3" Type="http://schemas.openxmlformats.org/officeDocument/2006/relationships/vmlDrawing" Target="../drawings/vmlDrawing23.vml"/><Relationship Id="rId21" Type="http://schemas.openxmlformats.org/officeDocument/2006/relationships/ctrlProp" Target="../ctrlProps/ctrlProp538.xml"/><Relationship Id="rId7" Type="http://schemas.openxmlformats.org/officeDocument/2006/relationships/ctrlProp" Target="../ctrlProps/ctrlProp524.xml"/><Relationship Id="rId12" Type="http://schemas.openxmlformats.org/officeDocument/2006/relationships/ctrlProp" Target="../ctrlProps/ctrlProp529.xml"/><Relationship Id="rId17" Type="http://schemas.openxmlformats.org/officeDocument/2006/relationships/ctrlProp" Target="../ctrlProps/ctrlProp534.xml"/><Relationship Id="rId25" Type="http://schemas.openxmlformats.org/officeDocument/2006/relationships/ctrlProp" Target="../ctrlProps/ctrlProp542.xml"/><Relationship Id="rId2" Type="http://schemas.openxmlformats.org/officeDocument/2006/relationships/drawing" Target="../drawings/drawing22.xml"/><Relationship Id="rId16" Type="http://schemas.openxmlformats.org/officeDocument/2006/relationships/ctrlProp" Target="../ctrlProps/ctrlProp533.xml"/><Relationship Id="rId20" Type="http://schemas.openxmlformats.org/officeDocument/2006/relationships/ctrlProp" Target="../ctrlProps/ctrlProp537.xml"/><Relationship Id="rId1" Type="http://schemas.openxmlformats.org/officeDocument/2006/relationships/printerSettings" Target="../printerSettings/printerSettings26.bin"/><Relationship Id="rId6" Type="http://schemas.openxmlformats.org/officeDocument/2006/relationships/ctrlProp" Target="../ctrlProps/ctrlProp523.xml"/><Relationship Id="rId11" Type="http://schemas.openxmlformats.org/officeDocument/2006/relationships/ctrlProp" Target="../ctrlProps/ctrlProp528.xml"/><Relationship Id="rId24" Type="http://schemas.openxmlformats.org/officeDocument/2006/relationships/ctrlProp" Target="../ctrlProps/ctrlProp541.xml"/><Relationship Id="rId5" Type="http://schemas.openxmlformats.org/officeDocument/2006/relationships/ctrlProp" Target="../ctrlProps/ctrlProp522.xml"/><Relationship Id="rId15" Type="http://schemas.openxmlformats.org/officeDocument/2006/relationships/ctrlProp" Target="../ctrlProps/ctrlProp532.xml"/><Relationship Id="rId23" Type="http://schemas.openxmlformats.org/officeDocument/2006/relationships/ctrlProp" Target="../ctrlProps/ctrlProp540.xml"/><Relationship Id="rId10" Type="http://schemas.openxmlformats.org/officeDocument/2006/relationships/ctrlProp" Target="../ctrlProps/ctrlProp527.xml"/><Relationship Id="rId19" Type="http://schemas.openxmlformats.org/officeDocument/2006/relationships/ctrlProp" Target="../ctrlProps/ctrlProp536.xml"/><Relationship Id="rId4" Type="http://schemas.openxmlformats.org/officeDocument/2006/relationships/ctrlProp" Target="../ctrlProps/ctrlProp521.xml"/><Relationship Id="rId9" Type="http://schemas.openxmlformats.org/officeDocument/2006/relationships/ctrlProp" Target="../ctrlProps/ctrlProp526.xml"/><Relationship Id="rId14" Type="http://schemas.openxmlformats.org/officeDocument/2006/relationships/ctrlProp" Target="../ctrlProps/ctrlProp531.xml"/><Relationship Id="rId22" Type="http://schemas.openxmlformats.org/officeDocument/2006/relationships/ctrlProp" Target="../ctrlProps/ctrlProp539.xml"/><Relationship Id="rId27" Type="http://schemas.openxmlformats.org/officeDocument/2006/relationships/ctrlProp" Target="../ctrlProps/ctrlProp544.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28.xml"/><Relationship Id="rId18" Type="http://schemas.openxmlformats.org/officeDocument/2006/relationships/ctrlProp" Target="../ctrlProps/ctrlProp33.xml"/><Relationship Id="rId26" Type="http://schemas.openxmlformats.org/officeDocument/2006/relationships/ctrlProp" Target="../ctrlProps/ctrlProp41.xml"/><Relationship Id="rId21" Type="http://schemas.openxmlformats.org/officeDocument/2006/relationships/ctrlProp" Target="../ctrlProps/ctrlProp36.xml"/><Relationship Id="rId34" Type="http://schemas.openxmlformats.org/officeDocument/2006/relationships/ctrlProp" Target="../ctrlProps/ctrlProp49.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5" Type="http://schemas.openxmlformats.org/officeDocument/2006/relationships/ctrlProp" Target="../ctrlProps/ctrlProp40.xml"/><Relationship Id="rId33" Type="http://schemas.openxmlformats.org/officeDocument/2006/relationships/ctrlProp" Target="../ctrlProps/ctrlProp48.xml"/><Relationship Id="rId38"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31.xml"/><Relationship Id="rId20" Type="http://schemas.openxmlformats.org/officeDocument/2006/relationships/ctrlProp" Target="../ctrlProps/ctrlProp35.xml"/><Relationship Id="rId29" Type="http://schemas.openxmlformats.org/officeDocument/2006/relationships/ctrlProp" Target="../ctrlProps/ctrlProp44.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11" Type="http://schemas.openxmlformats.org/officeDocument/2006/relationships/ctrlProp" Target="../ctrlProps/ctrlProp26.xml"/><Relationship Id="rId24" Type="http://schemas.openxmlformats.org/officeDocument/2006/relationships/ctrlProp" Target="../ctrlProps/ctrlProp39.xml"/><Relationship Id="rId32" Type="http://schemas.openxmlformats.org/officeDocument/2006/relationships/ctrlProp" Target="../ctrlProps/ctrlProp47.xml"/><Relationship Id="rId37" Type="http://schemas.openxmlformats.org/officeDocument/2006/relationships/ctrlProp" Target="../ctrlProps/ctrlProp52.xml"/><Relationship Id="rId5" Type="http://schemas.openxmlformats.org/officeDocument/2006/relationships/ctrlProp" Target="../ctrlProps/ctrlProp20.xml"/><Relationship Id="rId15" Type="http://schemas.openxmlformats.org/officeDocument/2006/relationships/ctrlProp" Target="../ctrlProps/ctrlProp30.xml"/><Relationship Id="rId23" Type="http://schemas.openxmlformats.org/officeDocument/2006/relationships/ctrlProp" Target="../ctrlProps/ctrlProp38.xml"/><Relationship Id="rId28" Type="http://schemas.openxmlformats.org/officeDocument/2006/relationships/ctrlProp" Target="../ctrlProps/ctrlProp43.xml"/><Relationship Id="rId36" Type="http://schemas.openxmlformats.org/officeDocument/2006/relationships/ctrlProp" Target="../ctrlProps/ctrlProp51.xml"/><Relationship Id="rId10" Type="http://schemas.openxmlformats.org/officeDocument/2006/relationships/ctrlProp" Target="../ctrlProps/ctrlProp25.xml"/><Relationship Id="rId19" Type="http://schemas.openxmlformats.org/officeDocument/2006/relationships/ctrlProp" Target="../ctrlProps/ctrlProp34.xml"/><Relationship Id="rId31" Type="http://schemas.openxmlformats.org/officeDocument/2006/relationships/ctrlProp" Target="../ctrlProps/ctrlProp46.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trlProp" Target="../ctrlProps/ctrlProp37.xml"/><Relationship Id="rId27" Type="http://schemas.openxmlformats.org/officeDocument/2006/relationships/ctrlProp" Target="../ctrlProps/ctrlProp42.xml"/><Relationship Id="rId30" Type="http://schemas.openxmlformats.org/officeDocument/2006/relationships/ctrlProp" Target="../ctrlProps/ctrlProp45.xml"/><Relationship Id="rId35" Type="http://schemas.openxmlformats.org/officeDocument/2006/relationships/ctrlProp" Target="../ctrlProps/ctrlProp50.xml"/><Relationship Id="rId8" Type="http://schemas.openxmlformats.org/officeDocument/2006/relationships/ctrlProp" Target="../ctrlProps/ctrlProp23.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62.xml"/><Relationship Id="rId18" Type="http://schemas.openxmlformats.org/officeDocument/2006/relationships/ctrlProp" Target="../ctrlProps/ctrlProp67.xml"/><Relationship Id="rId26" Type="http://schemas.openxmlformats.org/officeDocument/2006/relationships/ctrlProp" Target="../ctrlProps/ctrlProp75.xml"/><Relationship Id="rId3" Type="http://schemas.openxmlformats.org/officeDocument/2006/relationships/vmlDrawing" Target="../drawings/vmlDrawing3.vml"/><Relationship Id="rId21" Type="http://schemas.openxmlformats.org/officeDocument/2006/relationships/ctrlProp" Target="../ctrlProps/ctrlProp70.xml"/><Relationship Id="rId7" Type="http://schemas.openxmlformats.org/officeDocument/2006/relationships/ctrlProp" Target="../ctrlProps/ctrlProp56.xml"/><Relationship Id="rId12" Type="http://schemas.openxmlformats.org/officeDocument/2006/relationships/ctrlProp" Target="../ctrlProps/ctrlProp61.xml"/><Relationship Id="rId17" Type="http://schemas.openxmlformats.org/officeDocument/2006/relationships/ctrlProp" Target="../ctrlProps/ctrlProp66.xml"/><Relationship Id="rId25" Type="http://schemas.openxmlformats.org/officeDocument/2006/relationships/ctrlProp" Target="../ctrlProps/ctrlProp74.xml"/><Relationship Id="rId33" Type="http://schemas.openxmlformats.org/officeDocument/2006/relationships/comments" Target="../comments3.xml"/><Relationship Id="rId2" Type="http://schemas.openxmlformats.org/officeDocument/2006/relationships/drawing" Target="../drawings/drawing3.xml"/><Relationship Id="rId16" Type="http://schemas.openxmlformats.org/officeDocument/2006/relationships/ctrlProp" Target="../ctrlProps/ctrlProp65.xml"/><Relationship Id="rId20" Type="http://schemas.openxmlformats.org/officeDocument/2006/relationships/ctrlProp" Target="../ctrlProps/ctrlProp69.xml"/><Relationship Id="rId29" Type="http://schemas.openxmlformats.org/officeDocument/2006/relationships/ctrlProp" Target="../ctrlProps/ctrlProp78.xml"/><Relationship Id="rId1" Type="http://schemas.openxmlformats.org/officeDocument/2006/relationships/printerSettings" Target="../printerSettings/printerSettings5.bin"/><Relationship Id="rId6" Type="http://schemas.openxmlformats.org/officeDocument/2006/relationships/ctrlProp" Target="../ctrlProps/ctrlProp55.xml"/><Relationship Id="rId11" Type="http://schemas.openxmlformats.org/officeDocument/2006/relationships/ctrlProp" Target="../ctrlProps/ctrlProp60.xml"/><Relationship Id="rId24" Type="http://schemas.openxmlformats.org/officeDocument/2006/relationships/ctrlProp" Target="../ctrlProps/ctrlProp73.xml"/><Relationship Id="rId32" Type="http://schemas.openxmlformats.org/officeDocument/2006/relationships/ctrlProp" Target="../ctrlProps/ctrlProp81.xml"/><Relationship Id="rId5" Type="http://schemas.openxmlformats.org/officeDocument/2006/relationships/ctrlProp" Target="../ctrlProps/ctrlProp54.xml"/><Relationship Id="rId15" Type="http://schemas.openxmlformats.org/officeDocument/2006/relationships/ctrlProp" Target="../ctrlProps/ctrlProp64.xml"/><Relationship Id="rId23" Type="http://schemas.openxmlformats.org/officeDocument/2006/relationships/ctrlProp" Target="../ctrlProps/ctrlProp72.xml"/><Relationship Id="rId28" Type="http://schemas.openxmlformats.org/officeDocument/2006/relationships/ctrlProp" Target="../ctrlProps/ctrlProp77.xml"/><Relationship Id="rId10" Type="http://schemas.openxmlformats.org/officeDocument/2006/relationships/ctrlProp" Target="../ctrlProps/ctrlProp59.xml"/><Relationship Id="rId19" Type="http://schemas.openxmlformats.org/officeDocument/2006/relationships/ctrlProp" Target="../ctrlProps/ctrlProp68.xml"/><Relationship Id="rId31" Type="http://schemas.openxmlformats.org/officeDocument/2006/relationships/ctrlProp" Target="../ctrlProps/ctrlProp80.xml"/><Relationship Id="rId4" Type="http://schemas.openxmlformats.org/officeDocument/2006/relationships/ctrlProp" Target="../ctrlProps/ctrlProp53.xml"/><Relationship Id="rId9" Type="http://schemas.openxmlformats.org/officeDocument/2006/relationships/ctrlProp" Target="../ctrlProps/ctrlProp58.xml"/><Relationship Id="rId14" Type="http://schemas.openxmlformats.org/officeDocument/2006/relationships/ctrlProp" Target="../ctrlProps/ctrlProp63.xml"/><Relationship Id="rId22" Type="http://schemas.openxmlformats.org/officeDocument/2006/relationships/ctrlProp" Target="../ctrlProps/ctrlProp71.xml"/><Relationship Id="rId27" Type="http://schemas.openxmlformats.org/officeDocument/2006/relationships/ctrlProp" Target="../ctrlProps/ctrlProp76.xml"/><Relationship Id="rId30" Type="http://schemas.openxmlformats.org/officeDocument/2006/relationships/ctrlProp" Target="../ctrlProps/ctrlProp79.xml"/><Relationship Id="rId8" Type="http://schemas.openxmlformats.org/officeDocument/2006/relationships/ctrlProp" Target="../ctrlProps/ctrlProp5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86.xml"/><Relationship Id="rId13" Type="http://schemas.openxmlformats.org/officeDocument/2006/relationships/ctrlProp" Target="../ctrlProps/ctrlProp91.xml"/><Relationship Id="rId18" Type="http://schemas.openxmlformats.org/officeDocument/2006/relationships/ctrlProp" Target="../ctrlProps/ctrlProp96.xml"/><Relationship Id="rId3" Type="http://schemas.openxmlformats.org/officeDocument/2006/relationships/vmlDrawing" Target="../drawings/vmlDrawing4.vml"/><Relationship Id="rId21" Type="http://schemas.openxmlformats.org/officeDocument/2006/relationships/ctrlProp" Target="../ctrlProps/ctrlProp99.xml"/><Relationship Id="rId7" Type="http://schemas.openxmlformats.org/officeDocument/2006/relationships/ctrlProp" Target="../ctrlProps/ctrlProp85.xml"/><Relationship Id="rId12" Type="http://schemas.openxmlformats.org/officeDocument/2006/relationships/ctrlProp" Target="../ctrlProps/ctrlProp90.xml"/><Relationship Id="rId17" Type="http://schemas.openxmlformats.org/officeDocument/2006/relationships/ctrlProp" Target="../ctrlProps/ctrlProp95.xml"/><Relationship Id="rId2" Type="http://schemas.openxmlformats.org/officeDocument/2006/relationships/drawing" Target="../drawings/drawing4.xml"/><Relationship Id="rId16" Type="http://schemas.openxmlformats.org/officeDocument/2006/relationships/ctrlProp" Target="../ctrlProps/ctrlProp94.xml"/><Relationship Id="rId20" Type="http://schemas.openxmlformats.org/officeDocument/2006/relationships/ctrlProp" Target="../ctrlProps/ctrlProp98.xml"/><Relationship Id="rId1" Type="http://schemas.openxmlformats.org/officeDocument/2006/relationships/printerSettings" Target="../printerSettings/printerSettings6.bin"/><Relationship Id="rId6" Type="http://schemas.openxmlformats.org/officeDocument/2006/relationships/ctrlProp" Target="../ctrlProps/ctrlProp84.xml"/><Relationship Id="rId11" Type="http://schemas.openxmlformats.org/officeDocument/2006/relationships/ctrlProp" Target="../ctrlProps/ctrlProp89.xml"/><Relationship Id="rId24" Type="http://schemas.openxmlformats.org/officeDocument/2006/relationships/comments" Target="../comments4.xml"/><Relationship Id="rId5" Type="http://schemas.openxmlformats.org/officeDocument/2006/relationships/ctrlProp" Target="../ctrlProps/ctrlProp83.xml"/><Relationship Id="rId15" Type="http://schemas.openxmlformats.org/officeDocument/2006/relationships/ctrlProp" Target="../ctrlProps/ctrlProp93.xml"/><Relationship Id="rId23" Type="http://schemas.openxmlformats.org/officeDocument/2006/relationships/ctrlProp" Target="../ctrlProps/ctrlProp101.xml"/><Relationship Id="rId10" Type="http://schemas.openxmlformats.org/officeDocument/2006/relationships/ctrlProp" Target="../ctrlProps/ctrlProp88.xml"/><Relationship Id="rId19" Type="http://schemas.openxmlformats.org/officeDocument/2006/relationships/ctrlProp" Target="../ctrlProps/ctrlProp97.xml"/><Relationship Id="rId4" Type="http://schemas.openxmlformats.org/officeDocument/2006/relationships/ctrlProp" Target="../ctrlProps/ctrlProp82.xml"/><Relationship Id="rId9" Type="http://schemas.openxmlformats.org/officeDocument/2006/relationships/ctrlProp" Target="../ctrlProps/ctrlProp87.xml"/><Relationship Id="rId14" Type="http://schemas.openxmlformats.org/officeDocument/2006/relationships/ctrlProp" Target="../ctrlProps/ctrlProp92.xml"/><Relationship Id="rId22" Type="http://schemas.openxmlformats.org/officeDocument/2006/relationships/ctrlProp" Target="../ctrlProps/ctrlProp100.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06.xml"/><Relationship Id="rId13" Type="http://schemas.openxmlformats.org/officeDocument/2006/relationships/ctrlProp" Target="../ctrlProps/ctrlProp111.xml"/><Relationship Id="rId18" Type="http://schemas.openxmlformats.org/officeDocument/2006/relationships/ctrlProp" Target="../ctrlProps/ctrlProp116.xml"/><Relationship Id="rId3" Type="http://schemas.openxmlformats.org/officeDocument/2006/relationships/vmlDrawing" Target="../drawings/vmlDrawing5.vml"/><Relationship Id="rId7" Type="http://schemas.openxmlformats.org/officeDocument/2006/relationships/ctrlProp" Target="../ctrlProps/ctrlProp105.xml"/><Relationship Id="rId12" Type="http://schemas.openxmlformats.org/officeDocument/2006/relationships/ctrlProp" Target="../ctrlProps/ctrlProp110.xml"/><Relationship Id="rId17" Type="http://schemas.openxmlformats.org/officeDocument/2006/relationships/ctrlProp" Target="../ctrlProps/ctrlProp115.xml"/><Relationship Id="rId2" Type="http://schemas.openxmlformats.org/officeDocument/2006/relationships/drawing" Target="../drawings/drawing5.xml"/><Relationship Id="rId16" Type="http://schemas.openxmlformats.org/officeDocument/2006/relationships/ctrlProp" Target="../ctrlProps/ctrlProp114.xml"/><Relationship Id="rId20" Type="http://schemas.openxmlformats.org/officeDocument/2006/relationships/comments" Target="../comments5.xml"/><Relationship Id="rId1" Type="http://schemas.openxmlformats.org/officeDocument/2006/relationships/printerSettings" Target="../printerSettings/printerSettings7.bin"/><Relationship Id="rId6" Type="http://schemas.openxmlformats.org/officeDocument/2006/relationships/ctrlProp" Target="../ctrlProps/ctrlProp104.xml"/><Relationship Id="rId11" Type="http://schemas.openxmlformats.org/officeDocument/2006/relationships/ctrlProp" Target="../ctrlProps/ctrlProp109.xml"/><Relationship Id="rId5" Type="http://schemas.openxmlformats.org/officeDocument/2006/relationships/ctrlProp" Target="../ctrlProps/ctrlProp103.xml"/><Relationship Id="rId15" Type="http://schemas.openxmlformats.org/officeDocument/2006/relationships/ctrlProp" Target="../ctrlProps/ctrlProp113.xml"/><Relationship Id="rId10" Type="http://schemas.openxmlformats.org/officeDocument/2006/relationships/ctrlProp" Target="../ctrlProps/ctrlProp108.xml"/><Relationship Id="rId19" Type="http://schemas.openxmlformats.org/officeDocument/2006/relationships/ctrlProp" Target="../ctrlProps/ctrlProp117.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22.xml"/><Relationship Id="rId13" Type="http://schemas.openxmlformats.org/officeDocument/2006/relationships/ctrlProp" Target="../ctrlProps/ctrlProp127.xml"/><Relationship Id="rId18" Type="http://schemas.openxmlformats.org/officeDocument/2006/relationships/ctrlProp" Target="../ctrlProps/ctrlProp132.xml"/><Relationship Id="rId3" Type="http://schemas.openxmlformats.org/officeDocument/2006/relationships/vmlDrawing" Target="../drawings/vmlDrawing6.vml"/><Relationship Id="rId7" Type="http://schemas.openxmlformats.org/officeDocument/2006/relationships/ctrlProp" Target="../ctrlProps/ctrlProp121.xml"/><Relationship Id="rId12" Type="http://schemas.openxmlformats.org/officeDocument/2006/relationships/ctrlProp" Target="../ctrlProps/ctrlProp126.xml"/><Relationship Id="rId17" Type="http://schemas.openxmlformats.org/officeDocument/2006/relationships/ctrlProp" Target="../ctrlProps/ctrlProp131.xml"/><Relationship Id="rId2" Type="http://schemas.openxmlformats.org/officeDocument/2006/relationships/drawing" Target="../drawings/drawing6.xml"/><Relationship Id="rId16" Type="http://schemas.openxmlformats.org/officeDocument/2006/relationships/ctrlProp" Target="../ctrlProps/ctrlProp130.xml"/><Relationship Id="rId20" Type="http://schemas.openxmlformats.org/officeDocument/2006/relationships/comments" Target="../comments6.xml"/><Relationship Id="rId1" Type="http://schemas.openxmlformats.org/officeDocument/2006/relationships/printerSettings" Target="../printerSettings/printerSettings8.bin"/><Relationship Id="rId6" Type="http://schemas.openxmlformats.org/officeDocument/2006/relationships/ctrlProp" Target="../ctrlProps/ctrlProp120.xml"/><Relationship Id="rId11" Type="http://schemas.openxmlformats.org/officeDocument/2006/relationships/ctrlProp" Target="../ctrlProps/ctrlProp125.xml"/><Relationship Id="rId5" Type="http://schemas.openxmlformats.org/officeDocument/2006/relationships/ctrlProp" Target="../ctrlProps/ctrlProp119.xml"/><Relationship Id="rId15" Type="http://schemas.openxmlformats.org/officeDocument/2006/relationships/ctrlProp" Target="../ctrlProps/ctrlProp129.xml"/><Relationship Id="rId10" Type="http://schemas.openxmlformats.org/officeDocument/2006/relationships/ctrlProp" Target="../ctrlProps/ctrlProp124.xml"/><Relationship Id="rId19" Type="http://schemas.openxmlformats.org/officeDocument/2006/relationships/ctrlProp" Target="../ctrlProps/ctrlProp133.xml"/><Relationship Id="rId4" Type="http://schemas.openxmlformats.org/officeDocument/2006/relationships/ctrlProp" Target="../ctrlProps/ctrlProp118.xml"/><Relationship Id="rId9" Type="http://schemas.openxmlformats.org/officeDocument/2006/relationships/ctrlProp" Target="../ctrlProps/ctrlProp123.xml"/><Relationship Id="rId14" Type="http://schemas.openxmlformats.org/officeDocument/2006/relationships/ctrlProp" Target="../ctrlProps/ctrlProp128.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38.xml"/><Relationship Id="rId13" Type="http://schemas.openxmlformats.org/officeDocument/2006/relationships/ctrlProp" Target="../ctrlProps/ctrlProp143.xml"/><Relationship Id="rId18" Type="http://schemas.openxmlformats.org/officeDocument/2006/relationships/ctrlProp" Target="../ctrlProps/ctrlProp148.xml"/><Relationship Id="rId3" Type="http://schemas.openxmlformats.org/officeDocument/2006/relationships/vmlDrawing" Target="../drawings/vmlDrawing7.vml"/><Relationship Id="rId7" Type="http://schemas.openxmlformats.org/officeDocument/2006/relationships/ctrlProp" Target="../ctrlProps/ctrlProp137.xml"/><Relationship Id="rId12" Type="http://schemas.openxmlformats.org/officeDocument/2006/relationships/ctrlProp" Target="../ctrlProps/ctrlProp142.xml"/><Relationship Id="rId17" Type="http://schemas.openxmlformats.org/officeDocument/2006/relationships/ctrlProp" Target="../ctrlProps/ctrlProp147.xml"/><Relationship Id="rId2" Type="http://schemas.openxmlformats.org/officeDocument/2006/relationships/drawing" Target="../drawings/drawing7.xml"/><Relationship Id="rId16" Type="http://schemas.openxmlformats.org/officeDocument/2006/relationships/ctrlProp" Target="../ctrlProps/ctrlProp146.xml"/><Relationship Id="rId20" Type="http://schemas.openxmlformats.org/officeDocument/2006/relationships/comments" Target="../comments7.xml"/><Relationship Id="rId1" Type="http://schemas.openxmlformats.org/officeDocument/2006/relationships/printerSettings" Target="../printerSettings/printerSettings9.bin"/><Relationship Id="rId6" Type="http://schemas.openxmlformats.org/officeDocument/2006/relationships/ctrlProp" Target="../ctrlProps/ctrlProp136.xml"/><Relationship Id="rId11" Type="http://schemas.openxmlformats.org/officeDocument/2006/relationships/ctrlProp" Target="../ctrlProps/ctrlProp141.xml"/><Relationship Id="rId5" Type="http://schemas.openxmlformats.org/officeDocument/2006/relationships/ctrlProp" Target="../ctrlProps/ctrlProp135.xml"/><Relationship Id="rId15" Type="http://schemas.openxmlformats.org/officeDocument/2006/relationships/ctrlProp" Target="../ctrlProps/ctrlProp145.xml"/><Relationship Id="rId10" Type="http://schemas.openxmlformats.org/officeDocument/2006/relationships/ctrlProp" Target="../ctrlProps/ctrlProp140.xml"/><Relationship Id="rId19" Type="http://schemas.openxmlformats.org/officeDocument/2006/relationships/ctrlProp" Target="../ctrlProps/ctrlProp149.xml"/><Relationship Id="rId4" Type="http://schemas.openxmlformats.org/officeDocument/2006/relationships/ctrlProp" Target="../ctrlProps/ctrlProp134.xml"/><Relationship Id="rId9" Type="http://schemas.openxmlformats.org/officeDocument/2006/relationships/ctrlProp" Target="../ctrlProps/ctrlProp139.xml"/><Relationship Id="rId14" Type="http://schemas.openxmlformats.org/officeDocument/2006/relationships/ctrlProp" Target="../ctrlProps/ctrlProp14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134DA-AFFA-4952-AC87-634A9720E59D}">
  <dimension ref="A1:AJ37"/>
  <sheetViews>
    <sheetView showGridLines="0" tabSelected="1" view="pageBreakPreview" topLeftCell="B4" zoomScaleNormal="100" zoomScaleSheetLayoutView="100" workbookViewId="0">
      <selection activeCell="H17" sqref="H17"/>
    </sheetView>
  </sheetViews>
  <sheetFormatPr defaultColWidth="9" defaultRowHeight="13.5" x14ac:dyDescent="0.15"/>
  <cols>
    <col min="1" max="1" width="1.625" style="476" hidden="1" customWidth="1"/>
    <col min="2" max="34" width="2.625" style="476" customWidth="1"/>
    <col min="35" max="35" width="3.375" style="476" customWidth="1"/>
    <col min="36" max="36" width="1.625" style="476" customWidth="1"/>
    <col min="37" max="37" width="9" style="476"/>
    <col min="38" max="59" width="2.625" style="476" customWidth="1"/>
    <col min="60" max="16384" width="9" style="476"/>
  </cols>
  <sheetData>
    <row r="1" spans="1:36" ht="23.1" customHeight="1" x14ac:dyDescent="0.15">
      <c r="A1" s="475"/>
      <c r="B1" s="475"/>
      <c r="C1" s="475"/>
      <c r="D1" s="475"/>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row>
    <row r="2" spans="1:36" ht="23.1" customHeight="1" x14ac:dyDescent="0.15">
      <c r="A2" s="475"/>
      <c r="B2" s="475"/>
      <c r="C2" s="475"/>
      <c r="D2" s="475"/>
      <c r="E2" s="475"/>
      <c r="F2" s="475"/>
      <c r="G2" s="475"/>
      <c r="H2" s="475"/>
      <c r="I2" s="475"/>
      <c r="J2" s="475"/>
      <c r="K2" s="475"/>
      <c r="L2" s="475"/>
      <c r="M2" s="475"/>
      <c r="N2" s="1396" t="s">
        <v>343</v>
      </c>
      <c r="O2" s="1396"/>
      <c r="P2" s="1396"/>
      <c r="Q2" s="1396"/>
      <c r="R2" s="1396">
        <v>7</v>
      </c>
      <c r="S2" s="1396"/>
      <c r="T2" s="1396"/>
      <c r="U2" s="1396" t="s">
        <v>904</v>
      </c>
      <c r="V2" s="1396"/>
      <c r="W2" s="1396"/>
      <c r="X2" s="1396"/>
      <c r="Y2" s="475"/>
      <c r="Z2" s="475"/>
      <c r="AA2" s="475"/>
      <c r="AB2" s="475"/>
      <c r="AC2" s="475"/>
      <c r="AD2" s="475"/>
      <c r="AE2" s="475"/>
      <c r="AF2" s="475"/>
      <c r="AG2" s="475"/>
      <c r="AH2" s="475"/>
      <c r="AI2" s="475"/>
      <c r="AJ2" s="475"/>
    </row>
    <row r="3" spans="1:36" ht="20.100000000000001" customHeight="1" x14ac:dyDescent="0.15">
      <c r="A3" s="475"/>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475"/>
    </row>
    <row r="4" spans="1:36" ht="24.95" customHeight="1" x14ac:dyDescent="0.15">
      <c r="A4" s="475"/>
      <c r="B4" s="475"/>
      <c r="C4" s="1396" t="s">
        <v>915</v>
      </c>
      <c r="D4" s="1396"/>
      <c r="E4" s="1396"/>
      <c r="F4" s="1396"/>
      <c r="G4" s="1396"/>
      <c r="H4" s="1396"/>
      <c r="I4" s="1396"/>
      <c r="J4" s="1396"/>
      <c r="K4" s="1396"/>
      <c r="L4" s="1396"/>
      <c r="M4" s="1396"/>
      <c r="N4" s="1396"/>
      <c r="O4" s="1396"/>
      <c r="P4" s="1396"/>
      <c r="Q4" s="1396"/>
      <c r="R4" s="1396"/>
      <c r="S4" s="1396"/>
      <c r="T4" s="1396"/>
      <c r="U4" s="1396"/>
      <c r="V4" s="1396"/>
      <c r="W4" s="1396"/>
      <c r="X4" s="1396"/>
      <c r="Y4" s="1396"/>
      <c r="Z4" s="1396"/>
      <c r="AA4" s="1396"/>
      <c r="AB4" s="1396"/>
      <c r="AC4" s="1396"/>
      <c r="AD4" s="1396"/>
      <c r="AE4" s="1396"/>
      <c r="AF4" s="1396"/>
      <c r="AG4" s="1396"/>
      <c r="AH4" s="1396"/>
      <c r="AI4" s="1396"/>
      <c r="AJ4" s="1396"/>
    </row>
    <row r="5" spans="1:36" ht="20.100000000000001" customHeight="1" thickBot="1" x14ac:dyDescent="0.2">
      <c r="A5" s="478"/>
      <c r="B5" s="478"/>
      <c r="C5" s="477"/>
      <c r="D5" s="477"/>
      <c r="E5" s="477"/>
      <c r="F5" s="477"/>
      <c r="G5" s="477"/>
      <c r="H5" s="477"/>
      <c r="I5" s="477"/>
      <c r="J5" s="477"/>
      <c r="K5" s="477"/>
      <c r="L5" s="477"/>
      <c r="M5" s="477"/>
      <c r="N5" s="477"/>
      <c r="O5" s="477"/>
      <c r="P5" s="477"/>
      <c r="Q5" s="477"/>
      <c r="R5" s="477"/>
      <c r="S5" s="477"/>
      <c r="T5" s="477"/>
      <c r="U5" s="477"/>
      <c r="V5" s="477"/>
      <c r="W5" s="477"/>
      <c r="X5" s="477"/>
      <c r="Y5" s="477"/>
      <c r="Z5" s="477"/>
      <c r="AA5" s="477"/>
      <c r="AB5" s="477"/>
      <c r="AC5" s="477"/>
      <c r="AD5" s="477"/>
      <c r="AE5" s="477"/>
      <c r="AF5" s="477"/>
      <c r="AG5" s="477"/>
      <c r="AH5" s="477"/>
      <c r="AI5" s="477"/>
      <c r="AJ5" s="477"/>
    </row>
    <row r="6" spans="1:36" ht="14.1" customHeight="1" x14ac:dyDescent="0.15">
      <c r="A6" s="478"/>
      <c r="B6" s="478"/>
      <c r="C6" s="1342" t="s">
        <v>39</v>
      </c>
      <c r="D6" s="1343"/>
      <c r="E6" s="1343"/>
      <c r="F6" s="1343"/>
      <c r="G6" s="1343"/>
      <c r="H6" s="1335" t="s">
        <v>916</v>
      </c>
      <c r="I6" s="1336"/>
      <c r="J6" s="1336"/>
      <c r="K6" s="1337"/>
      <c r="L6" s="1397" ph="1"/>
      <c r="M6" s="1397"/>
      <c r="N6" s="1397"/>
      <c r="O6" s="1397"/>
      <c r="P6" s="1397"/>
      <c r="Q6" s="1397"/>
      <c r="R6" s="1397"/>
      <c r="S6" s="1397"/>
      <c r="T6" s="1397"/>
      <c r="U6" s="1397"/>
      <c r="V6" s="1397"/>
      <c r="W6" s="1397"/>
      <c r="X6" s="1397"/>
      <c r="Y6" s="1397"/>
      <c r="Z6" s="1397"/>
      <c r="AA6" s="1399" t="s">
        <v>905</v>
      </c>
      <c r="AB6" s="1360"/>
      <c r="AC6" s="1360"/>
      <c r="AD6" s="1360"/>
      <c r="AE6" s="1360"/>
      <c r="AF6" s="1360"/>
      <c r="AG6" s="1360"/>
      <c r="AH6" s="1360"/>
      <c r="AI6" s="1360"/>
      <c r="AJ6" s="1400"/>
    </row>
    <row r="7" spans="1:36" ht="20.100000000000001" customHeight="1" x14ac:dyDescent="0.15">
      <c r="A7" s="478"/>
      <c r="B7" s="478"/>
      <c r="C7" s="1344"/>
      <c r="D7" s="1345"/>
      <c r="E7" s="1345"/>
      <c r="F7" s="1345"/>
      <c r="G7" s="1345"/>
      <c r="H7" s="1333"/>
      <c r="I7" s="1314"/>
      <c r="J7" s="1314"/>
      <c r="K7" s="1334"/>
      <c r="L7" s="1381" ph="1"/>
      <c r="M7" s="1381"/>
      <c r="N7" s="1381"/>
      <c r="O7" s="1381"/>
      <c r="P7" s="1381"/>
      <c r="Q7" s="1381"/>
      <c r="R7" s="1381"/>
      <c r="S7" s="1381"/>
      <c r="T7" s="1381"/>
      <c r="U7" s="1381"/>
      <c r="V7" s="1381"/>
      <c r="W7" s="1381"/>
      <c r="X7" s="1381"/>
      <c r="Y7" s="1381"/>
      <c r="Z7" s="1381"/>
      <c r="AA7" s="1383" t="s">
        <v>906</v>
      </c>
      <c r="AB7" s="1384"/>
      <c r="AC7" s="1385" ph="1"/>
      <c r="AD7" s="1386" ph="1"/>
      <c r="AE7" s="1386" ph="1"/>
      <c r="AF7" s="1386" ph="1"/>
      <c r="AG7" s="1386" ph="1"/>
      <c r="AH7" s="1386" ph="1"/>
      <c r="AI7" s="1386" ph="1"/>
      <c r="AJ7" s="1387" ph="1"/>
    </row>
    <row r="8" spans="1:36" ht="20.100000000000001" customHeight="1" thickBot="1" x14ac:dyDescent="0.2">
      <c r="A8" s="478"/>
      <c r="B8" s="478"/>
      <c r="C8" s="1346"/>
      <c r="D8" s="1347"/>
      <c r="E8" s="1347"/>
      <c r="F8" s="1347"/>
      <c r="G8" s="1347"/>
      <c r="H8" s="1338"/>
      <c r="I8" s="1339"/>
      <c r="J8" s="1339"/>
      <c r="K8" s="1340"/>
      <c r="L8" s="1398"/>
      <c r="M8" s="1398"/>
      <c r="N8" s="1398"/>
      <c r="O8" s="1398"/>
      <c r="P8" s="1398"/>
      <c r="Q8" s="1398"/>
      <c r="R8" s="1398"/>
      <c r="S8" s="1398"/>
      <c r="T8" s="1398"/>
      <c r="U8" s="1398"/>
      <c r="V8" s="1398"/>
      <c r="W8" s="1398"/>
      <c r="X8" s="1398"/>
      <c r="Y8" s="1398"/>
      <c r="Z8" s="1398"/>
      <c r="AA8" s="1401" t="s">
        <v>450</v>
      </c>
      <c r="AB8" s="1402"/>
      <c r="AC8" s="1365" ph="1"/>
      <c r="AD8" s="1366" ph="1"/>
      <c r="AE8" s="1366" ph="1"/>
      <c r="AF8" s="1366" ph="1"/>
      <c r="AG8" s="1366" ph="1"/>
      <c r="AH8" s="1366" ph="1"/>
      <c r="AI8" s="1366" ph="1"/>
      <c r="AJ8" s="1367" ph="1"/>
    </row>
    <row r="9" spans="1:36" ht="14.1" customHeight="1" thickTop="1" x14ac:dyDescent="0.15">
      <c r="A9" s="478"/>
      <c r="B9" s="478"/>
      <c r="C9" s="1361" t="s">
        <v>917</v>
      </c>
      <c r="D9" s="1362"/>
      <c r="E9" s="1362"/>
      <c r="F9" s="1362"/>
      <c r="G9" s="1362"/>
      <c r="H9" s="1330" t="s">
        <v>916</v>
      </c>
      <c r="I9" s="1331"/>
      <c r="J9" s="1331"/>
      <c r="K9" s="1332"/>
      <c r="L9" s="1368" ph="1"/>
      <c r="M9" s="1368"/>
      <c r="N9" s="1368"/>
      <c r="O9" s="1368"/>
      <c r="P9" s="1368"/>
      <c r="Q9" s="1368"/>
      <c r="R9" s="1368"/>
      <c r="S9" s="1368"/>
      <c r="T9" s="1368"/>
      <c r="U9" s="1368"/>
      <c r="V9" s="1368"/>
      <c r="W9" s="1368"/>
      <c r="X9" s="1368"/>
      <c r="Y9" s="1368"/>
      <c r="Z9" s="1368"/>
      <c r="AA9" s="1369" t="s">
        <v>907</v>
      </c>
      <c r="AB9" s="1319"/>
      <c r="AC9" s="1319"/>
      <c r="AD9" s="1319"/>
      <c r="AE9" s="1319"/>
      <c r="AF9" s="1319"/>
      <c r="AG9" s="1319"/>
      <c r="AH9" s="1319"/>
      <c r="AI9" s="1319"/>
      <c r="AJ9" s="1284"/>
    </row>
    <row r="10" spans="1:36" ht="30" customHeight="1" x14ac:dyDescent="0.15">
      <c r="A10" s="478"/>
      <c r="B10" s="478"/>
      <c r="C10" s="1344"/>
      <c r="D10" s="1345"/>
      <c r="E10" s="1345"/>
      <c r="F10" s="1345"/>
      <c r="G10" s="1345"/>
      <c r="H10" s="1333"/>
      <c r="I10" s="1314"/>
      <c r="J10" s="1314"/>
      <c r="K10" s="1334"/>
      <c r="L10" s="1368"/>
      <c r="M10" s="1368"/>
      <c r="N10" s="1368"/>
      <c r="O10" s="1368"/>
      <c r="P10" s="1368"/>
      <c r="Q10" s="1368"/>
      <c r="R10" s="1368"/>
      <c r="S10" s="1368"/>
      <c r="T10" s="1368"/>
      <c r="U10" s="1368"/>
      <c r="V10" s="1368"/>
      <c r="W10" s="1368"/>
      <c r="X10" s="1368"/>
      <c r="Y10" s="1368"/>
      <c r="Z10" s="1368"/>
      <c r="AA10" s="1370"/>
      <c r="AB10" s="1371"/>
      <c r="AC10" s="1371"/>
      <c r="AD10" s="1371"/>
      <c r="AE10" s="1371"/>
      <c r="AF10" s="1371"/>
      <c r="AG10" s="1371"/>
      <c r="AH10" s="1371"/>
      <c r="AI10" s="1371"/>
      <c r="AJ10" s="1372"/>
    </row>
    <row r="11" spans="1:36" ht="13.5" customHeight="1" x14ac:dyDescent="0.15">
      <c r="A11" s="478"/>
      <c r="B11" s="478"/>
      <c r="C11" s="1344"/>
      <c r="D11" s="1345"/>
      <c r="E11" s="1345"/>
      <c r="F11" s="1345"/>
      <c r="G11" s="1345"/>
      <c r="H11" s="1333" t="s">
        <v>295</v>
      </c>
      <c r="I11" s="1314"/>
      <c r="J11" s="1314"/>
      <c r="K11" s="1334"/>
      <c r="L11" s="1373"/>
      <c r="M11" s="1373"/>
      <c r="N11" s="1373"/>
      <c r="O11" s="1373"/>
      <c r="P11" s="1373"/>
      <c r="Q11" s="1373"/>
      <c r="R11" s="1373"/>
      <c r="S11" s="1373"/>
      <c r="T11" s="1373"/>
      <c r="U11" s="1373"/>
      <c r="V11" s="1373"/>
      <c r="W11" s="1373"/>
      <c r="X11" s="1373"/>
      <c r="Y11" s="1373"/>
      <c r="Z11" s="1373"/>
      <c r="AA11" s="1375" t="s">
        <v>908</v>
      </c>
      <c r="AB11" s="1376"/>
      <c r="AC11" s="1376"/>
      <c r="AD11" s="1376"/>
      <c r="AE11" s="1376"/>
      <c r="AF11" s="1376"/>
      <c r="AG11" s="1376"/>
      <c r="AH11" s="1376"/>
      <c r="AI11" s="1376"/>
      <c r="AJ11" s="1377"/>
    </row>
    <row r="12" spans="1:36" ht="30" customHeight="1" x14ac:dyDescent="0.15">
      <c r="A12" s="478"/>
      <c r="B12" s="478"/>
      <c r="C12" s="1344"/>
      <c r="D12" s="1345"/>
      <c r="E12" s="1345"/>
      <c r="F12" s="1345"/>
      <c r="G12" s="1345"/>
      <c r="H12" s="1333"/>
      <c r="I12" s="1314"/>
      <c r="J12" s="1314"/>
      <c r="K12" s="1334"/>
      <c r="L12" s="1374"/>
      <c r="M12" s="1374"/>
      <c r="N12" s="1374"/>
      <c r="O12" s="1374"/>
      <c r="P12" s="1374"/>
      <c r="Q12" s="1374"/>
      <c r="R12" s="1374"/>
      <c r="S12" s="1374"/>
      <c r="T12" s="1374"/>
      <c r="U12" s="1374"/>
      <c r="V12" s="1374"/>
      <c r="W12" s="1374"/>
      <c r="X12" s="1374"/>
      <c r="Y12" s="1374"/>
      <c r="Z12" s="1374"/>
      <c r="AA12" s="1378"/>
      <c r="AB12" s="1379"/>
      <c r="AC12" s="1379"/>
      <c r="AD12" s="1379"/>
      <c r="AE12" s="1379"/>
      <c r="AF12" s="1379"/>
      <c r="AG12" s="1379"/>
      <c r="AH12" s="1379"/>
      <c r="AI12" s="1379"/>
      <c r="AJ12" s="1380"/>
    </row>
    <row r="13" spans="1:36" ht="14.1" customHeight="1" x14ac:dyDescent="0.15">
      <c r="A13" s="478"/>
      <c r="B13" s="478"/>
      <c r="C13" s="1344"/>
      <c r="D13" s="1345"/>
      <c r="E13" s="1345"/>
      <c r="F13" s="1345"/>
      <c r="G13" s="1345"/>
      <c r="H13" s="1333" t="s">
        <v>619</v>
      </c>
      <c r="I13" s="1314"/>
      <c r="J13" s="1314"/>
      <c r="K13" s="1334"/>
      <c r="L13" s="1381"/>
      <c r="M13" s="1381"/>
      <c r="N13" s="1381"/>
      <c r="O13" s="1381"/>
      <c r="P13" s="1381"/>
      <c r="Q13" s="1381"/>
      <c r="R13" s="1381"/>
      <c r="S13" s="1381"/>
      <c r="T13" s="1381"/>
      <c r="U13" s="1381"/>
      <c r="V13" s="1381"/>
      <c r="W13" s="1381"/>
      <c r="X13" s="1381"/>
      <c r="Y13" s="1381"/>
      <c r="Z13" s="1381"/>
      <c r="AA13" s="1375" t="s">
        <v>909</v>
      </c>
      <c r="AB13" s="1376"/>
      <c r="AC13" s="1376"/>
      <c r="AD13" s="1376"/>
      <c r="AE13" s="1376"/>
      <c r="AF13" s="1376"/>
      <c r="AG13" s="1376"/>
      <c r="AH13" s="1376"/>
      <c r="AI13" s="1376"/>
      <c r="AJ13" s="1377"/>
    </row>
    <row r="14" spans="1:36" ht="20.100000000000001" customHeight="1" x14ac:dyDescent="0.15">
      <c r="A14" s="478"/>
      <c r="B14" s="478"/>
      <c r="C14" s="1344"/>
      <c r="D14" s="1345"/>
      <c r="E14" s="1345"/>
      <c r="F14" s="1345"/>
      <c r="G14" s="1345"/>
      <c r="H14" s="1333"/>
      <c r="I14" s="1314"/>
      <c r="J14" s="1314"/>
      <c r="K14" s="1334"/>
      <c r="L14" s="1381"/>
      <c r="M14" s="1381"/>
      <c r="N14" s="1381"/>
      <c r="O14" s="1381"/>
      <c r="P14" s="1381"/>
      <c r="Q14" s="1381"/>
      <c r="R14" s="1381"/>
      <c r="S14" s="1381"/>
      <c r="T14" s="1381"/>
      <c r="U14" s="1381"/>
      <c r="V14" s="1381"/>
      <c r="W14" s="1381"/>
      <c r="X14" s="1381"/>
      <c r="Y14" s="1381"/>
      <c r="Z14" s="1381"/>
      <c r="AA14" s="1383" t="s">
        <v>906</v>
      </c>
      <c r="AB14" s="1384"/>
      <c r="AC14" s="1385" ph="1"/>
      <c r="AD14" s="1386" ph="1"/>
      <c r="AE14" s="1386" ph="1"/>
      <c r="AF14" s="1386" ph="1"/>
      <c r="AG14" s="1386" ph="1"/>
      <c r="AH14" s="1386" ph="1"/>
      <c r="AI14" s="1386" ph="1"/>
      <c r="AJ14" s="1387" ph="1"/>
    </row>
    <row r="15" spans="1:36" ht="20.100000000000001" customHeight="1" thickBot="1" x14ac:dyDescent="0.2">
      <c r="A15" s="478"/>
      <c r="B15" s="478"/>
      <c r="C15" s="1363"/>
      <c r="D15" s="1364"/>
      <c r="E15" s="1364"/>
      <c r="F15" s="1364"/>
      <c r="G15" s="1364"/>
      <c r="H15" s="1393"/>
      <c r="I15" s="1394"/>
      <c r="J15" s="1394"/>
      <c r="K15" s="1395"/>
      <c r="L15" s="1382"/>
      <c r="M15" s="1382"/>
      <c r="N15" s="1382"/>
      <c r="O15" s="1382"/>
      <c r="P15" s="1382"/>
      <c r="Q15" s="1382"/>
      <c r="R15" s="1382"/>
      <c r="S15" s="1382"/>
      <c r="T15" s="1382"/>
      <c r="U15" s="1382"/>
      <c r="V15" s="1382"/>
      <c r="W15" s="1382"/>
      <c r="X15" s="1382"/>
      <c r="Y15" s="1382"/>
      <c r="Z15" s="1382"/>
      <c r="AA15" s="1388" t="s">
        <v>450</v>
      </c>
      <c r="AB15" s="1389"/>
      <c r="AC15" s="1390" ph="1"/>
      <c r="AD15" s="1391" ph="1"/>
      <c r="AE15" s="1391" ph="1"/>
      <c r="AF15" s="1391" ph="1"/>
      <c r="AG15" s="1391" ph="1"/>
      <c r="AH15" s="1391" ph="1"/>
      <c r="AI15" s="1391" ph="1"/>
      <c r="AJ15" s="1392" ph="1"/>
    </row>
    <row r="16" spans="1:36" ht="23.1" customHeight="1" thickBot="1" x14ac:dyDescent="0.2">
      <c r="A16" s="478"/>
      <c r="B16" s="478"/>
      <c r="C16" s="477"/>
      <c r="D16" s="481"/>
      <c r="E16" s="481"/>
      <c r="F16" s="481"/>
      <c r="G16" s="481"/>
      <c r="H16" s="481"/>
      <c r="I16" s="481"/>
      <c r="J16" s="481"/>
      <c r="K16" s="481"/>
      <c r="L16" s="482"/>
      <c r="M16" s="482"/>
      <c r="N16" s="482"/>
      <c r="O16" s="482"/>
      <c r="P16" s="482"/>
      <c r="Q16" s="482"/>
      <c r="R16" s="482"/>
      <c r="S16" s="482"/>
      <c r="T16" s="482"/>
      <c r="U16" s="482"/>
      <c r="V16" s="482"/>
      <c r="W16" s="482"/>
      <c r="X16" s="482"/>
      <c r="Y16" s="482"/>
      <c r="Z16" s="482"/>
      <c r="AA16" s="482"/>
      <c r="AB16" s="482"/>
      <c r="AC16" s="482"/>
      <c r="AD16" s="482"/>
      <c r="AE16" s="482"/>
      <c r="AF16" s="482"/>
      <c r="AG16" s="482"/>
      <c r="AH16" s="482"/>
      <c r="AI16" s="482"/>
      <c r="AJ16" s="482"/>
    </row>
    <row r="17" spans="1:36" ht="30" customHeight="1" x14ac:dyDescent="0.15">
      <c r="A17" s="478"/>
      <c r="B17" s="483"/>
      <c r="C17" s="477"/>
      <c r="M17" s="484"/>
      <c r="N17" s="1296" t="s">
        <v>910</v>
      </c>
      <c r="O17" s="1296"/>
      <c r="P17" s="1296"/>
      <c r="Q17" s="1296"/>
      <c r="R17" s="1296"/>
      <c r="S17" s="1296"/>
      <c r="T17" s="1296"/>
      <c r="U17" s="1296"/>
      <c r="V17" s="1296"/>
      <c r="W17" s="1296"/>
      <c r="X17" s="485"/>
      <c r="Y17" s="1358" t="s">
        <v>391</v>
      </c>
      <c r="Z17" s="1359"/>
      <c r="AA17" s="1359"/>
      <c r="AB17" s="1359"/>
      <c r="AC17" s="479" t="s">
        <v>9</v>
      </c>
      <c r="AD17" s="1360"/>
      <c r="AE17" s="1360"/>
      <c r="AF17" s="479" t="s">
        <v>10</v>
      </c>
      <c r="AG17" s="1360"/>
      <c r="AH17" s="1360"/>
      <c r="AI17" s="479" t="s">
        <v>29</v>
      </c>
      <c r="AJ17" s="486"/>
    </row>
    <row r="18" spans="1:36" ht="30" customHeight="1" x14ac:dyDescent="0.15">
      <c r="A18" s="478"/>
      <c r="B18" s="483"/>
      <c r="C18" s="477"/>
      <c r="M18" s="487"/>
      <c r="N18" s="1314" t="s">
        <v>911</v>
      </c>
      <c r="O18" s="1314"/>
      <c r="P18" s="1314"/>
      <c r="Q18" s="1314"/>
      <c r="R18" s="1314"/>
      <c r="S18" s="1314"/>
      <c r="T18" s="1314"/>
      <c r="U18" s="1314"/>
      <c r="V18" s="1314"/>
      <c r="W18" s="1314"/>
      <c r="X18" s="488"/>
      <c r="Y18" s="1328"/>
      <c r="Z18" s="1329"/>
      <c r="AA18" s="1329"/>
      <c r="AB18" s="1329"/>
      <c r="AC18" s="480" t="s">
        <v>9</v>
      </c>
      <c r="AD18" s="1319"/>
      <c r="AE18" s="1319"/>
      <c r="AF18" s="480" t="s">
        <v>10</v>
      </c>
      <c r="AG18" s="1319"/>
      <c r="AH18" s="1319"/>
      <c r="AI18" s="480" t="s">
        <v>29</v>
      </c>
      <c r="AJ18" s="489"/>
    </row>
    <row r="19" spans="1:36" ht="30" customHeight="1" x14ac:dyDescent="0.15">
      <c r="A19" s="478"/>
      <c r="B19" s="478"/>
      <c r="C19" s="477"/>
      <c r="M19" s="490"/>
      <c r="N19" s="1314" t="s">
        <v>413</v>
      </c>
      <c r="O19" s="1314"/>
      <c r="P19" s="1314"/>
      <c r="Q19" s="1314"/>
      <c r="R19" s="1314"/>
      <c r="S19" s="1314"/>
      <c r="T19" s="1314"/>
      <c r="U19" s="1314"/>
      <c r="V19" s="1314"/>
      <c r="W19" s="1314"/>
      <c r="X19" s="488"/>
      <c r="Y19" s="1328"/>
      <c r="Z19" s="1329"/>
      <c r="AA19" s="1329"/>
      <c r="AB19" s="1329"/>
      <c r="AC19" s="491" t="s">
        <v>9</v>
      </c>
      <c r="AD19" s="1319"/>
      <c r="AE19" s="1319"/>
      <c r="AF19" s="491" t="s">
        <v>10</v>
      </c>
      <c r="AG19" s="1319"/>
      <c r="AH19" s="1319"/>
      <c r="AI19" s="491" t="s">
        <v>29</v>
      </c>
      <c r="AJ19" s="492"/>
    </row>
    <row r="20" spans="1:36" ht="30" customHeight="1" x14ac:dyDescent="0.15">
      <c r="A20" s="478"/>
      <c r="B20" s="478"/>
      <c r="C20" s="477"/>
      <c r="M20" s="490"/>
      <c r="N20" s="1314" t="s">
        <v>918</v>
      </c>
      <c r="O20" s="1314"/>
      <c r="P20" s="1314"/>
      <c r="Q20" s="1314"/>
      <c r="R20" s="1314"/>
      <c r="S20" s="1314"/>
      <c r="T20" s="1314"/>
      <c r="U20" s="1314"/>
      <c r="V20" s="1314"/>
      <c r="W20" s="1314"/>
      <c r="X20" s="488"/>
      <c r="Y20" s="1328"/>
      <c r="Z20" s="1329"/>
      <c r="AA20" s="1329"/>
      <c r="AB20" s="1329"/>
      <c r="AC20" s="491" t="s">
        <v>9</v>
      </c>
      <c r="AD20" s="1319"/>
      <c r="AE20" s="1319"/>
      <c r="AF20" s="491" t="s">
        <v>10</v>
      </c>
      <c r="AG20" s="1319"/>
      <c r="AH20" s="1319"/>
      <c r="AI20" s="491" t="s">
        <v>29</v>
      </c>
      <c r="AJ20" s="492"/>
    </row>
    <row r="21" spans="1:36" ht="30" customHeight="1" thickBot="1" x14ac:dyDescent="0.2">
      <c r="A21" s="478"/>
      <c r="B21" s="478"/>
      <c r="C21" s="477"/>
      <c r="M21" s="493"/>
      <c r="N21" s="1313" t="s">
        <v>912</v>
      </c>
      <c r="O21" s="1313"/>
      <c r="P21" s="1313"/>
      <c r="Q21" s="1313"/>
      <c r="R21" s="1313"/>
      <c r="S21" s="1313"/>
      <c r="T21" s="1313"/>
      <c r="U21" s="1313"/>
      <c r="V21" s="1313"/>
      <c r="W21" s="1313"/>
      <c r="X21" s="494"/>
      <c r="Y21" s="1355"/>
      <c r="Z21" s="1356"/>
      <c r="AA21" s="1356"/>
      <c r="AB21" s="1356"/>
      <c r="AC21" s="495" t="s">
        <v>9</v>
      </c>
      <c r="AD21" s="1357"/>
      <c r="AE21" s="1357"/>
      <c r="AF21" s="495" t="s">
        <v>10</v>
      </c>
      <c r="AG21" s="1357"/>
      <c r="AH21" s="1357"/>
      <c r="AI21" s="495" t="s">
        <v>29</v>
      </c>
      <c r="AJ21" s="496"/>
    </row>
    <row r="22" spans="1:36" ht="15" customHeight="1" thickTop="1" x14ac:dyDescent="0.15">
      <c r="A22" s="478"/>
      <c r="B22" s="478"/>
      <c r="C22" s="477"/>
      <c r="M22" s="1352" t="s">
        <v>32</v>
      </c>
      <c r="N22" s="1353"/>
      <c r="O22" s="1353"/>
      <c r="P22" s="1353"/>
      <c r="Q22" s="1354"/>
      <c r="R22" s="1300"/>
      <c r="S22" s="1301"/>
      <c r="T22" s="1301"/>
      <c r="U22" s="1301"/>
      <c r="V22" s="1301"/>
      <c r="W22" s="1323" t="s">
        <v>36</v>
      </c>
      <c r="X22" s="1323" t="s">
        <v>25</v>
      </c>
      <c r="Y22" s="1324" t="s">
        <v>391</v>
      </c>
      <c r="Z22" s="1324"/>
      <c r="AA22" s="1324"/>
      <c r="AB22" s="1324"/>
      <c r="AC22" s="1323" t="s">
        <v>9</v>
      </c>
      <c r="AD22" s="1323"/>
      <c r="AE22" s="1323"/>
      <c r="AF22" s="1323" t="s">
        <v>10</v>
      </c>
      <c r="AG22" s="1323"/>
      <c r="AH22" s="1323"/>
      <c r="AI22" s="1323" t="s">
        <v>29</v>
      </c>
      <c r="AJ22" s="1283" t="s">
        <v>37</v>
      </c>
    </row>
    <row r="23" spans="1:36" ht="15" customHeight="1" x14ac:dyDescent="0.15">
      <c r="A23" s="478"/>
      <c r="B23" s="478"/>
      <c r="C23" s="477"/>
      <c r="M23" s="1348" t="s">
        <v>38</v>
      </c>
      <c r="N23" s="1308"/>
      <c r="O23" s="1308"/>
      <c r="P23" s="1308"/>
      <c r="Q23" s="1309"/>
      <c r="R23" s="1302"/>
      <c r="S23" s="1303"/>
      <c r="T23" s="1303"/>
      <c r="U23" s="1303"/>
      <c r="V23" s="1303"/>
      <c r="W23" s="1319"/>
      <c r="X23" s="1319"/>
      <c r="Y23" s="1325"/>
      <c r="Z23" s="1325"/>
      <c r="AA23" s="1325"/>
      <c r="AB23" s="1325"/>
      <c r="AC23" s="1319"/>
      <c r="AD23" s="1319"/>
      <c r="AE23" s="1319"/>
      <c r="AF23" s="1319"/>
      <c r="AG23" s="1319"/>
      <c r="AH23" s="1319"/>
      <c r="AI23" s="1319"/>
      <c r="AJ23" s="1284"/>
    </row>
    <row r="24" spans="1:36" ht="15" customHeight="1" x14ac:dyDescent="0.15">
      <c r="M24" s="1349" t="s">
        <v>33</v>
      </c>
      <c r="N24" s="1350"/>
      <c r="O24" s="1350"/>
      <c r="P24" s="1350"/>
      <c r="Q24" s="1351"/>
      <c r="R24" s="1304" t="s">
        <v>920</v>
      </c>
      <c r="S24" s="1305"/>
      <c r="T24" s="1306"/>
      <c r="U24" s="1315"/>
      <c r="V24" s="1316"/>
      <c r="W24" s="497" t="s">
        <v>36</v>
      </c>
      <c r="X24" s="498" t="s">
        <v>25</v>
      </c>
      <c r="Y24" s="1291"/>
      <c r="Z24" s="1291"/>
      <c r="AA24" s="1291"/>
      <c r="AB24" s="1291"/>
      <c r="AC24" s="497" t="s">
        <v>9</v>
      </c>
      <c r="AD24" s="1326"/>
      <c r="AE24" s="1326"/>
      <c r="AF24" s="497" t="s">
        <v>10</v>
      </c>
      <c r="AG24" s="1326"/>
      <c r="AH24" s="1326"/>
      <c r="AI24" s="498" t="s">
        <v>29</v>
      </c>
      <c r="AJ24" s="499" t="s">
        <v>37</v>
      </c>
    </row>
    <row r="25" spans="1:36" ht="15" customHeight="1" x14ac:dyDescent="0.15">
      <c r="M25" s="1348" t="s">
        <v>38</v>
      </c>
      <c r="N25" s="1308"/>
      <c r="O25" s="1308"/>
      <c r="P25" s="1308"/>
      <c r="Q25" s="1309"/>
      <c r="R25" s="1307" t="s">
        <v>150</v>
      </c>
      <c r="S25" s="1308"/>
      <c r="T25" s="1309"/>
      <c r="U25" s="1317"/>
      <c r="V25" s="1318"/>
      <c r="W25" s="500" t="s">
        <v>36</v>
      </c>
      <c r="X25" s="480" t="s">
        <v>25</v>
      </c>
      <c r="Y25" s="1292"/>
      <c r="Z25" s="1292"/>
      <c r="AA25" s="1292"/>
      <c r="AB25" s="1292"/>
      <c r="AC25" s="500" t="s">
        <v>9</v>
      </c>
      <c r="AD25" s="1327"/>
      <c r="AE25" s="1327"/>
      <c r="AF25" s="500" t="s">
        <v>10</v>
      </c>
      <c r="AG25" s="1327"/>
      <c r="AH25" s="1327"/>
      <c r="AI25" s="480" t="s">
        <v>29</v>
      </c>
      <c r="AJ25" s="489" t="s">
        <v>37</v>
      </c>
    </row>
    <row r="26" spans="1:36" ht="15" customHeight="1" x14ac:dyDescent="0.15">
      <c r="M26" s="1320" t="s">
        <v>33</v>
      </c>
      <c r="N26" s="1321"/>
      <c r="O26" s="1321"/>
      <c r="P26" s="1321"/>
      <c r="Q26" s="1322"/>
      <c r="R26" s="1304" t="s">
        <v>920</v>
      </c>
      <c r="S26" s="1305"/>
      <c r="T26" s="1306"/>
      <c r="U26" s="1315"/>
      <c r="V26" s="1316"/>
      <c r="W26" s="497" t="s">
        <v>36</v>
      </c>
      <c r="X26" s="497"/>
      <c r="Y26" s="502"/>
      <c r="Z26" s="502"/>
      <c r="AA26" s="502"/>
      <c r="AB26" s="502"/>
      <c r="AC26" s="502"/>
      <c r="AD26" s="502"/>
      <c r="AE26" s="502"/>
      <c r="AF26" s="502"/>
      <c r="AG26" s="502"/>
      <c r="AH26" s="502"/>
      <c r="AI26" s="497"/>
      <c r="AJ26" s="499"/>
    </row>
    <row r="27" spans="1:36" ht="15" customHeight="1" thickBot="1" x14ac:dyDescent="0.2">
      <c r="M27" s="1297" t="s">
        <v>919</v>
      </c>
      <c r="N27" s="1298"/>
      <c r="O27" s="1298"/>
      <c r="P27" s="1298"/>
      <c r="Q27" s="1299"/>
      <c r="R27" s="1310" t="s">
        <v>150</v>
      </c>
      <c r="S27" s="1298"/>
      <c r="T27" s="1299"/>
      <c r="U27" s="1311"/>
      <c r="V27" s="1312"/>
      <c r="W27" s="503" t="s">
        <v>36</v>
      </c>
      <c r="X27" s="503"/>
      <c r="Y27" s="504"/>
      <c r="Z27" s="504"/>
      <c r="AA27" s="504"/>
      <c r="AB27" s="504"/>
      <c r="AC27" s="504"/>
      <c r="AD27" s="504"/>
      <c r="AE27" s="504"/>
      <c r="AF27" s="504"/>
      <c r="AG27" s="504"/>
      <c r="AH27" s="504"/>
      <c r="AI27" s="503"/>
      <c r="AJ27" s="505"/>
    </row>
    <row r="28" spans="1:36" ht="20.100000000000001" customHeight="1" x14ac:dyDescent="0.15">
      <c r="Q28" s="506"/>
      <c r="R28" s="506"/>
      <c r="S28" s="501"/>
      <c r="T28" s="501"/>
      <c r="U28" s="501"/>
      <c r="V28" s="501"/>
      <c r="W28" s="501"/>
      <c r="X28" s="507"/>
      <c r="Y28" s="507"/>
      <c r="Z28" s="508"/>
      <c r="AA28" s="509"/>
      <c r="AB28" s="510"/>
      <c r="AC28" s="510"/>
      <c r="AD28" s="510"/>
      <c r="AE28" s="508"/>
      <c r="AF28" s="511"/>
      <c r="AG28" s="508"/>
      <c r="AH28" s="511"/>
      <c r="AI28" s="508"/>
      <c r="AJ28" s="508"/>
    </row>
    <row r="29" spans="1:36" ht="20.100000000000001" customHeight="1" x14ac:dyDescent="0.15">
      <c r="E29" s="512" t="s">
        <v>568</v>
      </c>
      <c r="F29" s="1341" t="s">
        <v>913</v>
      </c>
      <c r="G29" s="1341"/>
      <c r="H29" s="1341"/>
      <c r="I29" s="1341"/>
      <c r="J29" s="1341"/>
      <c r="K29" s="1341"/>
      <c r="L29" s="1341"/>
      <c r="M29" s="1341"/>
      <c r="N29" s="1341"/>
      <c r="O29" s="1341"/>
      <c r="P29" s="1341"/>
      <c r="Q29" s="1341"/>
      <c r="R29" s="1341"/>
      <c r="S29" s="1341"/>
      <c r="T29" s="1341"/>
      <c r="U29" s="1341"/>
      <c r="V29" s="1341"/>
      <c r="W29" s="1341"/>
      <c r="X29" s="1341"/>
      <c r="Y29" s="1341"/>
      <c r="Z29" s="1341"/>
      <c r="AA29" s="1341"/>
      <c r="AB29" s="1341"/>
      <c r="AC29" s="1341"/>
      <c r="AD29" s="1341"/>
      <c r="AE29" s="1341"/>
      <c r="AF29" s="1341"/>
      <c r="AG29" s="1341"/>
      <c r="AH29" s="1341"/>
      <c r="AI29" s="1341"/>
      <c r="AJ29" s="508"/>
    </row>
    <row r="30" spans="1:36" ht="20.100000000000001" customHeight="1" x14ac:dyDescent="0.15">
      <c r="E30" s="513"/>
      <c r="F30" s="1341"/>
      <c r="G30" s="1341"/>
      <c r="H30" s="1341"/>
      <c r="I30" s="1341"/>
      <c r="J30" s="1341"/>
      <c r="K30" s="1341"/>
      <c r="L30" s="1341"/>
      <c r="M30" s="1341"/>
      <c r="N30" s="1341"/>
      <c r="O30" s="1341"/>
      <c r="P30" s="1341"/>
      <c r="Q30" s="1341"/>
      <c r="R30" s="1341"/>
      <c r="S30" s="1341"/>
      <c r="T30" s="1341"/>
      <c r="U30" s="1341"/>
      <c r="V30" s="1341"/>
      <c r="W30" s="1341"/>
      <c r="X30" s="1341"/>
      <c r="Y30" s="1341"/>
      <c r="Z30" s="1341"/>
      <c r="AA30" s="1341"/>
      <c r="AB30" s="1341"/>
      <c r="AC30" s="1341"/>
      <c r="AD30" s="1341"/>
      <c r="AE30" s="1341"/>
      <c r="AF30" s="1341"/>
      <c r="AG30" s="1341"/>
      <c r="AH30" s="1341"/>
      <c r="AI30" s="1341"/>
      <c r="AJ30" s="508"/>
    </row>
    <row r="31" spans="1:36" ht="20.100000000000001" customHeight="1" x14ac:dyDescent="0.15">
      <c r="E31" s="512" t="s">
        <v>568</v>
      </c>
      <c r="F31" s="1341" t="s">
        <v>914</v>
      </c>
      <c r="G31" s="1341"/>
      <c r="H31" s="1341"/>
      <c r="I31" s="1341"/>
      <c r="J31" s="1341"/>
      <c r="K31" s="1341"/>
      <c r="L31" s="1341"/>
      <c r="M31" s="1341"/>
      <c r="N31" s="1341"/>
      <c r="O31" s="1341"/>
      <c r="P31" s="1341"/>
      <c r="Q31" s="1341"/>
      <c r="R31" s="1341"/>
      <c r="S31" s="1341"/>
      <c r="T31" s="1341"/>
      <c r="U31" s="1341"/>
      <c r="V31" s="1341"/>
      <c r="W31" s="1341"/>
      <c r="X31" s="1341"/>
      <c r="Y31" s="1341"/>
      <c r="Z31" s="1341"/>
      <c r="AA31" s="1341"/>
      <c r="AB31" s="1341"/>
      <c r="AC31" s="1341"/>
      <c r="AD31" s="1341"/>
      <c r="AE31" s="1341"/>
      <c r="AF31" s="1341"/>
      <c r="AG31" s="1341"/>
      <c r="AH31" s="1341"/>
      <c r="AI31" s="1341"/>
      <c r="AJ31" s="508"/>
    </row>
    <row r="32" spans="1:36" ht="20.100000000000001" customHeight="1" x14ac:dyDescent="0.15">
      <c r="E32" s="513"/>
      <c r="F32" s="1341"/>
      <c r="G32" s="1341"/>
      <c r="H32" s="1341"/>
      <c r="I32" s="1341"/>
      <c r="J32" s="1341"/>
      <c r="K32" s="1341"/>
      <c r="L32" s="1341"/>
      <c r="M32" s="1341"/>
      <c r="N32" s="1341"/>
      <c r="O32" s="1341"/>
      <c r="P32" s="1341"/>
      <c r="Q32" s="1341"/>
      <c r="R32" s="1341"/>
      <c r="S32" s="1341"/>
      <c r="T32" s="1341"/>
      <c r="U32" s="1341"/>
      <c r="V32" s="1341"/>
      <c r="W32" s="1341"/>
      <c r="X32" s="1341"/>
      <c r="Y32" s="1341"/>
      <c r="Z32" s="1341"/>
      <c r="AA32" s="1341"/>
      <c r="AB32" s="1341"/>
      <c r="AC32" s="1341"/>
      <c r="AD32" s="1341"/>
      <c r="AE32" s="1341"/>
      <c r="AF32" s="1341"/>
      <c r="AG32" s="1341"/>
      <c r="AH32" s="1341"/>
      <c r="AI32" s="1341"/>
      <c r="AJ32" s="508"/>
    </row>
    <row r="33" spans="5:36" ht="15" customHeight="1" x14ac:dyDescent="0.15">
      <c r="E33" s="513"/>
      <c r="F33" s="1341"/>
      <c r="G33" s="1341"/>
      <c r="H33" s="1341"/>
      <c r="I33" s="1341"/>
      <c r="J33" s="1341"/>
      <c r="K33" s="1341"/>
      <c r="L33" s="1341"/>
      <c r="M33" s="1341"/>
      <c r="N33" s="1341"/>
      <c r="O33" s="1341"/>
      <c r="P33" s="1341"/>
      <c r="Q33" s="1341"/>
      <c r="R33" s="1341"/>
      <c r="S33" s="1341"/>
      <c r="T33" s="1341"/>
      <c r="U33" s="1341"/>
      <c r="V33" s="1341"/>
      <c r="W33" s="1341"/>
      <c r="X33" s="1341"/>
      <c r="Y33" s="1341"/>
      <c r="Z33" s="1341"/>
      <c r="AA33" s="1341"/>
      <c r="AB33" s="1341"/>
      <c r="AC33" s="1341"/>
      <c r="AD33" s="1341"/>
      <c r="AE33" s="1341"/>
      <c r="AF33" s="1341"/>
      <c r="AG33" s="1341"/>
      <c r="AH33" s="1341"/>
      <c r="AI33" s="1341"/>
      <c r="AJ33" s="508"/>
    </row>
    <row r="34" spans="5:36" ht="10.5" customHeight="1" x14ac:dyDescent="0.15"/>
    <row r="35" spans="5:36" ht="24" customHeight="1" x14ac:dyDescent="0.15">
      <c r="E35" s="1285" t="s">
        <v>921</v>
      </c>
      <c r="F35" s="1286"/>
      <c r="G35" s="1286"/>
      <c r="H35" s="1286"/>
      <c r="I35" s="1286"/>
      <c r="J35" s="1286"/>
      <c r="K35" s="1286"/>
      <c r="L35" s="1286"/>
      <c r="M35" s="1286"/>
      <c r="N35" s="1286"/>
      <c r="O35" s="1286"/>
      <c r="P35" s="1286"/>
      <c r="Q35" s="1286"/>
      <c r="R35" s="1286"/>
      <c r="S35" s="1286"/>
      <c r="T35" s="1286"/>
      <c r="U35" s="1286"/>
      <c r="V35" s="1286"/>
      <c r="W35" s="1286"/>
      <c r="X35" s="1287"/>
      <c r="Z35" s="1293" t="s">
        <v>0</v>
      </c>
      <c r="AA35" s="1294"/>
      <c r="AB35" s="1294"/>
      <c r="AC35" s="1294"/>
      <c r="AD35" s="1294"/>
      <c r="AE35" s="1294"/>
      <c r="AF35" s="1294"/>
      <c r="AG35" s="1294"/>
      <c r="AH35" s="1294"/>
      <c r="AI35" s="1294"/>
      <c r="AJ35" s="1295"/>
    </row>
    <row r="36" spans="5:36" ht="24" customHeight="1" x14ac:dyDescent="0.15">
      <c r="E36" s="1288"/>
      <c r="F36" s="1289"/>
      <c r="G36" s="1289"/>
      <c r="H36" s="1289"/>
      <c r="I36" s="1289"/>
      <c r="J36" s="1289"/>
      <c r="K36" s="1289"/>
      <c r="L36" s="1289"/>
      <c r="M36" s="1289"/>
      <c r="N36" s="1289"/>
      <c r="O36" s="1289"/>
      <c r="P36" s="1289"/>
      <c r="Q36" s="1289"/>
      <c r="R36" s="1289"/>
      <c r="S36" s="1289"/>
      <c r="T36" s="1289"/>
      <c r="U36" s="1289"/>
      <c r="V36" s="1289"/>
      <c r="W36" s="1289"/>
      <c r="X36" s="1290"/>
      <c r="Z36" s="1293" t="s">
        <v>335</v>
      </c>
      <c r="AA36" s="1294"/>
      <c r="AB36" s="1294"/>
      <c r="AC36" s="1294"/>
      <c r="AD36" s="1294"/>
      <c r="AE36" s="1294"/>
      <c r="AF36" s="1294"/>
      <c r="AG36" s="1294"/>
      <c r="AH36" s="1294"/>
      <c r="AI36" s="1294"/>
      <c r="AJ36" s="1295"/>
    </row>
    <row r="37" spans="5:36" ht="20.100000000000001" customHeight="1" x14ac:dyDescent="0.15">
      <c r="Z37" s="513" t="s">
        <v>1</v>
      </c>
      <c r="AA37" s="513"/>
      <c r="AB37" s="513"/>
      <c r="AC37" s="513"/>
      <c r="AD37" s="513"/>
      <c r="AE37" s="513"/>
      <c r="AF37" s="513"/>
      <c r="AG37" s="513"/>
      <c r="AH37" s="513"/>
      <c r="AI37" s="513"/>
      <c r="AJ37" s="513"/>
    </row>
  </sheetData>
  <mergeCells count="91">
    <mergeCell ref="N2:Q2"/>
    <mergeCell ref="R2:T2"/>
    <mergeCell ref="U2:X2"/>
    <mergeCell ref="C4:AJ4"/>
    <mergeCell ref="L6:Z8"/>
    <mergeCell ref="AA6:AJ6"/>
    <mergeCell ref="AA7:AB7"/>
    <mergeCell ref="AC7:AJ7"/>
    <mergeCell ref="AA8:AB8"/>
    <mergeCell ref="C9:G15"/>
    <mergeCell ref="AC8:AJ8"/>
    <mergeCell ref="L9:Z10"/>
    <mergeCell ref="AA9:AJ9"/>
    <mergeCell ref="AA10:AJ10"/>
    <mergeCell ref="L11:Z12"/>
    <mergeCell ref="AA11:AJ11"/>
    <mergeCell ref="AA12:AJ12"/>
    <mergeCell ref="L13:Z15"/>
    <mergeCell ref="AA13:AJ13"/>
    <mergeCell ref="AA14:AB14"/>
    <mergeCell ref="AC14:AJ14"/>
    <mergeCell ref="AA15:AB15"/>
    <mergeCell ref="AC15:AJ15"/>
    <mergeCell ref="H13:K15"/>
    <mergeCell ref="H11:K12"/>
    <mergeCell ref="Y17:Z17"/>
    <mergeCell ref="AA17:AB17"/>
    <mergeCell ref="AD17:AE17"/>
    <mergeCell ref="AG17:AH17"/>
    <mergeCell ref="Y18:Z18"/>
    <mergeCell ref="AA18:AB18"/>
    <mergeCell ref="AD18:AE18"/>
    <mergeCell ref="AG18:AH18"/>
    <mergeCell ref="AG20:AH20"/>
    <mergeCell ref="Y21:Z21"/>
    <mergeCell ref="AA21:AB21"/>
    <mergeCell ref="AD21:AE21"/>
    <mergeCell ref="AG21:AH21"/>
    <mergeCell ref="H9:K10"/>
    <mergeCell ref="H6:K8"/>
    <mergeCell ref="F31:AI33"/>
    <mergeCell ref="C6:G8"/>
    <mergeCell ref="M25:Q25"/>
    <mergeCell ref="F29:AI30"/>
    <mergeCell ref="M23:Q23"/>
    <mergeCell ref="M24:Q24"/>
    <mergeCell ref="AC22:AC23"/>
    <mergeCell ref="AD22:AE23"/>
    <mergeCell ref="AF22:AF23"/>
    <mergeCell ref="AG22:AH23"/>
    <mergeCell ref="AI22:AI23"/>
    <mergeCell ref="M22:Q22"/>
    <mergeCell ref="Y19:Z19"/>
    <mergeCell ref="AA19:AB19"/>
    <mergeCell ref="AD19:AE19"/>
    <mergeCell ref="AG19:AH19"/>
    <mergeCell ref="M26:Q26"/>
    <mergeCell ref="W22:W23"/>
    <mergeCell ref="X22:X23"/>
    <mergeCell ref="Y22:Z23"/>
    <mergeCell ref="AG24:AH24"/>
    <mergeCell ref="AG25:AH25"/>
    <mergeCell ref="AD24:AE24"/>
    <mergeCell ref="AD25:AE25"/>
    <mergeCell ref="Y20:Z20"/>
    <mergeCell ref="AA20:AB20"/>
    <mergeCell ref="AD20:AE20"/>
    <mergeCell ref="AA24:AB24"/>
    <mergeCell ref="AA25:AB25"/>
    <mergeCell ref="AA22:AB23"/>
    <mergeCell ref="N17:W17"/>
    <mergeCell ref="M27:Q27"/>
    <mergeCell ref="R22:V23"/>
    <mergeCell ref="R24:T24"/>
    <mergeCell ref="R25:T25"/>
    <mergeCell ref="R26:T26"/>
    <mergeCell ref="R27:T27"/>
    <mergeCell ref="U27:V27"/>
    <mergeCell ref="N21:W21"/>
    <mergeCell ref="N20:W20"/>
    <mergeCell ref="N19:W19"/>
    <mergeCell ref="N18:W18"/>
    <mergeCell ref="U26:V26"/>
    <mergeCell ref="U24:V24"/>
    <mergeCell ref="U25:V25"/>
    <mergeCell ref="AJ22:AJ23"/>
    <mergeCell ref="E35:X36"/>
    <mergeCell ref="Y24:Z24"/>
    <mergeCell ref="Y25:Z25"/>
    <mergeCell ref="Z35:AJ35"/>
    <mergeCell ref="Z36:AJ36"/>
  </mergeCells>
  <phoneticPr fontId="3"/>
  <conditionalFormatting sqref="L9 R22 U24:U27">
    <cfRule type="containsBlanks" dxfId="202" priority="5">
      <formula>LEN(TRIM(L9))=0</formula>
    </cfRule>
  </conditionalFormatting>
  <conditionalFormatting sqref="L11 AA11:AA12">
    <cfRule type="containsBlanks" dxfId="201" priority="4">
      <formula>LEN(TRIM(L11))=0</formula>
    </cfRule>
  </conditionalFormatting>
  <conditionalFormatting sqref="L6:Z8 AC7:AJ8 AA10:AJ10 L13:Z15 AC14:AJ15">
    <cfRule type="containsBlanks" dxfId="200" priority="2">
      <formula>LEN(TRIM(L6))=0</formula>
    </cfRule>
  </conditionalFormatting>
  <conditionalFormatting sqref="R2:T2 AA7">
    <cfRule type="containsBlanks" dxfId="199" priority="10">
      <formula>LEN(TRIM(R2))=0</formula>
    </cfRule>
  </conditionalFormatting>
  <conditionalFormatting sqref="Y17:Z17 Y18 Y19:Z23 Y24:Y25">
    <cfRule type="containsBlanks" dxfId="198" priority="7">
      <formula>LEN(TRIM(Y17))=0</formula>
    </cfRule>
  </conditionalFormatting>
  <conditionalFormatting sqref="AA9">
    <cfRule type="containsBlanks" dxfId="197" priority="6">
      <formula>LEN(TRIM(AA9))=0</formula>
    </cfRule>
  </conditionalFormatting>
  <conditionalFormatting sqref="AA14">
    <cfRule type="containsBlanks" dxfId="196" priority="3">
      <formula>LEN(TRIM(AA14))=0</formula>
    </cfRule>
  </conditionalFormatting>
  <conditionalFormatting sqref="AA17:AB17 AA18 AA19:AB21 AA22 AA24:AA25">
    <cfRule type="containsBlanks" dxfId="195" priority="9">
      <formula>LEN(TRIM(AA17))=0</formula>
    </cfRule>
  </conditionalFormatting>
  <conditionalFormatting sqref="AD17:AE23 AG17:AH23 AD24:AD25 AG24:AG25">
    <cfRule type="containsBlanks" dxfId="194" priority="1">
      <formula>LEN(TRIM(AD17))=0</formula>
    </cfRule>
  </conditionalFormatting>
  <dataValidations count="2">
    <dataValidation type="list" allowBlank="1" showInputMessage="1" showErrorMessage="1" sqref="Z17 Z19:Z23 Y17:Y25" xr:uid="{F1191E0E-14D6-4F51-BCF5-5289DC179680}">
      <formula1>"　,昭和,平成,令和"</formula1>
    </dataValidation>
    <dataValidation imeMode="off" allowBlank="1" showInputMessage="1" showErrorMessage="1" sqref="L13:Z15 AA12:AJ12 AA10:AJ10" xr:uid="{11DA914C-51FF-4017-A29A-A29414CABF14}"/>
  </dataValidations>
  <printOptions horizontalCentered="1"/>
  <pageMargins left="0.6692913385826772" right="0.39370078740157483" top="0.98425196850393704" bottom="0.78740157480314965" header="0.51181102362204722" footer="0.51181102362204722"/>
  <pageSetup paperSize="9" orientation="portrait" cellComments="asDisplayed"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7"/>
  <dimension ref="A1:CE71"/>
  <sheetViews>
    <sheetView showGridLines="0" view="pageBreakPreview" zoomScaleNormal="100" zoomScaleSheetLayoutView="100" workbookViewId="0">
      <selection sqref="A1:AQ1"/>
    </sheetView>
  </sheetViews>
  <sheetFormatPr defaultColWidth="8" defaultRowHeight="12" x14ac:dyDescent="0.15"/>
  <cols>
    <col min="1" max="28" width="2" style="337" customWidth="1"/>
    <col min="29" max="29" width="4.375" style="337" customWidth="1"/>
    <col min="30" max="32" width="2.75" style="337" customWidth="1"/>
    <col min="33" max="33" width="2" style="337" customWidth="1"/>
    <col min="34" max="34" width="2" style="338" customWidth="1"/>
    <col min="35" max="36" width="2" style="337" customWidth="1"/>
    <col min="37" max="37" width="2" style="338" customWidth="1"/>
    <col min="38" max="38" width="2" style="337" customWidth="1"/>
    <col min="39" max="39" width="2" style="355" customWidth="1"/>
    <col min="40" max="40" width="2" style="407" customWidth="1"/>
    <col min="41" max="43" width="2" style="337" customWidth="1"/>
    <col min="44" max="45" width="1.625" style="337" customWidth="1"/>
    <col min="46" max="59" width="2.375" style="337" customWidth="1"/>
    <col min="60" max="69" width="2.625" style="337" customWidth="1"/>
    <col min="70" max="84" width="2.375" style="337" customWidth="1"/>
    <col min="85" max="142" width="2" style="337" customWidth="1"/>
    <col min="143" max="16384" width="8" style="337"/>
  </cols>
  <sheetData>
    <row r="1" spans="1:69" ht="14.1" customHeight="1" thickBot="1" x14ac:dyDescent="0.2">
      <c r="A1" s="2957" t="s">
        <v>650</v>
      </c>
      <c r="B1" s="2957"/>
      <c r="C1" s="2957"/>
      <c r="D1" s="2957"/>
      <c r="E1" s="2957"/>
      <c r="F1" s="2957"/>
      <c r="G1" s="2957"/>
      <c r="H1" s="2957"/>
      <c r="I1" s="2957"/>
      <c r="J1" s="2957"/>
      <c r="K1" s="2957"/>
      <c r="L1" s="2957"/>
      <c r="M1" s="2957"/>
      <c r="N1" s="2957"/>
      <c r="O1" s="2957"/>
      <c r="P1" s="2957"/>
      <c r="Q1" s="2957"/>
      <c r="R1" s="2957"/>
      <c r="S1" s="2957"/>
      <c r="T1" s="2957"/>
      <c r="U1" s="2957"/>
      <c r="V1" s="2957"/>
      <c r="W1" s="2957"/>
      <c r="X1" s="2957"/>
      <c r="Y1" s="2957"/>
      <c r="Z1" s="2957"/>
      <c r="AA1" s="2957"/>
      <c r="AB1" s="2957"/>
      <c r="AC1" s="2957"/>
      <c r="AD1" s="2957"/>
      <c r="AE1" s="2957"/>
      <c r="AF1" s="2957"/>
      <c r="AG1" s="2957"/>
      <c r="AH1" s="2957"/>
      <c r="AI1" s="2957"/>
      <c r="AJ1" s="2957"/>
      <c r="AK1" s="2957"/>
      <c r="AL1" s="2957"/>
      <c r="AM1" s="2957"/>
      <c r="AN1" s="2957"/>
      <c r="AO1" s="2957"/>
      <c r="AP1" s="2957"/>
      <c r="AQ1" s="2957"/>
      <c r="AT1" s="323"/>
      <c r="AU1" s="323"/>
      <c r="AV1" s="323"/>
      <c r="AW1" s="323"/>
      <c r="AX1" s="323"/>
    </row>
    <row r="2" spans="1:69" ht="14.1" customHeight="1" thickBot="1" x14ac:dyDescent="0.2">
      <c r="A2" s="2969" t="s">
        <v>427</v>
      </c>
      <c r="B2" s="2969"/>
      <c r="C2" s="2969"/>
      <c r="D2" s="2969"/>
      <c r="E2" s="2969"/>
      <c r="F2" s="2969"/>
      <c r="G2" s="2969"/>
      <c r="H2" s="2969"/>
      <c r="I2" s="2969"/>
      <c r="J2" s="2969"/>
      <c r="K2" s="2969"/>
      <c r="L2" s="2969"/>
      <c r="M2" s="2969"/>
      <c r="N2" s="2969"/>
      <c r="O2" s="2969"/>
      <c r="P2" s="2969"/>
      <c r="Q2" s="2969"/>
      <c r="R2" s="2969"/>
      <c r="S2" s="2969"/>
      <c r="T2" s="2969"/>
      <c r="U2" s="2969"/>
      <c r="V2" s="2969"/>
      <c r="W2" s="2969"/>
      <c r="X2" s="2969"/>
      <c r="Y2" s="2969"/>
      <c r="Z2" s="2969"/>
      <c r="AA2" s="2969"/>
      <c r="AB2" s="2969"/>
      <c r="AC2" s="2969"/>
      <c r="AD2" s="2969"/>
      <c r="AE2" s="2969"/>
      <c r="AF2" s="2969"/>
      <c r="AG2" s="2969"/>
      <c r="AH2" s="2969"/>
      <c r="AI2" s="2969"/>
      <c r="AJ2" s="2969"/>
      <c r="AK2" s="2969"/>
      <c r="AL2" s="2969"/>
      <c r="AM2" s="2969"/>
      <c r="AN2" s="2969"/>
      <c r="AO2" s="2969"/>
      <c r="AP2" s="2969"/>
      <c r="AQ2" s="2969"/>
      <c r="AR2" s="2969"/>
      <c r="AT2" s="2936" t="s">
        <v>605</v>
      </c>
      <c r="AU2" s="2937"/>
      <c r="AV2" s="2937"/>
      <c r="AW2" s="2937"/>
      <c r="AX2" s="2937"/>
      <c r="AY2" s="2937"/>
      <c r="AZ2" s="2937"/>
      <c r="BA2" s="2937"/>
      <c r="BB2" s="2937"/>
      <c r="BC2" s="2937"/>
      <c r="BD2" s="2937"/>
      <c r="BE2" s="2937"/>
      <c r="BF2" s="2937"/>
      <c r="BG2" s="2937"/>
      <c r="BH2" s="2937"/>
      <c r="BI2" s="2937"/>
      <c r="BJ2" s="2937"/>
      <c r="BK2" s="2938"/>
    </row>
    <row r="3" spans="1:69" ht="14.1" customHeight="1" x14ac:dyDescent="0.15">
      <c r="A3" s="2958" t="s">
        <v>53</v>
      </c>
      <c r="B3" s="2959"/>
      <c r="C3" s="2959"/>
      <c r="D3" s="2959"/>
      <c r="E3" s="2959"/>
      <c r="F3" s="2959"/>
      <c r="G3" s="2959"/>
      <c r="H3" s="2959"/>
      <c r="I3" s="2959"/>
      <c r="J3" s="2959"/>
      <c r="K3" s="2959"/>
      <c r="L3" s="2959"/>
      <c r="M3" s="2959"/>
      <c r="N3" s="2959"/>
      <c r="O3" s="2959"/>
      <c r="P3" s="2959"/>
      <c r="Q3" s="2959"/>
      <c r="R3" s="2959"/>
      <c r="S3" s="2959"/>
      <c r="T3" s="2959"/>
      <c r="U3" s="2959"/>
      <c r="V3" s="2959"/>
      <c r="W3" s="2959"/>
      <c r="X3" s="2959"/>
      <c r="Y3" s="2959"/>
      <c r="Z3" s="2959"/>
      <c r="AA3" s="2959"/>
      <c r="AB3" s="2959"/>
      <c r="AC3" s="2959"/>
      <c r="AD3" s="2959"/>
      <c r="AE3" s="2959"/>
      <c r="AF3" s="2959"/>
      <c r="AG3" s="2960" t="s">
        <v>28</v>
      </c>
      <c r="AH3" s="2959"/>
      <c r="AI3" s="2959"/>
      <c r="AJ3" s="2959"/>
      <c r="AK3" s="2959"/>
      <c r="AL3" s="2959"/>
      <c r="AM3" s="2959"/>
      <c r="AN3" s="2959"/>
      <c r="AO3" s="2959"/>
      <c r="AP3" s="2959"/>
      <c r="AQ3" s="2959"/>
      <c r="AR3" s="2961"/>
      <c r="AS3" s="443"/>
      <c r="AT3" s="2939"/>
      <c r="AU3" s="2940"/>
      <c r="AV3" s="2940"/>
      <c r="AW3" s="2940"/>
      <c r="AX3" s="2940"/>
      <c r="AY3" s="2940"/>
      <c r="AZ3" s="2940"/>
      <c r="BA3" s="2940"/>
      <c r="BB3" s="2940"/>
      <c r="BC3" s="2940"/>
      <c r="BD3" s="2940"/>
      <c r="BE3" s="2940"/>
      <c r="BF3" s="2940"/>
      <c r="BG3" s="2940"/>
      <c r="BH3" s="2940"/>
      <c r="BI3" s="2940"/>
      <c r="BJ3" s="2940"/>
      <c r="BK3" s="2941"/>
      <c r="BL3" s="344"/>
    </row>
    <row r="4" spans="1:69" ht="13.5" customHeight="1" x14ac:dyDescent="0.15">
      <c r="A4" s="3261" t="s">
        <v>447</v>
      </c>
      <c r="B4" s="3262"/>
      <c r="C4" s="3263" t="s">
        <v>749</v>
      </c>
      <c r="D4" s="3263"/>
      <c r="E4" s="3263"/>
      <c r="F4" s="3263"/>
      <c r="G4" s="3263"/>
      <c r="H4" s="3263"/>
      <c r="I4" s="3263"/>
      <c r="J4" s="3263"/>
      <c r="K4" s="3263"/>
      <c r="L4" s="3263"/>
      <c r="M4" s="3263"/>
      <c r="N4" s="3263"/>
      <c r="O4" s="3263"/>
      <c r="P4" s="3263"/>
      <c r="Q4" s="3263"/>
      <c r="R4" s="3263"/>
      <c r="S4" s="3263"/>
      <c r="T4" s="3263"/>
      <c r="U4" s="3263"/>
      <c r="V4" s="3263"/>
      <c r="W4" s="3263"/>
      <c r="X4" s="3263"/>
      <c r="Y4" s="3263"/>
      <c r="Z4" s="3263"/>
      <c r="AA4" s="3263"/>
      <c r="AB4" s="3263"/>
      <c r="AC4" s="3263"/>
      <c r="AD4" s="3263"/>
      <c r="AE4" s="3263"/>
      <c r="AF4" s="424"/>
      <c r="AG4" s="444"/>
      <c r="AH4" s="445"/>
      <c r="AI4" s="445"/>
      <c r="AJ4" s="445"/>
      <c r="AK4" s="445"/>
      <c r="AL4" s="445"/>
      <c r="AM4" s="445"/>
      <c r="AN4" s="445"/>
      <c r="AO4" s="445"/>
      <c r="AP4" s="445"/>
      <c r="AQ4" s="445"/>
      <c r="AR4" s="346"/>
      <c r="AT4" s="2939"/>
      <c r="AU4" s="2940"/>
      <c r="AV4" s="2940"/>
      <c r="AW4" s="2940"/>
      <c r="AX4" s="2940"/>
      <c r="AY4" s="2940"/>
      <c r="AZ4" s="2940"/>
      <c r="BA4" s="2940"/>
      <c r="BB4" s="2940"/>
      <c r="BC4" s="2940"/>
      <c r="BD4" s="2940"/>
      <c r="BE4" s="2940"/>
      <c r="BF4" s="2940"/>
      <c r="BG4" s="2940"/>
      <c r="BH4" s="2940"/>
      <c r="BI4" s="2940"/>
      <c r="BJ4" s="2940"/>
      <c r="BK4" s="2941"/>
      <c r="BL4" s="344"/>
    </row>
    <row r="5" spans="1:69" ht="13.5" customHeight="1" thickBot="1" x14ac:dyDescent="0.2">
      <c r="A5" s="336"/>
      <c r="B5" s="316"/>
      <c r="C5" s="3264"/>
      <c r="D5" s="3264"/>
      <c r="E5" s="3264"/>
      <c r="F5" s="3264"/>
      <c r="G5" s="3264"/>
      <c r="H5" s="3264"/>
      <c r="I5" s="3264"/>
      <c r="J5" s="3264"/>
      <c r="K5" s="3264"/>
      <c r="L5" s="3264"/>
      <c r="M5" s="3264"/>
      <c r="N5" s="3264"/>
      <c r="O5" s="3264"/>
      <c r="P5" s="3264"/>
      <c r="Q5" s="3264"/>
      <c r="R5" s="3264"/>
      <c r="S5" s="3264"/>
      <c r="T5" s="3264"/>
      <c r="U5" s="3264"/>
      <c r="V5" s="3264"/>
      <c r="W5" s="3264"/>
      <c r="X5" s="3264"/>
      <c r="Y5" s="3264"/>
      <c r="Z5" s="3264"/>
      <c r="AA5" s="3264"/>
      <c r="AB5" s="3264"/>
      <c r="AC5" s="3264"/>
      <c r="AD5" s="3264"/>
      <c r="AE5" s="3264"/>
      <c r="AF5" s="329"/>
      <c r="AG5" s="3257" t="s">
        <v>964</v>
      </c>
      <c r="AH5" s="3258"/>
      <c r="AI5" s="3258"/>
      <c r="AJ5" s="3258"/>
      <c r="AK5" s="3258"/>
      <c r="AL5" s="3258"/>
      <c r="AM5" s="3258"/>
      <c r="AN5" s="3258"/>
      <c r="AO5" s="3258"/>
      <c r="AP5" s="3258"/>
      <c r="AQ5" s="3258"/>
      <c r="AR5" s="346"/>
      <c r="AT5" s="2942"/>
      <c r="AU5" s="2943"/>
      <c r="AV5" s="2943"/>
      <c r="AW5" s="2943"/>
      <c r="AX5" s="2943"/>
      <c r="AY5" s="2943"/>
      <c r="AZ5" s="2943"/>
      <c r="BA5" s="2943"/>
      <c r="BB5" s="2943"/>
      <c r="BC5" s="2943"/>
      <c r="BD5" s="2943"/>
      <c r="BE5" s="2943"/>
      <c r="BF5" s="2943"/>
      <c r="BG5" s="2943"/>
      <c r="BH5" s="2943"/>
      <c r="BI5" s="2943"/>
      <c r="BJ5" s="2943"/>
      <c r="BK5" s="2944"/>
      <c r="BL5" s="344"/>
    </row>
    <row r="6" spans="1:69" ht="13.5" customHeight="1" x14ac:dyDescent="0.15">
      <c r="A6" s="336"/>
      <c r="B6" s="3017" t="s">
        <v>1107</v>
      </c>
      <c r="C6" s="3017"/>
      <c r="D6" s="3017"/>
      <c r="E6" s="3017"/>
      <c r="F6" s="3017"/>
      <c r="G6" s="3017"/>
      <c r="H6" s="3017"/>
      <c r="I6" s="3017"/>
      <c r="J6" s="3017"/>
      <c r="K6" s="3017"/>
      <c r="L6" s="3017"/>
      <c r="M6" s="3017"/>
      <c r="N6" s="3017"/>
      <c r="O6" s="3017"/>
      <c r="P6" s="3017"/>
      <c r="Q6" s="3017"/>
      <c r="R6" s="3017"/>
      <c r="S6" s="3017"/>
      <c r="T6" s="3017"/>
      <c r="U6" s="3017"/>
      <c r="V6" s="3017"/>
      <c r="W6" s="3017"/>
      <c r="X6" s="3017"/>
      <c r="Y6" s="3017"/>
      <c r="Z6" s="3017"/>
      <c r="AA6" s="3017"/>
      <c r="AB6" s="3017"/>
      <c r="AC6" s="3017"/>
      <c r="AD6" s="3017"/>
      <c r="AE6" s="3017"/>
      <c r="AF6" s="335"/>
      <c r="AG6" s="3257"/>
      <c r="AH6" s="3258"/>
      <c r="AI6" s="3258"/>
      <c r="AJ6" s="3258"/>
      <c r="AK6" s="3258"/>
      <c r="AL6" s="3258"/>
      <c r="AM6" s="3258"/>
      <c r="AN6" s="3258"/>
      <c r="AO6" s="3258"/>
      <c r="AP6" s="3258"/>
      <c r="AQ6" s="3258"/>
      <c r="AR6" s="346"/>
      <c r="AT6" s="344"/>
      <c r="AU6" s="344"/>
      <c r="AV6" s="344"/>
      <c r="AW6" s="344"/>
      <c r="AX6" s="344"/>
      <c r="AY6" s="344"/>
      <c r="AZ6" s="344"/>
      <c r="BA6" s="344"/>
      <c r="BB6" s="344"/>
      <c r="BC6" s="344"/>
      <c r="BD6" s="344"/>
      <c r="BE6" s="344"/>
      <c r="BF6" s="344"/>
      <c r="BG6" s="344"/>
      <c r="BH6" s="344"/>
      <c r="BI6" s="344"/>
      <c r="BJ6" s="344"/>
      <c r="BK6" s="344"/>
      <c r="BL6" s="344"/>
    </row>
    <row r="7" spans="1:69" ht="13.5" customHeight="1" x14ac:dyDescent="0.15">
      <c r="A7" s="336"/>
      <c r="B7" s="2982" t="s">
        <v>374</v>
      </c>
      <c r="C7" s="2948"/>
      <c r="D7" s="2948"/>
      <c r="E7" s="2948"/>
      <c r="F7" s="2948"/>
      <c r="G7" s="2948"/>
      <c r="H7" s="2948"/>
      <c r="I7" s="2948"/>
      <c r="J7" s="2948"/>
      <c r="K7" s="2948"/>
      <c r="L7" s="2948"/>
      <c r="M7" s="2947" t="s">
        <v>54</v>
      </c>
      <c r="N7" s="2948"/>
      <c r="O7" s="2948"/>
      <c r="P7" s="2948"/>
      <c r="Q7" s="2948"/>
      <c r="R7" s="2948"/>
      <c r="S7" s="2948"/>
      <c r="T7" s="2948"/>
      <c r="U7" s="2949"/>
      <c r="V7" s="2962" t="s">
        <v>14</v>
      </c>
      <c r="W7" s="2962"/>
      <c r="X7" s="2962"/>
      <c r="Y7" s="2962"/>
      <c r="Z7" s="2962"/>
      <c r="AA7" s="2962"/>
      <c r="AB7" s="2962"/>
      <c r="AC7" s="2962"/>
      <c r="AD7" s="2962"/>
      <c r="AE7" s="2962"/>
      <c r="AF7" s="2962"/>
      <c r="AG7" s="2962"/>
      <c r="AH7" s="2962"/>
      <c r="AI7" s="2962"/>
      <c r="AJ7" s="2963" t="s">
        <v>55</v>
      </c>
      <c r="AK7" s="2962"/>
      <c r="AL7" s="2962"/>
      <c r="AM7" s="2962"/>
      <c r="AN7" s="2962"/>
      <c r="AO7" s="2962"/>
      <c r="AP7" s="2962"/>
      <c r="AQ7" s="2964"/>
      <c r="AR7" s="346"/>
      <c r="AT7" s="337" t="s">
        <v>288</v>
      </c>
    </row>
    <row r="8" spans="1:69" ht="13.5" customHeight="1" x14ac:dyDescent="0.15">
      <c r="A8" s="336"/>
      <c r="B8" s="333"/>
      <c r="C8" s="374"/>
      <c r="D8" s="2833" t="s">
        <v>56</v>
      </c>
      <c r="E8" s="2833"/>
      <c r="F8" s="2833"/>
      <c r="G8" s="2833"/>
      <c r="H8" s="2833"/>
      <c r="I8" s="2833"/>
      <c r="J8" s="2833"/>
      <c r="K8" s="2833"/>
      <c r="L8" s="2834"/>
      <c r="M8" s="2950"/>
      <c r="N8" s="2951"/>
      <c r="O8" s="2951"/>
      <c r="P8" s="2951"/>
      <c r="Q8" s="2951"/>
      <c r="R8" s="2951"/>
      <c r="S8" s="2951"/>
      <c r="T8" s="2951"/>
      <c r="U8" s="2952"/>
      <c r="V8" s="341"/>
      <c r="W8" s="341"/>
      <c r="X8" s="2965" t="s">
        <v>358</v>
      </c>
      <c r="Y8" s="2965"/>
      <c r="Z8" s="2965"/>
      <c r="AA8" s="2965"/>
      <c r="AB8" s="2965"/>
      <c r="AC8" s="2965"/>
      <c r="AD8" s="2965"/>
      <c r="AE8" s="2965"/>
      <c r="AF8" s="2965"/>
      <c r="AG8" s="2965"/>
      <c r="AH8" s="2965"/>
      <c r="AI8" s="2965"/>
      <c r="AJ8" s="2966"/>
      <c r="AK8" s="2967"/>
      <c r="AL8" s="2967"/>
      <c r="AM8" s="2967"/>
      <c r="AN8" s="2967"/>
      <c r="AO8" s="2967"/>
      <c r="AP8" s="2967"/>
      <c r="AQ8" s="2968"/>
      <c r="AR8" s="346"/>
      <c r="AU8" s="337" t="s">
        <v>70</v>
      </c>
    </row>
    <row r="9" spans="1:69" ht="13.5" customHeight="1" x14ac:dyDescent="0.15">
      <c r="A9" s="336"/>
      <c r="B9" s="375"/>
      <c r="C9" s="376"/>
      <c r="D9" s="2835" t="s">
        <v>57</v>
      </c>
      <c r="E9" s="2835"/>
      <c r="F9" s="2835"/>
      <c r="G9" s="2835"/>
      <c r="H9" s="2835"/>
      <c r="I9" s="2835"/>
      <c r="J9" s="2835"/>
      <c r="K9" s="2835"/>
      <c r="L9" s="2836"/>
      <c r="M9" s="2884"/>
      <c r="N9" s="2885"/>
      <c r="O9" s="2885"/>
      <c r="P9" s="2885"/>
      <c r="Q9" s="2885"/>
      <c r="R9" s="2885"/>
      <c r="S9" s="2885"/>
      <c r="T9" s="2885"/>
      <c r="U9" s="2886"/>
      <c r="V9" s="377"/>
      <c r="W9" s="377"/>
      <c r="X9" s="2846" t="s">
        <v>375</v>
      </c>
      <c r="Y9" s="2846"/>
      <c r="Z9" s="2846"/>
      <c r="AA9" s="2846"/>
      <c r="AB9" s="2846"/>
      <c r="AC9" s="2846"/>
      <c r="AD9" s="2846"/>
      <c r="AE9" s="2846"/>
      <c r="AF9" s="2846"/>
      <c r="AG9" s="2846"/>
      <c r="AH9" s="2846"/>
      <c r="AI9" s="2846"/>
      <c r="AJ9" s="2845"/>
      <c r="AK9" s="2846"/>
      <c r="AL9" s="2846"/>
      <c r="AM9" s="2846"/>
      <c r="AN9" s="2846"/>
      <c r="AO9" s="2846"/>
      <c r="AP9" s="2846"/>
      <c r="AQ9" s="2847"/>
      <c r="AR9" s="346"/>
      <c r="AT9" s="337" t="s">
        <v>112</v>
      </c>
      <c r="BG9" s="337" t="s">
        <v>113</v>
      </c>
    </row>
    <row r="10" spans="1:69" ht="13.5" customHeight="1" x14ac:dyDescent="0.15">
      <c r="A10" s="336"/>
      <c r="B10" s="375"/>
      <c r="C10" s="376"/>
      <c r="D10" s="2837" t="s">
        <v>602</v>
      </c>
      <c r="E10" s="2837"/>
      <c r="F10" s="2837"/>
      <c r="G10" s="2837"/>
      <c r="H10" s="2837"/>
      <c r="I10" s="2837"/>
      <c r="J10" s="2837"/>
      <c r="K10" s="2837"/>
      <c r="L10" s="2838"/>
      <c r="M10" s="2884"/>
      <c r="N10" s="2885"/>
      <c r="O10" s="2885"/>
      <c r="P10" s="2885"/>
      <c r="Q10" s="2885"/>
      <c r="R10" s="2885"/>
      <c r="S10" s="2885"/>
      <c r="T10" s="2885"/>
      <c r="U10" s="2886"/>
      <c r="V10" s="377"/>
      <c r="W10" s="377"/>
      <c r="X10" s="2946" t="s">
        <v>958</v>
      </c>
      <c r="Y10" s="2946"/>
      <c r="Z10" s="2946"/>
      <c r="AA10" s="2946"/>
      <c r="AB10" s="2946"/>
      <c r="AC10" s="2946"/>
      <c r="AD10" s="2946"/>
      <c r="AE10" s="2946"/>
      <c r="AF10" s="2946"/>
      <c r="AG10" s="2946"/>
      <c r="AH10" s="2946" t="s">
        <v>959</v>
      </c>
      <c r="AI10" s="2946"/>
      <c r="AJ10" s="2845"/>
      <c r="AK10" s="2846"/>
      <c r="AL10" s="2846"/>
      <c r="AM10" s="2846"/>
      <c r="AN10" s="2846"/>
      <c r="AO10" s="2846"/>
      <c r="AP10" s="2846"/>
      <c r="AQ10" s="2847"/>
      <c r="AR10" s="346"/>
      <c r="AU10" s="337" t="s">
        <v>71</v>
      </c>
      <c r="BH10" s="337" t="s">
        <v>114</v>
      </c>
    </row>
    <row r="11" spans="1:69" ht="13.5" customHeight="1" x14ac:dyDescent="0.15">
      <c r="A11" s="336"/>
      <c r="B11" s="375"/>
      <c r="C11" s="376"/>
      <c r="D11" s="2839" t="s">
        <v>345</v>
      </c>
      <c r="E11" s="2839"/>
      <c r="F11" s="2839"/>
      <c r="G11" s="2839"/>
      <c r="H11" s="2839"/>
      <c r="I11" s="2839"/>
      <c r="J11" s="2839"/>
      <c r="K11" s="2839"/>
      <c r="L11" s="2840"/>
      <c r="M11" s="2884"/>
      <c r="N11" s="2885"/>
      <c r="O11" s="2885"/>
      <c r="P11" s="2885"/>
      <c r="Q11" s="2885"/>
      <c r="R11" s="2885"/>
      <c r="S11" s="2885"/>
      <c r="T11" s="2885"/>
      <c r="U11" s="2886"/>
      <c r="V11" s="377"/>
      <c r="W11" s="377"/>
      <c r="X11" s="2846" t="s">
        <v>359</v>
      </c>
      <c r="Y11" s="2846"/>
      <c r="Z11" s="2846"/>
      <c r="AA11" s="2846"/>
      <c r="AB11" s="2846"/>
      <c r="AC11" s="2846"/>
      <c r="AD11" s="2846"/>
      <c r="AE11" s="2846"/>
      <c r="AF11" s="2846"/>
      <c r="AG11" s="2846"/>
      <c r="AH11" s="2846"/>
      <c r="AI11" s="2846"/>
      <c r="AJ11" s="2845"/>
      <c r="AK11" s="2846"/>
      <c r="AL11" s="2846"/>
      <c r="AM11" s="2846"/>
      <c r="AN11" s="2846"/>
      <c r="AO11" s="2846"/>
      <c r="AP11" s="2846"/>
      <c r="AQ11" s="2847"/>
      <c r="AR11" s="346"/>
      <c r="AU11" s="2945" t="s">
        <v>72</v>
      </c>
      <c r="AV11" s="2945"/>
      <c r="AW11" s="2945"/>
      <c r="AX11" s="2945"/>
      <c r="AY11" s="2945"/>
      <c r="AZ11" s="2945"/>
      <c r="BA11" s="2945"/>
      <c r="BB11" s="2945"/>
      <c r="BC11" s="2945"/>
      <c r="BD11" s="2945"/>
      <c r="BE11" s="2945"/>
      <c r="BH11" s="2945" t="s">
        <v>115</v>
      </c>
      <c r="BI11" s="2945"/>
      <c r="BJ11" s="2945"/>
      <c r="BK11" s="2945"/>
      <c r="BL11" s="2945"/>
      <c r="BM11" s="2945"/>
      <c r="BN11" s="2945"/>
      <c r="BO11" s="2945"/>
      <c r="BP11" s="2945"/>
      <c r="BQ11" s="2945"/>
    </row>
    <row r="12" spans="1:69" ht="13.5" customHeight="1" x14ac:dyDescent="0.15">
      <c r="A12" s="336"/>
      <c r="B12" s="375"/>
      <c r="C12" s="376"/>
      <c r="D12" s="2837" t="s">
        <v>377</v>
      </c>
      <c r="E12" s="2837"/>
      <c r="F12" s="2837"/>
      <c r="G12" s="2837"/>
      <c r="H12" s="2837"/>
      <c r="I12" s="2837"/>
      <c r="J12" s="2837"/>
      <c r="K12" s="2837"/>
      <c r="L12" s="2838"/>
      <c r="M12" s="2884"/>
      <c r="N12" s="2885"/>
      <c r="O12" s="2885"/>
      <c r="P12" s="2885"/>
      <c r="Q12" s="2885"/>
      <c r="R12" s="2885"/>
      <c r="S12" s="2885"/>
      <c r="T12" s="2885"/>
      <c r="U12" s="2886"/>
      <c r="V12" s="377"/>
      <c r="W12" s="377"/>
      <c r="X12" s="2846" t="s">
        <v>360</v>
      </c>
      <c r="Y12" s="2846"/>
      <c r="Z12" s="2846"/>
      <c r="AA12" s="2846"/>
      <c r="AB12" s="2846"/>
      <c r="AC12" s="2846"/>
      <c r="AD12" s="2846"/>
      <c r="AE12" s="2846"/>
      <c r="AF12" s="2846"/>
      <c r="AG12" s="2846"/>
      <c r="AH12" s="2846"/>
      <c r="AI12" s="2846"/>
      <c r="AJ12" s="2845"/>
      <c r="AK12" s="2846"/>
      <c r="AL12" s="2846"/>
      <c r="AM12" s="2846"/>
      <c r="AN12" s="2846"/>
      <c r="AO12" s="2846"/>
      <c r="AP12" s="2846"/>
      <c r="AQ12" s="2847"/>
      <c r="AR12" s="346"/>
      <c r="AU12" s="2945"/>
      <c r="AV12" s="2945"/>
      <c r="AW12" s="2945"/>
      <c r="AX12" s="2945"/>
      <c r="AY12" s="2945"/>
      <c r="AZ12" s="2945"/>
      <c r="BA12" s="2945"/>
      <c r="BB12" s="2945"/>
      <c r="BC12" s="2945"/>
      <c r="BD12" s="2945"/>
      <c r="BE12" s="2945"/>
      <c r="BH12" s="2945"/>
      <c r="BI12" s="2945"/>
      <c r="BJ12" s="2945"/>
      <c r="BK12" s="2945"/>
      <c r="BL12" s="2945"/>
      <c r="BM12" s="2945"/>
      <c r="BN12" s="2945"/>
      <c r="BO12" s="2945"/>
      <c r="BP12" s="2945"/>
      <c r="BQ12" s="2945"/>
    </row>
    <row r="13" spans="1:69" ht="13.5" customHeight="1" x14ac:dyDescent="0.15">
      <c r="A13" s="336"/>
      <c r="B13" s="375"/>
      <c r="C13" s="376"/>
      <c r="D13" s="2837" t="s">
        <v>571</v>
      </c>
      <c r="E13" s="2837"/>
      <c r="F13" s="2837"/>
      <c r="G13" s="2837"/>
      <c r="H13" s="2837"/>
      <c r="I13" s="2837"/>
      <c r="J13" s="2837"/>
      <c r="K13" s="2837"/>
      <c r="L13" s="2838"/>
      <c r="M13" s="2887"/>
      <c r="N13" s="2888"/>
      <c r="O13" s="2888"/>
      <c r="P13" s="2888"/>
      <c r="Q13" s="2888"/>
      <c r="R13" s="2888"/>
      <c r="S13" s="2888"/>
      <c r="T13" s="2888"/>
      <c r="U13" s="2889"/>
      <c r="V13" s="377"/>
      <c r="W13" s="377"/>
      <c r="X13" s="2846" t="s">
        <v>376</v>
      </c>
      <c r="Y13" s="2846"/>
      <c r="Z13" s="2846"/>
      <c r="AA13" s="2846"/>
      <c r="AB13" s="2846"/>
      <c r="AC13" s="2846"/>
      <c r="AD13" s="2846"/>
      <c r="AE13" s="2846"/>
      <c r="AF13" s="2846"/>
      <c r="AG13" s="2846"/>
      <c r="AH13" s="2846"/>
      <c r="AI13" s="2846"/>
      <c r="AJ13" s="2845"/>
      <c r="AK13" s="2846"/>
      <c r="AL13" s="2846"/>
      <c r="AM13" s="2846"/>
      <c r="AN13" s="2846"/>
      <c r="AO13" s="2846"/>
      <c r="AP13" s="2846"/>
      <c r="AQ13" s="2847"/>
      <c r="AR13" s="346"/>
      <c r="AT13" s="337" t="s">
        <v>111</v>
      </c>
      <c r="AU13" s="332"/>
      <c r="AV13" s="332"/>
      <c r="AW13" s="332"/>
      <c r="AX13" s="332"/>
      <c r="AY13" s="378"/>
      <c r="AZ13" s="378"/>
      <c r="BA13" s="332"/>
      <c r="BB13" s="332"/>
      <c r="BC13" s="332"/>
      <c r="BD13" s="332"/>
      <c r="BE13" s="332"/>
      <c r="BF13" s="332"/>
      <c r="BG13" s="332"/>
      <c r="BH13" s="332"/>
      <c r="BI13" s="332"/>
      <c r="BJ13" s="332"/>
      <c r="BK13" s="332"/>
      <c r="BL13" s="332"/>
      <c r="BM13" s="298"/>
    </row>
    <row r="14" spans="1:69" ht="13.5" customHeight="1" x14ac:dyDescent="0.15">
      <c r="A14" s="336"/>
      <c r="B14" s="331"/>
      <c r="C14" s="366"/>
      <c r="D14" s="2841" t="s">
        <v>746</v>
      </c>
      <c r="E14" s="2841"/>
      <c r="F14" s="2841"/>
      <c r="G14" s="2841"/>
      <c r="H14" s="2841"/>
      <c r="I14" s="2841"/>
      <c r="J14" s="2842" t="s">
        <v>391</v>
      </c>
      <c r="K14" s="2842"/>
      <c r="L14" s="340" t="s">
        <v>37</v>
      </c>
      <c r="M14" s="3014"/>
      <c r="N14" s="3015"/>
      <c r="O14" s="3015"/>
      <c r="P14" s="3015"/>
      <c r="Q14" s="3015"/>
      <c r="R14" s="3015"/>
      <c r="S14" s="3015"/>
      <c r="T14" s="3015"/>
      <c r="U14" s="3016"/>
      <c r="V14" s="326"/>
      <c r="W14" s="326"/>
      <c r="X14" s="3007"/>
      <c r="Y14" s="3007"/>
      <c r="Z14" s="3007"/>
      <c r="AA14" s="3007"/>
      <c r="AB14" s="3007"/>
      <c r="AC14" s="3007"/>
      <c r="AD14" s="3007"/>
      <c r="AE14" s="3007"/>
      <c r="AF14" s="3007"/>
      <c r="AG14" s="3007"/>
      <c r="AH14" s="3007"/>
      <c r="AI14" s="3007"/>
      <c r="AJ14" s="3006"/>
      <c r="AK14" s="3007"/>
      <c r="AL14" s="3007"/>
      <c r="AM14" s="3007"/>
      <c r="AN14" s="3007"/>
      <c r="AO14" s="3007"/>
      <c r="AP14" s="3007"/>
      <c r="AQ14" s="3008"/>
      <c r="AR14" s="346"/>
    </row>
    <row r="15" spans="1:69" ht="13.5" customHeight="1" x14ac:dyDescent="0.15">
      <c r="A15" s="336"/>
      <c r="B15" s="298"/>
      <c r="C15" s="316"/>
      <c r="D15" s="316"/>
      <c r="E15" s="316"/>
      <c r="F15" s="316"/>
      <c r="G15" s="316"/>
      <c r="H15" s="316"/>
      <c r="I15" s="316"/>
      <c r="J15" s="316"/>
      <c r="K15" s="316"/>
      <c r="L15" s="316"/>
      <c r="M15" s="316"/>
      <c r="N15" s="316"/>
      <c r="O15" s="316"/>
      <c r="P15" s="316"/>
      <c r="Q15" s="316"/>
      <c r="R15" s="316"/>
      <c r="S15" s="316"/>
      <c r="T15" s="316"/>
      <c r="U15" s="316"/>
      <c r="V15" s="316"/>
      <c r="W15" s="316"/>
      <c r="X15" s="316"/>
      <c r="Y15" s="379"/>
      <c r="Z15" s="379"/>
      <c r="AA15" s="379"/>
      <c r="AB15" s="379"/>
      <c r="AC15" s="298"/>
      <c r="AD15" s="298"/>
      <c r="AE15" s="298"/>
      <c r="AF15" s="386"/>
      <c r="AG15" s="328"/>
      <c r="AH15" s="330"/>
      <c r="AI15" s="298"/>
      <c r="AJ15" s="298"/>
      <c r="AK15" s="330"/>
      <c r="AL15" s="298"/>
      <c r="AM15" s="334"/>
      <c r="AN15" s="429"/>
      <c r="AO15" s="430"/>
      <c r="AP15" s="298"/>
      <c r="AQ15" s="298"/>
      <c r="AR15" s="346"/>
    </row>
    <row r="16" spans="1:69" ht="13.5" customHeight="1" x14ac:dyDescent="0.15">
      <c r="A16" s="2911" t="s">
        <v>658</v>
      </c>
      <c r="B16" s="2912"/>
      <c r="C16" s="3224" t="s">
        <v>659</v>
      </c>
      <c r="D16" s="3224"/>
      <c r="E16" s="3224"/>
      <c r="F16" s="3224"/>
      <c r="G16" s="3224"/>
      <c r="H16" s="3224"/>
      <c r="I16" s="3224"/>
      <c r="J16" s="3224"/>
      <c r="K16" s="3224"/>
      <c r="L16" s="3224"/>
      <c r="M16" s="3224"/>
      <c r="N16" s="3224"/>
      <c r="O16" s="3224"/>
      <c r="P16" s="3224"/>
      <c r="Q16" s="3224"/>
      <c r="R16" s="3224"/>
      <c r="S16" s="3224"/>
      <c r="T16" s="3224"/>
      <c r="U16" s="3224"/>
      <c r="V16" s="3224"/>
      <c r="W16" s="3224"/>
      <c r="X16" s="3224"/>
      <c r="Y16" s="3224"/>
      <c r="Z16" s="3224"/>
      <c r="AA16" s="3224"/>
      <c r="AB16" s="3224"/>
      <c r="AC16" s="3224"/>
      <c r="AD16" s="3224"/>
      <c r="AE16" s="3224"/>
      <c r="AF16" s="330"/>
      <c r="AG16" s="380"/>
      <c r="AH16" s="351"/>
      <c r="AI16" s="351"/>
      <c r="AJ16" s="351"/>
      <c r="AK16" s="351"/>
      <c r="AL16" s="351"/>
      <c r="AM16" s="351"/>
      <c r="AN16" s="351"/>
      <c r="AO16" s="351"/>
      <c r="AP16" s="351"/>
      <c r="AQ16" s="351"/>
      <c r="AR16" s="346"/>
      <c r="AT16" s="3162" t="s">
        <v>67</v>
      </c>
      <c r="AU16" s="3162"/>
      <c r="AV16" s="3162"/>
      <c r="AW16" s="3162"/>
      <c r="AX16" s="3162"/>
      <c r="AY16" s="3162"/>
      <c r="AZ16" s="3162"/>
      <c r="BA16" s="3162"/>
      <c r="BB16" s="3162"/>
      <c r="BC16" s="3162"/>
    </row>
    <row r="17" spans="1:55" ht="13.5" customHeight="1" x14ac:dyDescent="0.15">
      <c r="A17" s="336"/>
      <c r="B17" s="343"/>
      <c r="C17" s="3282" t="s">
        <v>968</v>
      </c>
      <c r="D17" s="3282"/>
      <c r="E17" s="3282"/>
      <c r="F17" s="3282"/>
      <c r="G17" s="3282"/>
      <c r="H17" s="3282"/>
      <c r="I17" s="3282"/>
      <c r="J17" s="3282"/>
      <c r="K17" s="3282"/>
      <c r="L17" s="3282"/>
      <c r="M17" s="3282"/>
      <c r="N17" s="3282"/>
      <c r="O17" s="3282"/>
      <c r="P17" s="3282"/>
      <c r="Q17" s="3282"/>
      <c r="R17" s="3282"/>
      <c r="S17" s="3282"/>
      <c r="T17" s="3282"/>
      <c r="U17" s="3282"/>
      <c r="V17" s="3282"/>
      <c r="W17" s="3282"/>
      <c r="X17" s="3282"/>
      <c r="Y17" s="3282"/>
      <c r="Z17" s="3282"/>
      <c r="AA17" s="3282"/>
      <c r="AB17" s="3282"/>
      <c r="AC17" s="3282"/>
      <c r="AD17" s="3282"/>
      <c r="AE17" s="3282"/>
      <c r="AF17" s="446"/>
      <c r="AG17" s="418"/>
      <c r="AH17" s="343"/>
      <c r="AI17" s="343"/>
      <c r="AJ17" s="343"/>
      <c r="AK17" s="343"/>
      <c r="AL17" s="343"/>
      <c r="AM17" s="343"/>
      <c r="AN17" s="343"/>
      <c r="AO17" s="343"/>
      <c r="AP17" s="343"/>
      <c r="AQ17" s="343"/>
      <c r="AR17" s="346"/>
      <c r="AT17" s="3267"/>
      <c r="AU17" s="3267"/>
      <c r="AV17" s="3267"/>
      <c r="AW17" s="3267"/>
      <c r="AX17" s="3267"/>
      <c r="AY17" s="3267"/>
      <c r="AZ17" s="3267"/>
      <c r="BA17" s="3267"/>
      <c r="BB17" s="3267"/>
      <c r="BC17" s="3267"/>
    </row>
    <row r="18" spans="1:55" ht="13.5" customHeight="1" x14ac:dyDescent="0.15">
      <c r="A18" s="336"/>
      <c r="B18" s="3270" t="s">
        <v>390</v>
      </c>
      <c r="C18" s="3003"/>
      <c r="D18" s="3017" t="s">
        <v>1102</v>
      </c>
      <c r="E18" s="3017"/>
      <c r="F18" s="3017"/>
      <c r="G18" s="3017"/>
      <c r="H18" s="3017"/>
      <c r="I18" s="3017"/>
      <c r="J18" s="3017"/>
      <c r="K18" s="3017"/>
      <c r="L18" s="3017"/>
      <c r="M18" s="3017"/>
      <c r="N18" s="3017"/>
      <c r="O18" s="3017"/>
      <c r="P18" s="3017"/>
      <c r="Q18" s="3017"/>
      <c r="R18" s="3017"/>
      <c r="S18" s="3017"/>
      <c r="T18" s="3017"/>
      <c r="U18" s="3017"/>
      <c r="V18" s="3017"/>
      <c r="W18" s="3017"/>
      <c r="X18" s="3017"/>
      <c r="Y18" s="3017"/>
      <c r="Z18" s="3017"/>
      <c r="AA18" s="3017"/>
      <c r="AB18" s="3017"/>
      <c r="AC18" s="3017"/>
      <c r="AD18" s="3017"/>
      <c r="AE18" s="3017"/>
      <c r="AF18" s="3017"/>
      <c r="AG18" s="3017"/>
      <c r="AH18" s="3017"/>
      <c r="AI18" s="3017"/>
      <c r="AJ18" s="3017"/>
      <c r="AK18" s="3017"/>
      <c r="AL18" s="3017"/>
      <c r="AM18" s="3017"/>
      <c r="AN18" s="3017"/>
      <c r="AO18" s="3017"/>
      <c r="AP18" s="3017"/>
      <c r="AQ18" s="3017"/>
      <c r="AR18" s="346"/>
      <c r="AT18" s="2987" t="s">
        <v>401</v>
      </c>
      <c r="AU18" s="2988"/>
      <c r="AV18" s="2988"/>
      <c r="AW18" s="2989"/>
      <c r="AX18" s="3000"/>
      <c r="AY18" s="3001"/>
      <c r="AZ18" s="3001"/>
      <c r="BA18" s="2953" t="s">
        <v>69</v>
      </c>
      <c r="BB18" s="2953"/>
      <c r="BC18" s="2954"/>
    </row>
    <row r="19" spans="1:55" ht="13.5" customHeight="1" x14ac:dyDescent="0.15">
      <c r="A19" s="387"/>
      <c r="B19" s="447"/>
      <c r="C19" s="3243" t="s">
        <v>15</v>
      </c>
      <c r="D19" s="3244"/>
      <c r="E19" s="3245"/>
      <c r="F19" s="3243" t="s">
        <v>59</v>
      </c>
      <c r="G19" s="3244"/>
      <c r="H19" s="3245"/>
      <c r="I19" s="2982" t="s">
        <v>751</v>
      </c>
      <c r="J19" s="2948"/>
      <c r="K19" s="2948"/>
      <c r="L19" s="2948"/>
      <c r="M19" s="2948"/>
      <c r="N19" s="2948"/>
      <c r="O19" s="2948"/>
      <c r="P19" s="2948"/>
      <c r="Q19" s="2948"/>
      <c r="R19" s="2948"/>
      <c r="S19" s="2948"/>
      <c r="T19" s="2948"/>
      <c r="U19" s="2948"/>
      <c r="V19" s="3040"/>
      <c r="W19" s="3018" t="s">
        <v>745</v>
      </c>
      <c r="X19" s="3019"/>
      <c r="Y19" s="3020"/>
      <c r="Z19" s="2982" t="s">
        <v>149</v>
      </c>
      <c r="AA19" s="2948"/>
      <c r="AB19" s="2948"/>
      <c r="AC19" s="2948"/>
      <c r="AD19" s="2948"/>
      <c r="AE19" s="3040"/>
      <c r="AF19" s="3030" t="s">
        <v>969</v>
      </c>
      <c r="AG19" s="3031"/>
      <c r="AH19" s="3031"/>
      <c r="AI19" s="3031"/>
      <c r="AJ19" s="3031"/>
      <c r="AK19" s="3031"/>
      <c r="AL19" s="3031"/>
      <c r="AM19" s="3031"/>
      <c r="AN19" s="3031"/>
      <c r="AO19" s="3031"/>
      <c r="AP19" s="3031"/>
      <c r="AQ19" s="3032"/>
      <c r="AR19" s="346"/>
      <c r="AT19" s="2997"/>
      <c r="AU19" s="2998"/>
      <c r="AV19" s="2998"/>
      <c r="AW19" s="2999"/>
      <c r="AX19" s="3002"/>
      <c r="AY19" s="3003"/>
      <c r="AZ19" s="3003"/>
      <c r="BA19" s="2955"/>
      <c r="BB19" s="2955"/>
      <c r="BC19" s="2956"/>
    </row>
    <row r="20" spans="1:55" ht="13.5" customHeight="1" x14ac:dyDescent="0.15">
      <c r="A20" s="387"/>
      <c r="B20" s="369"/>
      <c r="C20" s="3246"/>
      <c r="D20" s="3247"/>
      <c r="E20" s="3248"/>
      <c r="F20" s="3246"/>
      <c r="G20" s="3247"/>
      <c r="H20" s="3248"/>
      <c r="I20" s="2913" t="s">
        <v>60</v>
      </c>
      <c r="J20" s="2914"/>
      <c r="K20" s="2919" t="s">
        <v>61</v>
      </c>
      <c r="L20" s="2914"/>
      <c r="M20" s="2919" t="s">
        <v>62</v>
      </c>
      <c r="N20" s="2914"/>
      <c r="O20" s="2919" t="s">
        <v>63</v>
      </c>
      <c r="P20" s="2914"/>
      <c r="Q20" s="2919" t="s">
        <v>64</v>
      </c>
      <c r="R20" s="2914"/>
      <c r="S20" s="2919" t="s">
        <v>65</v>
      </c>
      <c r="T20" s="2914"/>
      <c r="U20" s="2919" t="s">
        <v>26</v>
      </c>
      <c r="V20" s="3037"/>
      <c r="W20" s="3021"/>
      <c r="X20" s="3022"/>
      <c r="Y20" s="3023"/>
      <c r="Z20" s="2913" t="s">
        <v>26</v>
      </c>
      <c r="AA20" s="3009"/>
      <c r="AB20" s="2914"/>
      <c r="AC20" s="327" t="s">
        <v>125</v>
      </c>
      <c r="AD20" s="3012" t="s">
        <v>126</v>
      </c>
      <c r="AE20" s="3013"/>
      <c r="AF20" s="3033"/>
      <c r="AG20" s="3004"/>
      <c r="AH20" s="3004"/>
      <c r="AI20" s="3004"/>
      <c r="AJ20" s="3004"/>
      <c r="AK20" s="3004"/>
      <c r="AL20" s="3004"/>
      <c r="AM20" s="3004"/>
      <c r="AN20" s="3004"/>
      <c r="AO20" s="3004"/>
      <c r="AP20" s="3004"/>
      <c r="AQ20" s="3034"/>
      <c r="AR20" s="346"/>
      <c r="AT20" s="3228" t="s">
        <v>425</v>
      </c>
      <c r="AU20" s="3229"/>
      <c r="AV20" s="3229"/>
      <c r="AW20" s="3230"/>
      <c r="AX20" s="2993">
        <f>AX27</f>
        <v>0</v>
      </c>
      <c r="AY20" s="2994"/>
      <c r="AZ20" s="2994"/>
      <c r="BA20" s="2953" t="s">
        <v>69</v>
      </c>
      <c r="BB20" s="2953"/>
      <c r="BC20" s="2954"/>
    </row>
    <row r="21" spans="1:55" ht="13.5" customHeight="1" thickBot="1" x14ac:dyDescent="0.2">
      <c r="A21" s="387"/>
      <c r="B21" s="369"/>
      <c r="C21" s="3246"/>
      <c r="D21" s="3247"/>
      <c r="E21" s="3248"/>
      <c r="F21" s="3246"/>
      <c r="G21" s="3247"/>
      <c r="H21" s="3248"/>
      <c r="I21" s="2915"/>
      <c r="J21" s="2916"/>
      <c r="K21" s="2920"/>
      <c r="L21" s="2916"/>
      <c r="M21" s="2920"/>
      <c r="N21" s="2916"/>
      <c r="O21" s="2920"/>
      <c r="P21" s="2916"/>
      <c r="Q21" s="2920"/>
      <c r="R21" s="2916"/>
      <c r="S21" s="2920"/>
      <c r="T21" s="2916"/>
      <c r="U21" s="2920"/>
      <c r="V21" s="3038"/>
      <c r="W21" s="3021"/>
      <c r="X21" s="3022"/>
      <c r="Y21" s="3023"/>
      <c r="Z21" s="2915"/>
      <c r="AA21" s="3010"/>
      <c r="AB21" s="2916"/>
      <c r="AC21" s="388" t="s">
        <v>267</v>
      </c>
      <c r="AD21" s="2920" t="s">
        <v>268</v>
      </c>
      <c r="AE21" s="3038"/>
      <c r="AF21" s="3033"/>
      <c r="AG21" s="3004"/>
      <c r="AH21" s="3004"/>
      <c r="AI21" s="3004"/>
      <c r="AJ21" s="3004"/>
      <c r="AK21" s="3004"/>
      <c r="AL21" s="3004"/>
      <c r="AM21" s="3004"/>
      <c r="AN21" s="3004"/>
      <c r="AO21" s="3004"/>
      <c r="AP21" s="3004"/>
      <c r="AQ21" s="3034"/>
      <c r="AR21" s="346"/>
      <c r="AT21" s="3289"/>
      <c r="AU21" s="3290"/>
      <c r="AV21" s="3290"/>
      <c r="AW21" s="3291"/>
      <c r="AX21" s="2995"/>
      <c r="AY21" s="2996"/>
      <c r="AZ21" s="2996"/>
      <c r="BA21" s="2983"/>
      <c r="BB21" s="2983"/>
      <c r="BC21" s="2984"/>
    </row>
    <row r="22" spans="1:55" ht="13.5" customHeight="1" x14ac:dyDescent="0.15">
      <c r="A22" s="336"/>
      <c r="B22" s="351"/>
      <c r="C22" s="3249"/>
      <c r="D22" s="3250"/>
      <c r="E22" s="3251"/>
      <c r="F22" s="3249"/>
      <c r="G22" s="3250"/>
      <c r="H22" s="3251"/>
      <c r="I22" s="2917"/>
      <c r="J22" s="2918"/>
      <c r="K22" s="2921"/>
      <c r="L22" s="2918"/>
      <c r="M22" s="2921"/>
      <c r="N22" s="2918"/>
      <c r="O22" s="2921"/>
      <c r="P22" s="2918"/>
      <c r="Q22" s="2921"/>
      <c r="R22" s="2918"/>
      <c r="S22" s="2921"/>
      <c r="T22" s="2918"/>
      <c r="U22" s="2921"/>
      <c r="V22" s="3039"/>
      <c r="W22" s="3024"/>
      <c r="X22" s="3025"/>
      <c r="Y22" s="3026"/>
      <c r="Z22" s="2917"/>
      <c r="AA22" s="3011"/>
      <c r="AB22" s="2918"/>
      <c r="AC22" s="389"/>
      <c r="AD22" s="2985" t="s">
        <v>66</v>
      </c>
      <c r="AE22" s="2986"/>
      <c r="AF22" s="3035"/>
      <c r="AG22" s="3005"/>
      <c r="AH22" s="3005"/>
      <c r="AI22" s="3005"/>
      <c r="AJ22" s="3005"/>
      <c r="AK22" s="3005"/>
      <c r="AL22" s="3005"/>
      <c r="AM22" s="3005"/>
      <c r="AN22" s="3005"/>
      <c r="AO22" s="3005"/>
      <c r="AP22" s="3005"/>
      <c r="AQ22" s="3036"/>
      <c r="AR22" s="346"/>
      <c r="AT22" s="3078" t="s">
        <v>66</v>
      </c>
      <c r="AU22" s="3079"/>
      <c r="AV22" s="3079"/>
      <c r="AW22" s="3080"/>
      <c r="AX22" s="3084" t="str">
        <f>IF(ISERROR(AX20/AX18),"",(AX20/AX18))</f>
        <v/>
      </c>
      <c r="AY22" s="3085"/>
      <c r="AZ22" s="3085"/>
      <c r="BA22" s="3088" t="s">
        <v>20</v>
      </c>
      <c r="BB22" s="3088"/>
      <c r="BC22" s="3089"/>
    </row>
    <row r="23" spans="1:55" ht="13.5" customHeight="1" thickBot="1" x14ac:dyDescent="0.2">
      <c r="A23" s="3297"/>
      <c r="B23" s="3298"/>
      <c r="C23" s="442" t="s">
        <v>233</v>
      </c>
      <c r="D23" s="409"/>
      <c r="E23" s="410"/>
      <c r="F23" s="2881" t="s">
        <v>41</v>
      </c>
      <c r="G23" s="2882"/>
      <c r="H23" s="2883"/>
      <c r="I23" s="2890">
        <v>0</v>
      </c>
      <c r="J23" s="2891"/>
      <c r="K23" s="2892">
        <v>1</v>
      </c>
      <c r="L23" s="2891"/>
      <c r="M23" s="2892">
        <v>0</v>
      </c>
      <c r="N23" s="2891"/>
      <c r="O23" s="2892">
        <v>0</v>
      </c>
      <c r="P23" s="2891"/>
      <c r="Q23" s="2892">
        <v>0</v>
      </c>
      <c r="R23" s="2891"/>
      <c r="S23" s="2892">
        <v>0</v>
      </c>
      <c r="T23" s="2891"/>
      <c r="U23" s="2892">
        <f>SUM(I23:T23)</f>
        <v>1</v>
      </c>
      <c r="V23" s="2932"/>
      <c r="W23" s="2933" t="s">
        <v>20</v>
      </c>
      <c r="X23" s="2934"/>
      <c r="Y23" s="2935"/>
      <c r="Z23" s="2933" t="s">
        <v>20</v>
      </c>
      <c r="AA23" s="2934"/>
      <c r="AB23" s="3075"/>
      <c r="AC23" s="411" t="s">
        <v>20</v>
      </c>
      <c r="AD23" s="3062" t="s">
        <v>269</v>
      </c>
      <c r="AE23" s="3063"/>
      <c r="AF23" s="408" t="s">
        <v>270</v>
      </c>
      <c r="AG23" s="3295" t="s">
        <v>237</v>
      </c>
      <c r="AH23" s="3295"/>
      <c r="AI23" s="3295"/>
      <c r="AJ23" s="3295"/>
      <c r="AK23" s="3295"/>
      <c r="AL23" s="3295"/>
      <c r="AM23" s="3295"/>
      <c r="AN23" s="3295"/>
      <c r="AO23" s="3295"/>
      <c r="AP23" s="3295"/>
      <c r="AQ23" s="3296"/>
      <c r="AR23" s="346"/>
      <c r="AT23" s="3081"/>
      <c r="AU23" s="3082"/>
      <c r="AV23" s="3082"/>
      <c r="AW23" s="3083"/>
      <c r="AX23" s="3086"/>
      <c r="AY23" s="3087"/>
      <c r="AZ23" s="3087"/>
      <c r="BA23" s="2983"/>
      <c r="BB23" s="2983"/>
      <c r="BC23" s="3090"/>
    </row>
    <row r="24" spans="1:55" ht="13.5" customHeight="1" x14ac:dyDescent="0.15">
      <c r="A24" s="336"/>
      <c r="B24" s="351"/>
      <c r="C24" s="2863" t="s">
        <v>283</v>
      </c>
      <c r="D24" s="2864"/>
      <c r="E24" s="2865"/>
      <c r="F24" s="2869">
        <v>90.6</v>
      </c>
      <c r="G24" s="2870"/>
      <c r="H24" s="2871"/>
      <c r="I24" s="2875"/>
      <c r="J24" s="2876"/>
      <c r="K24" s="2930">
        <v>14</v>
      </c>
      <c r="L24" s="2876"/>
      <c r="M24" s="2930"/>
      <c r="N24" s="2876"/>
      <c r="O24" s="2930"/>
      <c r="P24" s="2876"/>
      <c r="Q24" s="2930"/>
      <c r="R24" s="2876"/>
      <c r="S24" s="2930"/>
      <c r="T24" s="2876"/>
      <c r="U24" s="3041">
        <f>SUM(I24:T25)</f>
        <v>14</v>
      </c>
      <c r="V24" s="3042"/>
      <c r="W24" s="3045">
        <f>IF(U24=0,"",ROUNDDOWN(I24/3,1)+ROUNDDOWN((K24+M24)/6,1)+ROUNDDOWN(O24/20,1)+ROUNDDOWN((Q24+S24)/30,1))</f>
        <v>2.2999999999999998</v>
      </c>
      <c r="X24" s="3046"/>
      <c r="Y24" s="3047"/>
      <c r="Z24" s="3093">
        <f>IF(AC24+AD25=0,"",AC24+AD25)</f>
        <v>3</v>
      </c>
      <c r="AA24" s="3094"/>
      <c r="AB24" s="3095"/>
      <c r="AC24" s="3099">
        <v>1</v>
      </c>
      <c r="AD24" s="3114">
        <v>2</v>
      </c>
      <c r="AE24" s="3115"/>
      <c r="AF24" s="413" t="s">
        <v>284</v>
      </c>
      <c r="AG24" s="3101" t="s">
        <v>238</v>
      </c>
      <c r="AH24" s="3101"/>
      <c r="AI24" s="3101"/>
      <c r="AJ24" s="3101"/>
      <c r="AK24" s="3101"/>
      <c r="AL24" s="3101"/>
      <c r="AM24" s="3101"/>
      <c r="AN24" s="3101"/>
      <c r="AO24" s="3101"/>
      <c r="AP24" s="3101"/>
      <c r="AQ24" s="3102"/>
      <c r="AR24" s="346"/>
      <c r="AT24" s="3091" t="s">
        <v>426</v>
      </c>
      <c r="AU24" s="3091"/>
      <c r="AV24" s="3091"/>
      <c r="AW24" s="3091"/>
      <c r="AX24" s="3091"/>
      <c r="AY24" s="3091"/>
      <c r="AZ24" s="3091"/>
      <c r="BA24" s="3091"/>
      <c r="BB24" s="3091"/>
      <c r="BC24" s="3091"/>
    </row>
    <row r="25" spans="1:55" ht="19.5" customHeight="1" thickBot="1" x14ac:dyDescent="0.2">
      <c r="A25" s="336"/>
      <c r="B25" s="351"/>
      <c r="C25" s="2866"/>
      <c r="D25" s="2867"/>
      <c r="E25" s="2868"/>
      <c r="F25" s="2872"/>
      <c r="G25" s="2873"/>
      <c r="H25" s="2874"/>
      <c r="I25" s="2877"/>
      <c r="J25" s="2878"/>
      <c r="K25" s="2931"/>
      <c r="L25" s="2878"/>
      <c r="M25" s="2931"/>
      <c r="N25" s="2878"/>
      <c r="O25" s="2931"/>
      <c r="P25" s="2878"/>
      <c r="Q25" s="2931"/>
      <c r="R25" s="2878"/>
      <c r="S25" s="2931"/>
      <c r="T25" s="2878"/>
      <c r="U25" s="3043"/>
      <c r="V25" s="3044"/>
      <c r="W25" s="3048"/>
      <c r="X25" s="3049"/>
      <c r="Y25" s="3050"/>
      <c r="Z25" s="3096"/>
      <c r="AA25" s="3097"/>
      <c r="AB25" s="3098"/>
      <c r="AC25" s="3100"/>
      <c r="AD25" s="3103">
        <v>2</v>
      </c>
      <c r="AE25" s="3104"/>
      <c r="AF25" s="3166" t="s">
        <v>196</v>
      </c>
      <c r="AG25" s="3167"/>
      <c r="AH25" s="3167"/>
      <c r="AI25" s="3167"/>
      <c r="AJ25" s="3167"/>
      <c r="AK25" s="3167"/>
      <c r="AL25" s="3167"/>
      <c r="AM25" s="3167"/>
      <c r="AN25" s="3167"/>
      <c r="AO25" s="3167"/>
      <c r="AP25" s="3167"/>
      <c r="AQ25" s="3168"/>
      <c r="AR25" s="346"/>
      <c r="AT25" s="3092"/>
      <c r="AU25" s="3092"/>
      <c r="AV25" s="3092"/>
      <c r="AW25" s="3092"/>
      <c r="AX25" s="3092"/>
      <c r="AY25" s="3092"/>
      <c r="AZ25" s="3092"/>
      <c r="BA25" s="3092"/>
      <c r="BB25" s="3092"/>
      <c r="BC25" s="3092"/>
    </row>
    <row r="26" spans="1:55" ht="17.25" customHeight="1" thickTop="1" thickBot="1" x14ac:dyDescent="0.2">
      <c r="A26" s="387"/>
      <c r="B26" s="447"/>
      <c r="C26" s="3292"/>
      <c r="D26" s="3293"/>
      <c r="E26" s="3294"/>
      <c r="F26" s="2854"/>
      <c r="G26" s="2855"/>
      <c r="H26" s="2856"/>
      <c r="I26" s="2860">
        <v>0</v>
      </c>
      <c r="J26" s="2861"/>
      <c r="K26" s="2862">
        <v>0</v>
      </c>
      <c r="L26" s="2861"/>
      <c r="M26" s="2862">
        <v>0</v>
      </c>
      <c r="N26" s="2861"/>
      <c r="O26" s="2862">
        <v>0</v>
      </c>
      <c r="P26" s="2861"/>
      <c r="Q26" s="2862">
        <v>0</v>
      </c>
      <c r="R26" s="2861"/>
      <c r="S26" s="2862">
        <v>0</v>
      </c>
      <c r="T26" s="2861"/>
      <c r="U26" s="3059">
        <f t="shared" ref="U26:U43" si="0">SUM(I26:T26)</f>
        <v>0</v>
      </c>
      <c r="V26" s="3060"/>
      <c r="W26" s="3053" t="str">
        <f>IF(U27=0,"",ROUNDDOWN(I27/3,1)+ROUNDDOWN((K27+M27)/6,1)+ROUNDDOWN(O27/20,1)+ROUNDDOWN((Q27+S27)/30,1))</f>
        <v/>
      </c>
      <c r="X26" s="3054"/>
      <c r="Y26" s="3055"/>
      <c r="Z26" s="3118" t="str">
        <f>IF(AC26+AD27=0,"",AC26+AD27)</f>
        <v/>
      </c>
      <c r="AA26" s="3119"/>
      <c r="AB26" s="3120"/>
      <c r="AC26" s="3124"/>
      <c r="AD26" s="3116"/>
      <c r="AE26" s="3299"/>
      <c r="AF26" s="391" t="s">
        <v>270</v>
      </c>
      <c r="AG26" s="3287"/>
      <c r="AH26" s="3287"/>
      <c r="AI26" s="3287"/>
      <c r="AJ26" s="3287"/>
      <c r="AK26" s="3287"/>
      <c r="AL26" s="3287"/>
      <c r="AM26" s="3287"/>
      <c r="AN26" s="3287"/>
      <c r="AO26" s="3287"/>
      <c r="AP26" s="3287"/>
      <c r="AQ26" s="3288"/>
      <c r="AR26" s="346"/>
      <c r="AT26" s="3105"/>
      <c r="AU26" s="3106"/>
      <c r="AV26" s="3106"/>
      <c r="AW26" s="3107"/>
      <c r="AX26" s="3108" t="s">
        <v>289</v>
      </c>
      <c r="AY26" s="3109"/>
      <c r="AZ26" s="3109"/>
      <c r="BA26" s="3109"/>
      <c r="BB26" s="3109"/>
      <c r="BC26" s="3110"/>
    </row>
    <row r="27" spans="1:55" ht="17.25" customHeight="1" thickBot="1" x14ac:dyDescent="0.2">
      <c r="A27" s="336"/>
      <c r="B27" s="351"/>
      <c r="C27" s="3279"/>
      <c r="D27" s="3280"/>
      <c r="E27" s="3281"/>
      <c r="F27" s="2857"/>
      <c r="G27" s="2858"/>
      <c r="H27" s="2859"/>
      <c r="I27" s="3157"/>
      <c r="J27" s="3158"/>
      <c r="K27" s="3139"/>
      <c r="L27" s="3158"/>
      <c r="M27" s="3139"/>
      <c r="N27" s="3158"/>
      <c r="O27" s="3139"/>
      <c r="P27" s="3158"/>
      <c r="Q27" s="3139"/>
      <c r="R27" s="3158"/>
      <c r="S27" s="3139"/>
      <c r="T27" s="3158"/>
      <c r="U27" s="3051">
        <f t="shared" si="0"/>
        <v>0</v>
      </c>
      <c r="V27" s="3052"/>
      <c r="W27" s="3056"/>
      <c r="X27" s="3057"/>
      <c r="Y27" s="3058"/>
      <c r="Z27" s="3121"/>
      <c r="AA27" s="3122"/>
      <c r="AB27" s="3123"/>
      <c r="AC27" s="3125"/>
      <c r="AD27" s="3126">
        <v>0</v>
      </c>
      <c r="AE27" s="3127"/>
      <c r="AF27" s="448" t="s">
        <v>284</v>
      </c>
      <c r="AG27" s="3272"/>
      <c r="AH27" s="3272"/>
      <c r="AI27" s="3272"/>
      <c r="AJ27" s="3272"/>
      <c r="AK27" s="3272"/>
      <c r="AL27" s="3272"/>
      <c r="AM27" s="3272"/>
      <c r="AN27" s="3272"/>
      <c r="AO27" s="3272"/>
      <c r="AP27" s="3272"/>
      <c r="AQ27" s="3273"/>
      <c r="AR27" s="346"/>
      <c r="AT27" s="3067">
        <f>COUNTA(AX28:AZ33)</f>
        <v>0</v>
      </c>
      <c r="AU27" s="3068"/>
      <c r="AV27" s="3068"/>
      <c r="AW27" s="3068"/>
      <c r="AX27" s="3300">
        <f>SUM(AX28:AZ42)</f>
        <v>0</v>
      </c>
      <c r="AY27" s="3069"/>
      <c r="AZ27" s="3070"/>
      <c r="BA27" s="358" t="s">
        <v>107</v>
      </c>
      <c r="BB27" s="359"/>
      <c r="BC27" s="360"/>
    </row>
    <row r="28" spans="1:55" ht="17.25" customHeight="1" x14ac:dyDescent="0.15">
      <c r="A28" s="387"/>
      <c r="B28" s="447"/>
      <c r="C28" s="3276"/>
      <c r="D28" s="3277"/>
      <c r="E28" s="3278"/>
      <c r="F28" s="3131"/>
      <c r="G28" s="3132"/>
      <c r="H28" s="3133"/>
      <c r="I28" s="3134">
        <v>0</v>
      </c>
      <c r="J28" s="3135"/>
      <c r="K28" s="3136">
        <v>0</v>
      </c>
      <c r="L28" s="3135"/>
      <c r="M28" s="3136">
        <v>0</v>
      </c>
      <c r="N28" s="3135"/>
      <c r="O28" s="3136">
        <v>0</v>
      </c>
      <c r="P28" s="3135"/>
      <c r="Q28" s="3136">
        <v>0</v>
      </c>
      <c r="R28" s="3135"/>
      <c r="S28" s="3136">
        <v>0</v>
      </c>
      <c r="T28" s="3137"/>
      <c r="U28" s="3143">
        <f t="shared" si="0"/>
        <v>0</v>
      </c>
      <c r="V28" s="3144"/>
      <c r="W28" s="3145" t="str">
        <f>IF(U29=0,"",ROUNDDOWN(I29/3,1)+ROUNDDOWN((K29+M29)/6,1)+ROUNDDOWN(O29/20,1)+ROUNDDOWN((Q29+S29)/30,1))</f>
        <v/>
      </c>
      <c r="X28" s="3146"/>
      <c r="Y28" s="3147"/>
      <c r="Z28" s="3148" t="str">
        <f>IF(AC28+AD29=0,"",AC28+AD29)</f>
        <v/>
      </c>
      <c r="AA28" s="3149"/>
      <c r="AB28" s="3150"/>
      <c r="AC28" s="3151"/>
      <c r="AD28" s="3159"/>
      <c r="AE28" s="3160"/>
      <c r="AF28" s="393" t="s">
        <v>273</v>
      </c>
      <c r="AG28" s="3274"/>
      <c r="AH28" s="3274"/>
      <c r="AI28" s="3274"/>
      <c r="AJ28" s="3274"/>
      <c r="AK28" s="3274"/>
      <c r="AL28" s="3274"/>
      <c r="AM28" s="3274"/>
      <c r="AN28" s="3274"/>
      <c r="AO28" s="3274"/>
      <c r="AP28" s="3274"/>
      <c r="AQ28" s="3275"/>
      <c r="AR28" s="346"/>
      <c r="AT28" s="3152">
        <v>1</v>
      </c>
      <c r="AU28" s="3153"/>
      <c r="AV28" s="3153"/>
      <c r="AW28" s="3154"/>
      <c r="AX28" s="3140"/>
      <c r="AY28" s="3141"/>
      <c r="AZ28" s="3141"/>
      <c r="BA28" s="361" t="s">
        <v>107</v>
      </c>
      <c r="BB28" s="357"/>
      <c r="BC28" s="362"/>
    </row>
    <row r="29" spans="1:55" ht="17.25" customHeight="1" x14ac:dyDescent="0.15">
      <c r="A29" s="336"/>
      <c r="B29" s="351"/>
      <c r="C29" s="3279"/>
      <c r="D29" s="3280"/>
      <c r="E29" s="3281"/>
      <c r="F29" s="2857"/>
      <c r="G29" s="2858"/>
      <c r="H29" s="2859"/>
      <c r="I29" s="3142"/>
      <c r="J29" s="3138"/>
      <c r="K29" s="3138"/>
      <c r="L29" s="3138"/>
      <c r="M29" s="3138"/>
      <c r="N29" s="3138"/>
      <c r="O29" s="3138"/>
      <c r="P29" s="3138"/>
      <c r="Q29" s="3138"/>
      <c r="R29" s="3138"/>
      <c r="S29" s="3138"/>
      <c r="T29" s="3139"/>
      <c r="U29" s="3051">
        <f t="shared" si="0"/>
        <v>0</v>
      </c>
      <c r="V29" s="3052"/>
      <c r="W29" s="3056"/>
      <c r="X29" s="3057"/>
      <c r="Y29" s="3058"/>
      <c r="Z29" s="3121"/>
      <c r="AA29" s="3122"/>
      <c r="AB29" s="3123"/>
      <c r="AC29" s="3125"/>
      <c r="AD29" s="3126">
        <v>0</v>
      </c>
      <c r="AE29" s="3127"/>
      <c r="AF29" s="396" t="s">
        <v>274</v>
      </c>
      <c r="AG29" s="3183"/>
      <c r="AH29" s="3183"/>
      <c r="AI29" s="3183"/>
      <c r="AJ29" s="3183"/>
      <c r="AK29" s="3183"/>
      <c r="AL29" s="3183"/>
      <c r="AM29" s="3183"/>
      <c r="AN29" s="3183"/>
      <c r="AO29" s="3183"/>
      <c r="AP29" s="3183"/>
      <c r="AQ29" s="3184"/>
      <c r="AR29" s="346"/>
      <c r="AT29" s="3152">
        <v>2</v>
      </c>
      <c r="AU29" s="3153"/>
      <c r="AV29" s="3153"/>
      <c r="AW29" s="3154"/>
      <c r="AX29" s="3140"/>
      <c r="AY29" s="3141"/>
      <c r="AZ29" s="3141"/>
      <c r="BA29" s="361" t="s">
        <v>107</v>
      </c>
      <c r="BB29" s="364"/>
      <c r="BC29" s="365"/>
    </row>
    <row r="30" spans="1:55" ht="17.25" customHeight="1" x14ac:dyDescent="0.15">
      <c r="A30" s="387"/>
      <c r="B30" s="447"/>
      <c r="C30" s="3276"/>
      <c r="D30" s="3277"/>
      <c r="E30" s="3278"/>
      <c r="F30" s="3131"/>
      <c r="G30" s="3132"/>
      <c r="H30" s="3133"/>
      <c r="I30" s="3134">
        <v>0</v>
      </c>
      <c r="J30" s="3135"/>
      <c r="K30" s="3136">
        <v>0</v>
      </c>
      <c r="L30" s="3135"/>
      <c r="M30" s="3136">
        <v>0</v>
      </c>
      <c r="N30" s="3135"/>
      <c r="O30" s="3136">
        <v>0</v>
      </c>
      <c r="P30" s="3135"/>
      <c r="Q30" s="3136">
        <v>0</v>
      </c>
      <c r="R30" s="3135"/>
      <c r="S30" s="3136">
        <v>0</v>
      </c>
      <c r="T30" s="3137"/>
      <c r="U30" s="3143">
        <f t="shared" si="0"/>
        <v>0</v>
      </c>
      <c r="V30" s="3144"/>
      <c r="W30" s="3145" t="str">
        <f>IF(U31=0,"",ROUNDDOWN(I31/3,1)+ROUNDDOWN((K31+M31)/6,1)+ROUNDDOWN(O31/20,1)+ROUNDDOWN((Q31+S31)/30,1))</f>
        <v/>
      </c>
      <c r="X30" s="3146"/>
      <c r="Y30" s="3147"/>
      <c r="Z30" s="3148" t="str">
        <f>IF(AC30+AD31=0,"",AC30+AD31)</f>
        <v/>
      </c>
      <c r="AA30" s="3149"/>
      <c r="AB30" s="3150"/>
      <c r="AC30" s="3151"/>
      <c r="AD30" s="3159"/>
      <c r="AE30" s="3160"/>
      <c r="AF30" s="391" t="s">
        <v>273</v>
      </c>
      <c r="AG30" s="3287"/>
      <c r="AH30" s="3287"/>
      <c r="AI30" s="3287"/>
      <c r="AJ30" s="3287"/>
      <c r="AK30" s="3287"/>
      <c r="AL30" s="3287"/>
      <c r="AM30" s="3287"/>
      <c r="AN30" s="3287"/>
      <c r="AO30" s="3287"/>
      <c r="AP30" s="3287"/>
      <c r="AQ30" s="3288"/>
      <c r="AR30" s="346"/>
      <c r="AT30" s="3152">
        <v>3</v>
      </c>
      <c r="AU30" s="3153"/>
      <c r="AV30" s="3153"/>
      <c r="AW30" s="3154"/>
      <c r="AX30" s="3140"/>
      <c r="AY30" s="3141"/>
      <c r="AZ30" s="3141"/>
      <c r="BA30" s="361" t="s">
        <v>107</v>
      </c>
      <c r="BB30" s="364"/>
      <c r="BC30" s="365"/>
    </row>
    <row r="31" spans="1:55" ht="17.25" customHeight="1" x14ac:dyDescent="0.15">
      <c r="A31" s="336"/>
      <c r="B31" s="351"/>
      <c r="C31" s="3279"/>
      <c r="D31" s="3280"/>
      <c r="E31" s="3281"/>
      <c r="F31" s="2857"/>
      <c r="G31" s="2858"/>
      <c r="H31" s="2859"/>
      <c r="I31" s="3142"/>
      <c r="J31" s="3138"/>
      <c r="K31" s="3138"/>
      <c r="L31" s="3138"/>
      <c r="M31" s="3138"/>
      <c r="N31" s="3138"/>
      <c r="O31" s="3138"/>
      <c r="P31" s="3138"/>
      <c r="Q31" s="3138"/>
      <c r="R31" s="3138"/>
      <c r="S31" s="3138"/>
      <c r="T31" s="3139"/>
      <c r="U31" s="3173">
        <f t="shared" si="0"/>
        <v>0</v>
      </c>
      <c r="V31" s="3215"/>
      <c r="W31" s="3056"/>
      <c r="X31" s="3057"/>
      <c r="Y31" s="3058"/>
      <c r="Z31" s="3121"/>
      <c r="AA31" s="3122"/>
      <c r="AB31" s="3123"/>
      <c r="AC31" s="3125"/>
      <c r="AD31" s="3126">
        <v>0</v>
      </c>
      <c r="AE31" s="3127"/>
      <c r="AF31" s="448" t="s">
        <v>274</v>
      </c>
      <c r="AG31" s="3272"/>
      <c r="AH31" s="3272"/>
      <c r="AI31" s="3272"/>
      <c r="AJ31" s="3272"/>
      <c r="AK31" s="3272"/>
      <c r="AL31" s="3272"/>
      <c r="AM31" s="3272"/>
      <c r="AN31" s="3272"/>
      <c r="AO31" s="3272"/>
      <c r="AP31" s="3272"/>
      <c r="AQ31" s="3273"/>
      <c r="AR31" s="346"/>
      <c r="AT31" s="3152">
        <v>4</v>
      </c>
      <c r="AU31" s="3153"/>
      <c r="AV31" s="3153"/>
      <c r="AW31" s="3154"/>
      <c r="AX31" s="3140"/>
      <c r="AY31" s="3141"/>
      <c r="AZ31" s="3141"/>
      <c r="BA31" s="361" t="s">
        <v>107</v>
      </c>
      <c r="BB31" s="364"/>
      <c r="BC31" s="365"/>
    </row>
    <row r="32" spans="1:55" ht="17.25" customHeight="1" x14ac:dyDescent="0.15">
      <c r="A32" s="387"/>
      <c r="B32" s="447"/>
      <c r="C32" s="3276"/>
      <c r="D32" s="3277"/>
      <c r="E32" s="3278"/>
      <c r="F32" s="3131"/>
      <c r="G32" s="3132"/>
      <c r="H32" s="3133"/>
      <c r="I32" s="3134">
        <v>0</v>
      </c>
      <c r="J32" s="3135"/>
      <c r="K32" s="3136">
        <v>0</v>
      </c>
      <c r="L32" s="3135"/>
      <c r="M32" s="3136">
        <v>0</v>
      </c>
      <c r="N32" s="3135"/>
      <c r="O32" s="3136">
        <v>0</v>
      </c>
      <c r="P32" s="3135"/>
      <c r="Q32" s="3136">
        <v>0</v>
      </c>
      <c r="R32" s="3135"/>
      <c r="S32" s="3136">
        <v>0</v>
      </c>
      <c r="T32" s="3135"/>
      <c r="U32" s="3143">
        <f t="shared" si="0"/>
        <v>0</v>
      </c>
      <c r="V32" s="3144"/>
      <c r="W32" s="3145" t="str">
        <f>IF(U33=0,"",ROUNDDOWN(I33/3,1)+ROUNDDOWN((K33+M33)/6,1)+ROUNDDOWN(O33/20,1)+ROUNDDOWN((Q33+S33)/30,1))</f>
        <v/>
      </c>
      <c r="X32" s="3146"/>
      <c r="Y32" s="3147"/>
      <c r="Z32" s="3148" t="str">
        <f>IF(AC32+AD33=0,"",AC32+AD33)</f>
        <v/>
      </c>
      <c r="AA32" s="3149"/>
      <c r="AB32" s="3150"/>
      <c r="AC32" s="3151"/>
      <c r="AD32" s="3159"/>
      <c r="AE32" s="3160"/>
      <c r="AF32" s="393" t="s">
        <v>273</v>
      </c>
      <c r="AG32" s="3274"/>
      <c r="AH32" s="3274"/>
      <c r="AI32" s="3274"/>
      <c r="AJ32" s="3274"/>
      <c r="AK32" s="3274"/>
      <c r="AL32" s="3274"/>
      <c r="AM32" s="3274"/>
      <c r="AN32" s="3274"/>
      <c r="AO32" s="3274"/>
      <c r="AP32" s="3274"/>
      <c r="AQ32" s="3275"/>
      <c r="AR32" s="346"/>
      <c r="AT32" s="3152">
        <v>5</v>
      </c>
      <c r="AU32" s="3153"/>
      <c r="AV32" s="3153"/>
      <c r="AW32" s="3154"/>
      <c r="AX32" s="3140"/>
      <c r="AY32" s="3141"/>
      <c r="AZ32" s="3141"/>
      <c r="BA32" s="361" t="s">
        <v>107</v>
      </c>
      <c r="BB32" s="364"/>
      <c r="BC32" s="365"/>
    </row>
    <row r="33" spans="1:56" ht="17.25" customHeight="1" x14ac:dyDescent="0.15">
      <c r="A33" s="336"/>
      <c r="B33" s="351"/>
      <c r="C33" s="3279"/>
      <c r="D33" s="3280"/>
      <c r="E33" s="3281"/>
      <c r="F33" s="2857"/>
      <c r="G33" s="2858"/>
      <c r="H33" s="2859"/>
      <c r="I33" s="3157"/>
      <c r="J33" s="3158"/>
      <c r="K33" s="3139"/>
      <c r="L33" s="3158"/>
      <c r="M33" s="3139"/>
      <c r="N33" s="3158"/>
      <c r="O33" s="3139"/>
      <c r="P33" s="3158"/>
      <c r="Q33" s="3139"/>
      <c r="R33" s="3158"/>
      <c r="S33" s="3139"/>
      <c r="T33" s="3158"/>
      <c r="U33" s="3173">
        <f t="shared" si="0"/>
        <v>0</v>
      </c>
      <c r="V33" s="3215"/>
      <c r="W33" s="3056"/>
      <c r="X33" s="3057"/>
      <c r="Y33" s="3058"/>
      <c r="Z33" s="3121"/>
      <c r="AA33" s="3122"/>
      <c r="AB33" s="3123"/>
      <c r="AC33" s="3125"/>
      <c r="AD33" s="3126">
        <v>0</v>
      </c>
      <c r="AE33" s="3127"/>
      <c r="AF33" s="396" t="s">
        <v>274</v>
      </c>
      <c r="AG33" s="3183"/>
      <c r="AH33" s="3183"/>
      <c r="AI33" s="3183"/>
      <c r="AJ33" s="3183"/>
      <c r="AK33" s="3183"/>
      <c r="AL33" s="3183"/>
      <c r="AM33" s="3183"/>
      <c r="AN33" s="3183"/>
      <c r="AO33" s="3183"/>
      <c r="AP33" s="3183"/>
      <c r="AQ33" s="3184"/>
      <c r="AR33" s="346"/>
      <c r="AT33" s="3152">
        <v>6</v>
      </c>
      <c r="AU33" s="3153"/>
      <c r="AV33" s="3153"/>
      <c r="AW33" s="3154"/>
      <c r="AX33" s="3140"/>
      <c r="AY33" s="3141"/>
      <c r="AZ33" s="3141"/>
      <c r="BA33" s="361" t="s">
        <v>107</v>
      </c>
      <c r="BB33" s="357"/>
      <c r="BC33" s="362"/>
      <c r="BD33" s="394"/>
    </row>
    <row r="34" spans="1:56" ht="17.25" customHeight="1" x14ac:dyDescent="0.15">
      <c r="A34" s="387"/>
      <c r="B34" s="447"/>
      <c r="C34" s="3276"/>
      <c r="D34" s="3277"/>
      <c r="E34" s="3278"/>
      <c r="F34" s="3131"/>
      <c r="G34" s="3132"/>
      <c r="H34" s="3133"/>
      <c r="I34" s="3134">
        <v>0</v>
      </c>
      <c r="J34" s="3135"/>
      <c r="K34" s="3136">
        <v>0</v>
      </c>
      <c r="L34" s="3135"/>
      <c r="M34" s="3136">
        <v>0</v>
      </c>
      <c r="N34" s="3135"/>
      <c r="O34" s="3136">
        <v>0</v>
      </c>
      <c r="P34" s="3135"/>
      <c r="Q34" s="3136">
        <v>0</v>
      </c>
      <c r="R34" s="3135"/>
      <c r="S34" s="3136">
        <v>0</v>
      </c>
      <c r="T34" s="3135"/>
      <c r="U34" s="3143">
        <f t="shared" si="0"/>
        <v>0</v>
      </c>
      <c r="V34" s="3144"/>
      <c r="W34" s="3145" t="str">
        <f>IF(U35=0,"",ROUNDDOWN(I35/3,1)+ROUNDDOWN((K35+M35)/6,1)+ROUNDDOWN(O35/20,1)+ROUNDDOWN((Q35+S35)/30,1))</f>
        <v/>
      </c>
      <c r="X34" s="3146"/>
      <c r="Y34" s="3147"/>
      <c r="Z34" s="3148" t="str">
        <f>IF(AC34+AD35=0,"",AC34+AD35)</f>
        <v/>
      </c>
      <c r="AA34" s="3149"/>
      <c r="AB34" s="3150"/>
      <c r="AC34" s="3151"/>
      <c r="AD34" s="3159"/>
      <c r="AE34" s="3160"/>
      <c r="AF34" s="391" t="s">
        <v>273</v>
      </c>
      <c r="AG34" s="3287"/>
      <c r="AH34" s="3287"/>
      <c r="AI34" s="3287"/>
      <c r="AJ34" s="3287"/>
      <c r="AK34" s="3287"/>
      <c r="AL34" s="3287"/>
      <c r="AM34" s="3287"/>
      <c r="AN34" s="3287"/>
      <c r="AO34" s="3287"/>
      <c r="AP34" s="3287"/>
      <c r="AQ34" s="3288"/>
      <c r="AR34" s="346"/>
      <c r="AT34" s="3152">
        <v>7</v>
      </c>
      <c r="AU34" s="3153"/>
      <c r="AV34" s="3153"/>
      <c r="AW34" s="3154"/>
      <c r="AX34" s="3140"/>
      <c r="AY34" s="3141"/>
      <c r="AZ34" s="3141"/>
      <c r="BA34" s="361" t="s">
        <v>107</v>
      </c>
      <c r="BB34" s="364"/>
      <c r="BC34" s="365"/>
    </row>
    <row r="35" spans="1:56" ht="17.25" customHeight="1" x14ac:dyDescent="0.15">
      <c r="A35" s="336"/>
      <c r="B35" s="351"/>
      <c r="C35" s="3279"/>
      <c r="D35" s="3280"/>
      <c r="E35" s="3281"/>
      <c r="F35" s="2857"/>
      <c r="G35" s="2858"/>
      <c r="H35" s="2859"/>
      <c r="I35" s="3157"/>
      <c r="J35" s="3158"/>
      <c r="K35" s="3139"/>
      <c r="L35" s="3158"/>
      <c r="M35" s="3139"/>
      <c r="N35" s="3158"/>
      <c r="O35" s="3139"/>
      <c r="P35" s="3158"/>
      <c r="Q35" s="3139"/>
      <c r="R35" s="3158"/>
      <c r="S35" s="3139"/>
      <c r="T35" s="3158"/>
      <c r="U35" s="3173">
        <f t="shared" si="0"/>
        <v>0</v>
      </c>
      <c r="V35" s="3215"/>
      <c r="W35" s="3056"/>
      <c r="X35" s="3057"/>
      <c r="Y35" s="3058"/>
      <c r="Z35" s="3121"/>
      <c r="AA35" s="3122"/>
      <c r="AB35" s="3123"/>
      <c r="AC35" s="3125"/>
      <c r="AD35" s="3126">
        <v>0</v>
      </c>
      <c r="AE35" s="3127"/>
      <c r="AF35" s="448" t="s">
        <v>274</v>
      </c>
      <c r="AG35" s="3272"/>
      <c r="AH35" s="3272"/>
      <c r="AI35" s="3272"/>
      <c r="AJ35" s="3272"/>
      <c r="AK35" s="3272"/>
      <c r="AL35" s="3272"/>
      <c r="AM35" s="3272"/>
      <c r="AN35" s="3272"/>
      <c r="AO35" s="3272"/>
      <c r="AP35" s="3272"/>
      <c r="AQ35" s="3273"/>
      <c r="AR35" s="346"/>
      <c r="AT35" s="3152">
        <v>8</v>
      </c>
      <c r="AU35" s="3153"/>
      <c r="AV35" s="3153"/>
      <c r="AW35" s="3154"/>
      <c r="AX35" s="3140"/>
      <c r="AY35" s="3141"/>
      <c r="AZ35" s="3141"/>
      <c r="BA35" s="361" t="s">
        <v>107</v>
      </c>
      <c r="BB35" s="364"/>
      <c r="BC35" s="365"/>
      <c r="BD35" s="348"/>
    </row>
    <row r="36" spans="1:56" ht="17.25" customHeight="1" x14ac:dyDescent="0.15">
      <c r="A36" s="387"/>
      <c r="B36" s="447"/>
      <c r="C36" s="3276"/>
      <c r="D36" s="3277"/>
      <c r="E36" s="3278"/>
      <c r="F36" s="3131"/>
      <c r="G36" s="3132"/>
      <c r="H36" s="3133"/>
      <c r="I36" s="3134">
        <v>0</v>
      </c>
      <c r="J36" s="3135"/>
      <c r="K36" s="3136">
        <v>0</v>
      </c>
      <c r="L36" s="3135"/>
      <c r="M36" s="3136">
        <v>0</v>
      </c>
      <c r="N36" s="3135"/>
      <c r="O36" s="3136">
        <v>0</v>
      </c>
      <c r="P36" s="3135"/>
      <c r="Q36" s="3136">
        <v>0</v>
      </c>
      <c r="R36" s="3135"/>
      <c r="S36" s="3136">
        <v>0</v>
      </c>
      <c r="T36" s="3135"/>
      <c r="U36" s="3143">
        <f t="shared" si="0"/>
        <v>0</v>
      </c>
      <c r="V36" s="3144"/>
      <c r="W36" s="3145" t="str">
        <f>IF(U37=0,"",ROUNDDOWN(I37/3,1)+ROUNDDOWN((K37+M37)/6,1)+ROUNDDOWN(O37/20,1)+ROUNDDOWN((Q37+S37)/30,1))</f>
        <v/>
      </c>
      <c r="X36" s="3146"/>
      <c r="Y36" s="3147"/>
      <c r="Z36" s="3148" t="str">
        <f>IF(AC36+AD37=0,"",AC36+AD37)</f>
        <v/>
      </c>
      <c r="AA36" s="3149"/>
      <c r="AB36" s="3150"/>
      <c r="AC36" s="3151"/>
      <c r="AD36" s="3159"/>
      <c r="AE36" s="3160"/>
      <c r="AF36" s="393" t="s">
        <v>273</v>
      </c>
      <c r="AG36" s="3274"/>
      <c r="AH36" s="3274"/>
      <c r="AI36" s="3274"/>
      <c r="AJ36" s="3274"/>
      <c r="AK36" s="3274"/>
      <c r="AL36" s="3274"/>
      <c r="AM36" s="3274"/>
      <c r="AN36" s="3274"/>
      <c r="AO36" s="3274"/>
      <c r="AP36" s="3274"/>
      <c r="AQ36" s="3275"/>
      <c r="AR36" s="346"/>
      <c r="AT36" s="3152">
        <v>9</v>
      </c>
      <c r="AU36" s="3153"/>
      <c r="AV36" s="3153"/>
      <c r="AW36" s="3154"/>
      <c r="AX36" s="3140"/>
      <c r="AY36" s="3141"/>
      <c r="AZ36" s="3141"/>
      <c r="BA36" s="361" t="s">
        <v>107</v>
      </c>
      <c r="BB36" s="364"/>
      <c r="BC36" s="365"/>
      <c r="BD36" s="348"/>
    </row>
    <row r="37" spans="1:56" ht="17.25" customHeight="1" x14ac:dyDescent="0.15">
      <c r="A37" s="336"/>
      <c r="B37" s="351"/>
      <c r="C37" s="3279"/>
      <c r="D37" s="3280"/>
      <c r="E37" s="3281"/>
      <c r="F37" s="2857"/>
      <c r="G37" s="2858"/>
      <c r="H37" s="2859"/>
      <c r="I37" s="3157"/>
      <c r="J37" s="3158"/>
      <c r="K37" s="3139"/>
      <c r="L37" s="3158"/>
      <c r="M37" s="3139"/>
      <c r="N37" s="3158"/>
      <c r="O37" s="3139"/>
      <c r="P37" s="3158"/>
      <c r="Q37" s="3139"/>
      <c r="R37" s="3158"/>
      <c r="S37" s="3139"/>
      <c r="T37" s="3158"/>
      <c r="U37" s="3173">
        <f t="shared" si="0"/>
        <v>0</v>
      </c>
      <c r="V37" s="3215"/>
      <c r="W37" s="3056"/>
      <c r="X37" s="3057"/>
      <c r="Y37" s="3058"/>
      <c r="Z37" s="3121"/>
      <c r="AA37" s="3122"/>
      <c r="AB37" s="3123"/>
      <c r="AC37" s="3125"/>
      <c r="AD37" s="3126">
        <v>0</v>
      </c>
      <c r="AE37" s="3127"/>
      <c r="AF37" s="396" t="s">
        <v>274</v>
      </c>
      <c r="AG37" s="3285"/>
      <c r="AH37" s="3285"/>
      <c r="AI37" s="3285"/>
      <c r="AJ37" s="3285"/>
      <c r="AK37" s="3285"/>
      <c r="AL37" s="3285"/>
      <c r="AM37" s="3285"/>
      <c r="AN37" s="3285"/>
      <c r="AO37" s="3285"/>
      <c r="AP37" s="3285"/>
      <c r="AQ37" s="3286"/>
      <c r="AR37" s="346"/>
      <c r="AT37" s="3152">
        <v>10</v>
      </c>
      <c r="AU37" s="3153"/>
      <c r="AV37" s="3153"/>
      <c r="AW37" s="3154"/>
      <c r="AX37" s="3140"/>
      <c r="AY37" s="3141"/>
      <c r="AZ37" s="3141"/>
      <c r="BA37" s="361" t="s">
        <v>107</v>
      </c>
      <c r="BB37" s="364"/>
      <c r="BC37" s="365"/>
      <c r="BD37" s="356"/>
    </row>
    <row r="38" spans="1:56" ht="17.25" customHeight="1" x14ac:dyDescent="0.15">
      <c r="A38" s="387"/>
      <c r="B38" s="447"/>
      <c r="C38" s="3276"/>
      <c r="D38" s="3277"/>
      <c r="E38" s="3278"/>
      <c r="F38" s="3131"/>
      <c r="G38" s="3132"/>
      <c r="H38" s="3133"/>
      <c r="I38" s="3134">
        <v>0</v>
      </c>
      <c r="J38" s="3135"/>
      <c r="K38" s="3136">
        <v>0</v>
      </c>
      <c r="L38" s="3135"/>
      <c r="M38" s="3136">
        <v>0</v>
      </c>
      <c r="N38" s="3135"/>
      <c r="O38" s="3136">
        <v>0</v>
      </c>
      <c r="P38" s="3135"/>
      <c r="Q38" s="3136">
        <v>0</v>
      </c>
      <c r="R38" s="3135"/>
      <c r="S38" s="3136">
        <v>0</v>
      </c>
      <c r="T38" s="3137"/>
      <c r="U38" s="3143">
        <f t="shared" si="0"/>
        <v>0</v>
      </c>
      <c r="V38" s="3144"/>
      <c r="W38" s="3145" t="str">
        <f>IF(U39=0,"",ROUNDDOWN(I39/3,1)+ROUNDDOWN((K39+M39)/6,1)+ROUNDDOWN(O39/20,1)+ROUNDDOWN((Q39+S39)/30,1))</f>
        <v/>
      </c>
      <c r="X38" s="3146"/>
      <c r="Y38" s="3147"/>
      <c r="Z38" s="3148" t="str">
        <f>IF(AC38+AD39=0,"",AC38+AD39)</f>
        <v/>
      </c>
      <c r="AA38" s="3149"/>
      <c r="AB38" s="3150"/>
      <c r="AC38" s="3151"/>
      <c r="AD38" s="3159"/>
      <c r="AE38" s="3160"/>
      <c r="AF38" s="391" t="s">
        <v>273</v>
      </c>
      <c r="AG38" s="3287"/>
      <c r="AH38" s="3287"/>
      <c r="AI38" s="3287"/>
      <c r="AJ38" s="3287"/>
      <c r="AK38" s="3287"/>
      <c r="AL38" s="3287"/>
      <c r="AM38" s="3287"/>
      <c r="AN38" s="3287"/>
      <c r="AO38" s="3287"/>
      <c r="AP38" s="3287"/>
      <c r="AQ38" s="3288"/>
      <c r="AR38" s="346"/>
      <c r="AT38" s="3152">
        <v>11</v>
      </c>
      <c r="AU38" s="3153"/>
      <c r="AV38" s="3153"/>
      <c r="AW38" s="3154"/>
      <c r="AX38" s="3140"/>
      <c r="AY38" s="3141"/>
      <c r="AZ38" s="3141"/>
      <c r="BA38" s="361" t="s">
        <v>107</v>
      </c>
      <c r="BB38" s="357"/>
      <c r="BC38" s="362"/>
      <c r="BD38" s="356"/>
    </row>
    <row r="39" spans="1:56" ht="17.25" customHeight="1" x14ac:dyDescent="0.15">
      <c r="A39" s="336"/>
      <c r="B39" s="351"/>
      <c r="C39" s="3279"/>
      <c r="D39" s="3280"/>
      <c r="E39" s="3281"/>
      <c r="F39" s="2857"/>
      <c r="G39" s="2858"/>
      <c r="H39" s="2859"/>
      <c r="I39" s="3142"/>
      <c r="J39" s="3138"/>
      <c r="K39" s="3138"/>
      <c r="L39" s="3138"/>
      <c r="M39" s="3138"/>
      <c r="N39" s="3138"/>
      <c r="O39" s="3138"/>
      <c r="P39" s="3138"/>
      <c r="Q39" s="3138"/>
      <c r="R39" s="3138"/>
      <c r="S39" s="3138"/>
      <c r="T39" s="3139"/>
      <c r="U39" s="3173">
        <f t="shared" si="0"/>
        <v>0</v>
      </c>
      <c r="V39" s="3215"/>
      <c r="W39" s="3056"/>
      <c r="X39" s="3057"/>
      <c r="Y39" s="3058"/>
      <c r="Z39" s="3121"/>
      <c r="AA39" s="3122"/>
      <c r="AB39" s="3123"/>
      <c r="AC39" s="3125"/>
      <c r="AD39" s="3126">
        <v>0</v>
      </c>
      <c r="AE39" s="3127"/>
      <c r="AF39" s="448" t="s">
        <v>274</v>
      </c>
      <c r="AG39" s="3272"/>
      <c r="AH39" s="3272"/>
      <c r="AI39" s="3272"/>
      <c r="AJ39" s="3272"/>
      <c r="AK39" s="3272"/>
      <c r="AL39" s="3272"/>
      <c r="AM39" s="3272"/>
      <c r="AN39" s="3272"/>
      <c r="AO39" s="3272"/>
      <c r="AP39" s="3272"/>
      <c r="AQ39" s="3273"/>
      <c r="AR39" s="346"/>
      <c r="AT39" s="3152">
        <v>12</v>
      </c>
      <c r="AU39" s="3153"/>
      <c r="AV39" s="3153"/>
      <c r="AW39" s="3154"/>
      <c r="AX39" s="3140"/>
      <c r="AY39" s="3141"/>
      <c r="AZ39" s="3141"/>
      <c r="BA39" s="361" t="s">
        <v>107</v>
      </c>
      <c r="BB39" s="364"/>
      <c r="BC39" s="365"/>
      <c r="BD39" s="356"/>
    </row>
    <row r="40" spans="1:56" ht="17.25" customHeight="1" x14ac:dyDescent="0.15">
      <c r="A40" s="336"/>
      <c r="B40" s="351"/>
      <c r="C40" s="3276"/>
      <c r="D40" s="3277"/>
      <c r="E40" s="3278"/>
      <c r="F40" s="3131"/>
      <c r="G40" s="3132"/>
      <c r="H40" s="3133"/>
      <c r="I40" s="3134">
        <v>0</v>
      </c>
      <c r="J40" s="3135"/>
      <c r="K40" s="3136">
        <v>0</v>
      </c>
      <c r="L40" s="3135"/>
      <c r="M40" s="3136">
        <v>0</v>
      </c>
      <c r="N40" s="3135"/>
      <c r="O40" s="3136">
        <v>0</v>
      </c>
      <c r="P40" s="3135"/>
      <c r="Q40" s="3136">
        <v>0</v>
      </c>
      <c r="R40" s="3135"/>
      <c r="S40" s="3136">
        <v>0</v>
      </c>
      <c r="T40" s="3137"/>
      <c r="U40" s="3143">
        <f t="shared" si="0"/>
        <v>0</v>
      </c>
      <c r="V40" s="3144"/>
      <c r="W40" s="3145" t="str">
        <f>IF(U41=0,"",ROUNDDOWN(I41/3,1)+ROUNDDOWN((K41+M41)/6,1)+ROUNDDOWN(O41/20,1)+ROUNDDOWN((Q41+S41)/30,1))</f>
        <v/>
      </c>
      <c r="X40" s="3146"/>
      <c r="Y40" s="3147"/>
      <c r="Z40" s="3148" t="str">
        <f>IF(AC40+AD41=0,"",AC40+AD41)</f>
        <v/>
      </c>
      <c r="AA40" s="3149"/>
      <c r="AB40" s="3150"/>
      <c r="AC40" s="3151"/>
      <c r="AD40" s="3159"/>
      <c r="AE40" s="3160"/>
      <c r="AF40" s="391" t="s">
        <v>273</v>
      </c>
      <c r="AG40" s="3287"/>
      <c r="AH40" s="3287"/>
      <c r="AI40" s="3287"/>
      <c r="AJ40" s="3287"/>
      <c r="AK40" s="3287"/>
      <c r="AL40" s="3287"/>
      <c r="AM40" s="3287"/>
      <c r="AN40" s="3287"/>
      <c r="AO40" s="3287"/>
      <c r="AP40" s="3287"/>
      <c r="AQ40" s="3288"/>
      <c r="AR40" s="346"/>
      <c r="AT40" s="3152">
        <v>13</v>
      </c>
      <c r="AU40" s="3153"/>
      <c r="AV40" s="3153"/>
      <c r="AW40" s="3154"/>
      <c r="AX40" s="3140"/>
      <c r="AY40" s="3141"/>
      <c r="AZ40" s="3141"/>
      <c r="BA40" s="361" t="s">
        <v>107</v>
      </c>
      <c r="BB40" s="364"/>
      <c r="BC40" s="365"/>
      <c r="BD40" s="356"/>
    </row>
    <row r="41" spans="1:56" ht="17.25" customHeight="1" thickBot="1" x14ac:dyDescent="0.2">
      <c r="A41" s="336"/>
      <c r="B41" s="351"/>
      <c r="C41" s="3279"/>
      <c r="D41" s="3280"/>
      <c r="E41" s="3281"/>
      <c r="F41" s="2857"/>
      <c r="G41" s="2858"/>
      <c r="H41" s="2859"/>
      <c r="I41" s="3142"/>
      <c r="J41" s="3138"/>
      <c r="K41" s="3138"/>
      <c r="L41" s="3138"/>
      <c r="M41" s="3138"/>
      <c r="N41" s="3138"/>
      <c r="O41" s="3138"/>
      <c r="P41" s="3138"/>
      <c r="Q41" s="3138"/>
      <c r="R41" s="3138"/>
      <c r="S41" s="3138"/>
      <c r="T41" s="3139"/>
      <c r="U41" s="3173">
        <f t="shared" si="0"/>
        <v>0</v>
      </c>
      <c r="V41" s="3215"/>
      <c r="W41" s="3056"/>
      <c r="X41" s="3057"/>
      <c r="Y41" s="3058"/>
      <c r="Z41" s="3121"/>
      <c r="AA41" s="3122"/>
      <c r="AB41" s="3123"/>
      <c r="AC41" s="3125"/>
      <c r="AD41" s="3126">
        <v>0</v>
      </c>
      <c r="AE41" s="3127"/>
      <c r="AF41" s="448" t="s">
        <v>274</v>
      </c>
      <c r="AG41" s="3272"/>
      <c r="AH41" s="3272"/>
      <c r="AI41" s="3272"/>
      <c r="AJ41" s="3272"/>
      <c r="AK41" s="3272"/>
      <c r="AL41" s="3272"/>
      <c r="AM41" s="3272"/>
      <c r="AN41" s="3272"/>
      <c r="AO41" s="3272"/>
      <c r="AP41" s="3272"/>
      <c r="AQ41" s="3273"/>
      <c r="AR41" s="346"/>
      <c r="AT41" s="3152">
        <v>14</v>
      </c>
      <c r="AU41" s="3153"/>
      <c r="AV41" s="3153"/>
      <c r="AW41" s="3154"/>
      <c r="AX41" s="3140"/>
      <c r="AY41" s="3141"/>
      <c r="AZ41" s="3141"/>
      <c r="BA41" s="361" t="s">
        <v>107</v>
      </c>
      <c r="BB41" s="364"/>
      <c r="BC41" s="365"/>
    </row>
    <row r="42" spans="1:56" ht="17.25" customHeight="1" thickTop="1" x14ac:dyDescent="0.15">
      <c r="A42" s="387"/>
      <c r="B42" s="447"/>
      <c r="C42" s="3185" t="s">
        <v>26</v>
      </c>
      <c r="D42" s="3186"/>
      <c r="E42" s="3187"/>
      <c r="F42" s="3188" t="str">
        <f>IF(SUM(F26:H41)=0,"",SUM(F26:H41))</f>
        <v/>
      </c>
      <c r="G42" s="3189"/>
      <c r="H42" s="3190"/>
      <c r="I42" s="3217">
        <f>SUM(I26,I28,I30,I32,I34,I36,I38,I40)</f>
        <v>0</v>
      </c>
      <c r="J42" s="3218"/>
      <c r="K42" s="3059">
        <f>SUM(K26,K28,K30,K32,K34,K36,K38,K40)</f>
        <v>0</v>
      </c>
      <c r="L42" s="3179"/>
      <c r="M42" s="3059">
        <f>SUM(M26,M28,M30,M32,M34,M36,M38,M40)</f>
        <v>0</v>
      </c>
      <c r="N42" s="3179"/>
      <c r="O42" s="3059">
        <f>SUM(O26,O28,O30,O32,O34,O36,O38,O40)</f>
        <v>0</v>
      </c>
      <c r="P42" s="3179"/>
      <c r="Q42" s="3059">
        <f>SUM(Q26,Q28,Q30,Q32,Q34,Q36,Q38,Q40)</f>
        <v>0</v>
      </c>
      <c r="R42" s="3179"/>
      <c r="S42" s="3059">
        <f>SUM(S26,S28,S30,S32,S34,S36,S38,S40)</f>
        <v>0</v>
      </c>
      <c r="T42" s="3179"/>
      <c r="U42" s="3059">
        <f t="shared" si="0"/>
        <v>0</v>
      </c>
      <c r="V42" s="3060"/>
      <c r="W42" s="3206">
        <f>ROUND(SUM(W26:Y41),0)</f>
        <v>0</v>
      </c>
      <c r="X42" s="3207"/>
      <c r="Y42" s="3208"/>
      <c r="Z42" s="3194" t="str">
        <f>IF(AC42+AD43=0,"",ROUND(AC42+AD43,0))</f>
        <v/>
      </c>
      <c r="AA42" s="3195"/>
      <c r="AB42" s="3196"/>
      <c r="AC42" s="3177">
        <f>SUM(AC26:AC41)</f>
        <v>0</v>
      </c>
      <c r="AD42" s="3219">
        <f>SUM(AD26,AD28,AD30,AD32,AD34,AD36,AD38,AD40)</f>
        <v>0</v>
      </c>
      <c r="AE42" s="3220"/>
      <c r="AF42" s="3163"/>
      <c r="AG42" s="3164"/>
      <c r="AH42" s="3164"/>
      <c r="AI42" s="3164"/>
      <c r="AJ42" s="3164"/>
      <c r="AK42" s="3164"/>
      <c r="AL42" s="3164"/>
      <c r="AM42" s="3164"/>
      <c r="AN42" s="3164"/>
      <c r="AO42" s="3164"/>
      <c r="AP42" s="3164"/>
      <c r="AQ42" s="3165"/>
      <c r="AR42" s="346"/>
      <c r="AT42" s="3152">
        <v>15</v>
      </c>
      <c r="AU42" s="3153"/>
      <c r="AV42" s="3153"/>
      <c r="AW42" s="3154"/>
      <c r="AX42" s="3140"/>
      <c r="AY42" s="3141"/>
      <c r="AZ42" s="3141"/>
      <c r="BA42" s="361" t="s">
        <v>107</v>
      </c>
      <c r="BB42" s="364"/>
      <c r="BC42" s="365"/>
      <c r="BD42" s="317"/>
    </row>
    <row r="43" spans="1:56" ht="17.25" customHeight="1" thickBot="1" x14ac:dyDescent="0.2">
      <c r="A43" s="336"/>
      <c r="B43" s="351"/>
      <c r="C43" s="2915"/>
      <c r="D43" s="3010"/>
      <c r="E43" s="3038"/>
      <c r="F43" s="3191"/>
      <c r="G43" s="3192"/>
      <c r="H43" s="3193"/>
      <c r="I43" s="3216">
        <f>SUM(I27,I29,I31,I33,I35,I37,I39,I41)</f>
        <v>0</v>
      </c>
      <c r="J43" s="3051"/>
      <c r="K43" s="3173">
        <f>SUM(K27,K29,K31,K33,K35,K37,K39,K41)</f>
        <v>0</v>
      </c>
      <c r="L43" s="3173"/>
      <c r="M43" s="3173">
        <f>SUM(M27,M29,M31,M33,M35,M37,M39,M41)</f>
        <v>0</v>
      </c>
      <c r="N43" s="3173"/>
      <c r="O43" s="3173">
        <f>SUM(O27,O29,O31,O33,O35,O37,O39,O41)</f>
        <v>0</v>
      </c>
      <c r="P43" s="3173"/>
      <c r="Q43" s="3173">
        <f>SUM(Q27,Q29,Q31,Q33,Q35,Q37,Q39,Q41)</f>
        <v>0</v>
      </c>
      <c r="R43" s="3173"/>
      <c r="S43" s="3173">
        <f>SUM(S27,S29,S31,S33,S35,S37,S39,S41)</f>
        <v>0</v>
      </c>
      <c r="T43" s="3173"/>
      <c r="U43" s="3173">
        <f t="shared" si="0"/>
        <v>0</v>
      </c>
      <c r="V43" s="3215"/>
      <c r="W43" s="3209"/>
      <c r="X43" s="3210"/>
      <c r="Y43" s="3211"/>
      <c r="Z43" s="3212"/>
      <c r="AA43" s="3213"/>
      <c r="AB43" s="3214"/>
      <c r="AC43" s="3178"/>
      <c r="AD43" s="3170">
        <f>ROUND(SUM(AD27,AD29,AD31,AD33,AD35,AD37,AD39,AD41),1)</f>
        <v>0</v>
      </c>
      <c r="AE43" s="3171"/>
      <c r="AF43" s="3166"/>
      <c r="AG43" s="3167"/>
      <c r="AH43" s="3167"/>
      <c r="AI43" s="3167"/>
      <c r="AJ43" s="3167"/>
      <c r="AK43" s="3167"/>
      <c r="AL43" s="3167"/>
      <c r="AM43" s="3167"/>
      <c r="AN43" s="3167"/>
      <c r="AO43" s="3167"/>
      <c r="AP43" s="3167"/>
      <c r="AQ43" s="3168"/>
      <c r="AR43" s="346"/>
      <c r="AT43" s="317"/>
      <c r="AU43" s="317"/>
      <c r="AV43" s="317"/>
      <c r="AW43" s="317"/>
      <c r="AX43" s="317"/>
      <c r="AY43" s="317"/>
      <c r="AZ43" s="317"/>
      <c r="BA43" s="317"/>
      <c r="BB43" s="317"/>
      <c r="BC43" s="317"/>
      <c r="BD43" s="317"/>
    </row>
    <row r="44" spans="1:56" ht="17.25" customHeight="1" thickTop="1" x14ac:dyDescent="0.15">
      <c r="A44" s="387"/>
      <c r="B44" s="447"/>
      <c r="C44" s="3200" t="s">
        <v>204</v>
      </c>
      <c r="D44" s="3201"/>
      <c r="E44" s="3201"/>
      <c r="F44" s="3201"/>
      <c r="G44" s="3201"/>
      <c r="H44" s="3201"/>
      <c r="I44" s="3201"/>
      <c r="J44" s="3201"/>
      <c r="K44" s="3201"/>
      <c r="L44" s="3201"/>
      <c r="M44" s="3201"/>
      <c r="N44" s="3201"/>
      <c r="O44" s="3201"/>
      <c r="P44" s="3201"/>
      <c r="Q44" s="3201"/>
      <c r="R44" s="3201"/>
      <c r="S44" s="3201"/>
      <c r="T44" s="3201"/>
      <c r="U44" s="3201"/>
      <c r="V44" s="3201"/>
      <c r="W44" s="3201"/>
      <c r="X44" s="3201"/>
      <c r="Y44" s="3202"/>
      <c r="Z44" s="3194" t="str">
        <f>IF(AC44+AD45=0,"",ROUND(AC44+AD45,0))</f>
        <v/>
      </c>
      <c r="AA44" s="3195"/>
      <c r="AB44" s="3196"/>
      <c r="AC44" s="3124"/>
      <c r="AD44" s="3116"/>
      <c r="AE44" s="3117"/>
      <c r="AF44" s="395" t="s">
        <v>267</v>
      </c>
      <c r="AG44" s="3071"/>
      <c r="AH44" s="3071"/>
      <c r="AI44" s="3071"/>
      <c r="AJ44" s="3071"/>
      <c r="AK44" s="3071"/>
      <c r="AL44" s="3071"/>
      <c r="AM44" s="3071"/>
      <c r="AN44" s="3071"/>
      <c r="AO44" s="3071"/>
      <c r="AP44" s="3071"/>
      <c r="AQ44" s="3072"/>
      <c r="AR44" s="346"/>
      <c r="AT44" s="317"/>
      <c r="AU44" s="317"/>
      <c r="AV44" s="317"/>
      <c r="AW44" s="317"/>
      <c r="AX44" s="317"/>
      <c r="AY44" s="317"/>
      <c r="AZ44" s="317"/>
      <c r="BA44" s="317"/>
      <c r="BB44" s="317"/>
      <c r="BC44" s="317"/>
      <c r="BD44" s="317"/>
    </row>
    <row r="45" spans="1:56" ht="17.25" customHeight="1" x14ac:dyDescent="0.15">
      <c r="A45" s="336"/>
      <c r="B45" s="351"/>
      <c r="C45" s="3203"/>
      <c r="D45" s="3204"/>
      <c r="E45" s="3204"/>
      <c r="F45" s="3204"/>
      <c r="G45" s="3204"/>
      <c r="H45" s="3204"/>
      <c r="I45" s="3204"/>
      <c r="J45" s="3204"/>
      <c r="K45" s="3204"/>
      <c r="L45" s="3204"/>
      <c r="M45" s="3204"/>
      <c r="N45" s="3204"/>
      <c r="O45" s="3204"/>
      <c r="P45" s="3204"/>
      <c r="Q45" s="3204"/>
      <c r="R45" s="3204"/>
      <c r="S45" s="3204"/>
      <c r="T45" s="3204"/>
      <c r="U45" s="3204"/>
      <c r="V45" s="3204"/>
      <c r="W45" s="3204"/>
      <c r="X45" s="3204"/>
      <c r="Y45" s="3205"/>
      <c r="Z45" s="3197"/>
      <c r="AA45" s="3198"/>
      <c r="AB45" s="3199"/>
      <c r="AC45" s="3182"/>
      <c r="AD45" s="3126">
        <v>0</v>
      </c>
      <c r="AE45" s="3127"/>
      <c r="AF45" s="342" t="s">
        <v>268</v>
      </c>
      <c r="AG45" s="3283"/>
      <c r="AH45" s="3283"/>
      <c r="AI45" s="3283"/>
      <c r="AJ45" s="3283"/>
      <c r="AK45" s="3283"/>
      <c r="AL45" s="3283"/>
      <c r="AM45" s="3283"/>
      <c r="AN45" s="3283"/>
      <c r="AO45" s="3283"/>
      <c r="AP45" s="3283"/>
      <c r="AQ45" s="3284"/>
      <c r="AR45" s="449"/>
      <c r="AS45" s="397"/>
      <c r="AT45" s="317"/>
      <c r="AU45" s="317"/>
      <c r="AV45" s="317"/>
      <c r="AW45" s="317"/>
      <c r="AX45" s="317"/>
      <c r="AY45" s="317"/>
      <c r="AZ45" s="317"/>
      <c r="BA45" s="317"/>
      <c r="BB45" s="317"/>
      <c r="BC45" s="317"/>
      <c r="BD45" s="317"/>
    </row>
    <row r="46" spans="1:56" ht="15.95" customHeight="1" x14ac:dyDescent="0.15">
      <c r="A46" s="336"/>
      <c r="B46" s="351"/>
      <c r="C46" s="2843" t="s">
        <v>44</v>
      </c>
      <c r="D46" s="2843"/>
      <c r="E46" s="2843"/>
      <c r="F46" s="2843"/>
      <c r="G46" s="2843"/>
      <c r="H46" s="2843"/>
      <c r="I46" s="2844" t="s">
        <v>748</v>
      </c>
      <c r="J46" s="2844"/>
      <c r="K46" s="2844"/>
      <c r="L46" s="2844"/>
      <c r="M46" s="2844"/>
      <c r="N46" s="2844"/>
      <c r="O46" s="2844"/>
      <c r="P46" s="2844"/>
      <c r="Q46" s="2844"/>
      <c r="R46" s="2844"/>
      <c r="S46" s="2844"/>
      <c r="T46" s="2844"/>
      <c r="U46" s="2844"/>
      <c r="V46" s="2844"/>
      <c r="W46" s="2844"/>
      <c r="X46" s="2844"/>
      <c r="Y46" s="2844"/>
      <c r="Z46" s="2844"/>
      <c r="AA46" s="2844"/>
      <c r="AB46" s="2844"/>
      <c r="AC46" s="2844"/>
      <c r="AD46" s="2844"/>
      <c r="AE46" s="2844"/>
      <c r="AF46" s="2844"/>
      <c r="AG46" s="2844"/>
      <c r="AH46" s="2844"/>
      <c r="AI46" s="2844"/>
      <c r="AJ46" s="2844"/>
      <c r="AK46" s="2844"/>
      <c r="AL46" s="2844"/>
      <c r="AM46" s="2844"/>
      <c r="AN46" s="2844"/>
      <c r="AO46" s="2844"/>
      <c r="AP46" s="2844"/>
      <c r="AR46" s="449"/>
      <c r="AS46" s="397"/>
      <c r="AT46" s="317"/>
      <c r="AU46" s="317"/>
      <c r="AV46" s="317"/>
      <c r="AW46" s="317"/>
      <c r="AX46" s="317"/>
      <c r="AY46" s="317"/>
      <c r="AZ46" s="317"/>
      <c r="BA46" s="317"/>
      <c r="BB46" s="317"/>
      <c r="BC46" s="317"/>
      <c r="BD46" s="317"/>
    </row>
    <row r="47" spans="1:56" ht="15.95" customHeight="1" x14ac:dyDescent="0.15">
      <c r="A47" s="336"/>
      <c r="C47" s="3172" t="s">
        <v>277</v>
      </c>
      <c r="D47" s="3172"/>
      <c r="E47" s="3265" t="s">
        <v>1103</v>
      </c>
      <c r="F47" s="3265"/>
      <c r="G47" s="3265"/>
      <c r="H47" s="3265"/>
      <c r="I47" s="3265"/>
      <c r="J47" s="3265"/>
      <c r="K47" s="3265"/>
      <c r="L47" s="3265"/>
      <c r="M47" s="3265"/>
      <c r="N47" s="3265"/>
      <c r="O47" s="3265"/>
      <c r="P47" s="3265"/>
      <c r="Q47" s="3265"/>
      <c r="R47" s="3265"/>
      <c r="S47" s="3265"/>
      <c r="T47" s="3265"/>
      <c r="U47" s="3265"/>
      <c r="V47" s="3265"/>
      <c r="W47" s="3265"/>
      <c r="X47" s="3265"/>
      <c r="Y47" s="3265"/>
      <c r="Z47" s="3265"/>
      <c r="AA47" s="3265"/>
      <c r="AB47" s="3265"/>
      <c r="AC47" s="3265"/>
      <c r="AD47" s="3265"/>
      <c r="AE47" s="3265"/>
      <c r="AF47" s="3265"/>
      <c r="AG47" s="3265"/>
      <c r="AH47" s="3265"/>
      <c r="AI47" s="3265"/>
      <c r="AJ47" s="3265"/>
      <c r="AK47" s="3265"/>
      <c r="AL47" s="3265"/>
      <c r="AM47" s="3265"/>
      <c r="AN47" s="3265"/>
      <c r="AO47" s="3265"/>
      <c r="AP47" s="3265"/>
      <c r="AQ47" s="3265"/>
      <c r="AR47" s="346"/>
      <c r="AT47" s="317"/>
      <c r="AU47" s="317"/>
      <c r="AV47" s="317"/>
      <c r="AW47" s="317"/>
      <c r="AX47" s="317"/>
      <c r="AY47" s="317"/>
      <c r="AZ47" s="317"/>
      <c r="BA47" s="317"/>
      <c r="BB47" s="317"/>
      <c r="BC47" s="317"/>
      <c r="BD47" s="317"/>
    </row>
    <row r="48" spans="1:56" ht="15.95" customHeight="1" x14ac:dyDescent="0.15">
      <c r="A48" s="336"/>
      <c r="E48" s="3265"/>
      <c r="F48" s="3265"/>
      <c r="G48" s="3265"/>
      <c r="H48" s="3265"/>
      <c r="I48" s="3265"/>
      <c r="J48" s="3265"/>
      <c r="K48" s="3265"/>
      <c r="L48" s="3265"/>
      <c r="M48" s="3265"/>
      <c r="N48" s="3265"/>
      <c r="O48" s="3265"/>
      <c r="P48" s="3265"/>
      <c r="Q48" s="3265"/>
      <c r="R48" s="3265"/>
      <c r="S48" s="3265"/>
      <c r="T48" s="3265"/>
      <c r="U48" s="3265"/>
      <c r="V48" s="3265"/>
      <c r="W48" s="3265"/>
      <c r="X48" s="3265"/>
      <c r="Y48" s="3265"/>
      <c r="Z48" s="3265"/>
      <c r="AA48" s="3265"/>
      <c r="AB48" s="3265"/>
      <c r="AC48" s="3265"/>
      <c r="AD48" s="3265"/>
      <c r="AE48" s="3265"/>
      <c r="AF48" s="3265"/>
      <c r="AG48" s="3265"/>
      <c r="AH48" s="3265"/>
      <c r="AI48" s="3265"/>
      <c r="AJ48" s="3265"/>
      <c r="AK48" s="3265"/>
      <c r="AL48" s="3265"/>
      <c r="AM48" s="3265"/>
      <c r="AN48" s="3265"/>
      <c r="AO48" s="3265"/>
      <c r="AP48" s="3265"/>
      <c r="AQ48" s="3265"/>
      <c r="AR48" s="346"/>
      <c r="AT48" s="317"/>
      <c r="AU48" s="317"/>
      <c r="AV48" s="317"/>
      <c r="AW48" s="317"/>
      <c r="AX48" s="317"/>
      <c r="AY48" s="317"/>
      <c r="AZ48" s="317"/>
      <c r="BA48" s="317"/>
      <c r="BB48" s="317"/>
      <c r="BC48" s="317"/>
      <c r="BD48" s="317"/>
    </row>
    <row r="49" spans="1:83" ht="15.95" customHeight="1" x14ac:dyDescent="0.15">
      <c r="A49" s="336"/>
      <c r="C49" s="3172" t="s">
        <v>278</v>
      </c>
      <c r="D49" s="3172"/>
      <c r="E49" s="2830" t="s">
        <v>970</v>
      </c>
      <c r="F49" s="2830"/>
      <c r="G49" s="2830"/>
      <c r="H49" s="2830"/>
      <c r="I49" s="2830"/>
      <c r="J49" s="2830"/>
      <c r="K49" s="2830"/>
      <c r="L49" s="2830"/>
      <c r="M49" s="2830"/>
      <c r="N49" s="2830"/>
      <c r="O49" s="2830"/>
      <c r="P49" s="2830"/>
      <c r="Q49" s="2830"/>
      <c r="R49" s="2830"/>
      <c r="S49" s="2830"/>
      <c r="T49" s="2830"/>
      <c r="U49" s="2830"/>
      <c r="V49" s="2830"/>
      <c r="W49" s="2830"/>
      <c r="X49" s="2830"/>
      <c r="Y49" s="2830"/>
      <c r="Z49" s="2830"/>
      <c r="AA49" s="2830"/>
      <c r="AB49" s="2830"/>
      <c r="AC49" s="2830"/>
      <c r="AD49" s="2830"/>
      <c r="AE49" s="2830"/>
      <c r="AF49" s="2830"/>
      <c r="AG49" s="2830"/>
      <c r="AH49" s="2830"/>
      <c r="AI49" s="2830"/>
      <c r="AJ49" s="2830"/>
      <c r="AK49" s="2830"/>
      <c r="AL49" s="2830"/>
      <c r="AM49" s="2830"/>
      <c r="AN49" s="2830"/>
      <c r="AO49" s="2830"/>
      <c r="AP49" s="2830"/>
      <c r="AQ49" s="2830"/>
      <c r="AR49" s="346"/>
      <c r="AT49" s="317"/>
      <c r="AU49" s="317"/>
      <c r="AV49" s="317"/>
    </row>
    <row r="50" spans="1:83" ht="15.95" customHeight="1" x14ac:dyDescent="0.15">
      <c r="A50" s="336"/>
      <c r="E50" s="2830"/>
      <c r="F50" s="2830"/>
      <c r="G50" s="2830"/>
      <c r="H50" s="2830"/>
      <c r="I50" s="2830"/>
      <c r="J50" s="2830"/>
      <c r="K50" s="2830"/>
      <c r="L50" s="2830"/>
      <c r="M50" s="2830"/>
      <c r="N50" s="2830"/>
      <c r="O50" s="2830"/>
      <c r="P50" s="2830"/>
      <c r="Q50" s="2830"/>
      <c r="R50" s="2830"/>
      <c r="S50" s="2830"/>
      <c r="T50" s="2830"/>
      <c r="U50" s="2830"/>
      <c r="V50" s="2830"/>
      <c r="W50" s="2830"/>
      <c r="X50" s="2830"/>
      <c r="Y50" s="2830"/>
      <c r="Z50" s="2830"/>
      <c r="AA50" s="2830"/>
      <c r="AB50" s="2830"/>
      <c r="AC50" s="2830"/>
      <c r="AD50" s="2830"/>
      <c r="AE50" s="2830"/>
      <c r="AF50" s="2830"/>
      <c r="AG50" s="2830"/>
      <c r="AH50" s="2830"/>
      <c r="AI50" s="2830"/>
      <c r="AJ50" s="2830"/>
      <c r="AK50" s="2830"/>
      <c r="AL50" s="2830"/>
      <c r="AM50" s="2830"/>
      <c r="AN50" s="2830"/>
      <c r="AO50" s="2830"/>
      <c r="AP50" s="2830"/>
      <c r="AQ50" s="2830"/>
      <c r="AR50" s="346"/>
      <c r="AT50" s="317"/>
      <c r="AU50" s="317"/>
      <c r="AV50" s="317"/>
    </row>
    <row r="51" spans="1:83" ht="15.95" customHeight="1" x14ac:dyDescent="0.15">
      <c r="A51" s="336"/>
      <c r="C51" s="3169" t="s">
        <v>279</v>
      </c>
      <c r="D51" s="3169"/>
      <c r="E51" s="3181" t="s">
        <v>1104</v>
      </c>
      <c r="F51" s="3181"/>
      <c r="G51" s="3181"/>
      <c r="H51" s="3181"/>
      <c r="I51" s="3181"/>
      <c r="J51" s="3181"/>
      <c r="K51" s="3181"/>
      <c r="L51" s="3181"/>
      <c r="M51" s="3181"/>
      <c r="N51" s="3181"/>
      <c r="O51" s="3181"/>
      <c r="P51" s="3181"/>
      <c r="Q51" s="3181"/>
      <c r="R51" s="3181"/>
      <c r="S51" s="3181"/>
      <c r="T51" s="3181"/>
      <c r="U51" s="3181"/>
      <c r="V51" s="3181"/>
      <c r="W51" s="3181"/>
      <c r="X51" s="3181"/>
      <c r="Y51" s="3181"/>
      <c r="Z51" s="3181"/>
      <c r="AA51" s="3181"/>
      <c r="AB51" s="3181"/>
      <c r="AC51" s="3181"/>
      <c r="AD51" s="3181"/>
      <c r="AE51" s="3181"/>
      <c r="AF51" s="3181"/>
      <c r="AG51" s="3181"/>
      <c r="AH51" s="3181"/>
      <c r="AI51" s="3181"/>
      <c r="AJ51" s="3181"/>
      <c r="AK51" s="3181"/>
      <c r="AL51" s="3181"/>
      <c r="AM51" s="3181"/>
      <c r="AN51" s="3181"/>
      <c r="AO51" s="3181"/>
      <c r="AP51" s="3181"/>
      <c r="AQ51" s="3181"/>
      <c r="AR51" s="346"/>
      <c r="AT51" s="317"/>
      <c r="AU51" s="317"/>
      <c r="AV51" s="317"/>
      <c r="AW51" s="317"/>
    </row>
    <row r="52" spans="1:83" ht="15.95" customHeight="1" x14ac:dyDescent="0.15">
      <c r="A52" s="336"/>
      <c r="C52" s="3169" t="s">
        <v>280</v>
      </c>
      <c r="D52" s="3169"/>
      <c r="E52" s="3181" t="s">
        <v>405</v>
      </c>
      <c r="F52" s="3181"/>
      <c r="G52" s="3181"/>
      <c r="H52" s="3181"/>
      <c r="I52" s="3181"/>
      <c r="J52" s="3181"/>
      <c r="K52" s="3181"/>
      <c r="L52" s="3181"/>
      <c r="M52" s="3181"/>
      <c r="N52" s="3181"/>
      <c r="O52" s="3181"/>
      <c r="P52" s="3181"/>
      <c r="Q52" s="3181"/>
      <c r="R52" s="3181"/>
      <c r="S52" s="3181"/>
      <c r="T52" s="3181"/>
      <c r="U52" s="3181"/>
      <c r="V52" s="3181"/>
      <c r="W52" s="3181"/>
      <c r="X52" s="3181"/>
      <c r="Y52" s="3181"/>
      <c r="Z52" s="3181"/>
      <c r="AA52" s="3181"/>
      <c r="AB52" s="3181"/>
      <c r="AC52" s="3181"/>
      <c r="AD52" s="3181"/>
      <c r="AE52" s="3181"/>
      <c r="AF52" s="3181"/>
      <c r="AG52" s="3181"/>
      <c r="AH52" s="3181"/>
      <c r="AI52" s="3181"/>
      <c r="AJ52" s="3181"/>
      <c r="AK52" s="3181"/>
      <c r="AL52" s="3181"/>
      <c r="AM52" s="3181"/>
      <c r="AN52" s="3181"/>
      <c r="AO52" s="3181"/>
      <c r="AP52" s="3181"/>
      <c r="AQ52" s="3181"/>
      <c r="AR52" s="346"/>
      <c r="AT52" s="317"/>
      <c r="AU52" s="317"/>
      <c r="AV52" s="317"/>
      <c r="AW52" s="317"/>
    </row>
    <row r="53" spans="1:83" ht="15.95" customHeight="1" x14ac:dyDescent="0.15">
      <c r="A53" s="336"/>
      <c r="E53" s="2830" t="s">
        <v>1108</v>
      </c>
      <c r="F53" s="2830"/>
      <c r="G53" s="2830"/>
      <c r="H53" s="2830"/>
      <c r="I53" s="2830"/>
      <c r="J53" s="2830"/>
      <c r="K53" s="2830"/>
      <c r="L53" s="2830"/>
      <c r="M53" s="2830"/>
      <c r="N53" s="2830"/>
      <c r="O53" s="2830"/>
      <c r="P53" s="2830"/>
      <c r="Q53" s="2830"/>
      <c r="R53" s="2830"/>
      <c r="S53" s="2830"/>
      <c r="T53" s="2830"/>
      <c r="U53" s="2830"/>
      <c r="V53" s="2830"/>
      <c r="W53" s="2830"/>
      <c r="X53" s="2830"/>
      <c r="Y53" s="2830"/>
      <c r="Z53" s="2830"/>
      <c r="AA53" s="2830"/>
      <c r="AB53" s="2830"/>
      <c r="AC53" s="2830"/>
      <c r="AD53" s="2830"/>
      <c r="AE53" s="2830"/>
      <c r="AF53" s="2830"/>
      <c r="AG53" s="2830"/>
      <c r="AH53" s="2830"/>
      <c r="AI53" s="2830"/>
      <c r="AJ53" s="2830"/>
      <c r="AK53" s="2830"/>
      <c r="AL53" s="2830"/>
      <c r="AM53" s="2830"/>
      <c r="AN53" s="2830"/>
      <c r="AO53" s="2830"/>
      <c r="AP53" s="2830"/>
      <c r="AQ53" s="2830"/>
      <c r="AR53" s="346"/>
      <c r="AT53" s="317"/>
      <c r="AU53" s="317"/>
      <c r="AV53" s="317"/>
    </row>
    <row r="54" spans="1:83" ht="15.95" customHeight="1" x14ac:dyDescent="0.15">
      <c r="A54" s="336"/>
      <c r="C54" s="400"/>
      <c r="D54" s="400"/>
      <c r="E54" s="2830"/>
      <c r="F54" s="2830"/>
      <c r="G54" s="2830"/>
      <c r="H54" s="2830"/>
      <c r="I54" s="2830"/>
      <c r="J54" s="2830"/>
      <c r="K54" s="2830"/>
      <c r="L54" s="2830"/>
      <c r="M54" s="2830"/>
      <c r="N54" s="2830"/>
      <c r="O54" s="2830"/>
      <c r="P54" s="2830"/>
      <c r="Q54" s="2830"/>
      <c r="R54" s="2830"/>
      <c r="S54" s="2830"/>
      <c r="T54" s="2830"/>
      <c r="U54" s="2830"/>
      <c r="V54" s="2830"/>
      <c r="W54" s="2830"/>
      <c r="X54" s="2830"/>
      <c r="Y54" s="2830"/>
      <c r="Z54" s="2830"/>
      <c r="AA54" s="2830"/>
      <c r="AB54" s="2830"/>
      <c r="AC54" s="2830"/>
      <c r="AD54" s="2830"/>
      <c r="AE54" s="2830"/>
      <c r="AF54" s="2830"/>
      <c r="AG54" s="2830"/>
      <c r="AH54" s="2830"/>
      <c r="AI54" s="2830"/>
      <c r="AJ54" s="2830"/>
      <c r="AK54" s="2830"/>
      <c r="AL54" s="2830"/>
      <c r="AM54" s="2830"/>
      <c r="AN54" s="2830"/>
      <c r="AO54" s="2830"/>
      <c r="AP54" s="2830"/>
      <c r="AQ54" s="2830"/>
      <c r="AR54" s="346"/>
      <c r="AT54" s="317"/>
      <c r="AU54" s="317"/>
      <c r="AV54" s="317"/>
    </row>
    <row r="55" spans="1:83" ht="9.9499999999999993" customHeight="1" thickBot="1" x14ac:dyDescent="0.2">
      <c r="A55" s="439"/>
      <c r="B55" s="371"/>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450"/>
      <c r="AI55" s="371"/>
      <c r="AJ55" s="371"/>
      <c r="AK55" s="450"/>
      <c r="AL55" s="371"/>
      <c r="AM55" s="451"/>
      <c r="AN55" s="368"/>
      <c r="AO55" s="371"/>
      <c r="AP55" s="371"/>
      <c r="AQ55" s="371"/>
      <c r="AR55" s="406"/>
      <c r="AT55" s="317"/>
      <c r="AU55" s="317"/>
      <c r="AV55" s="317"/>
      <c r="AW55" s="317"/>
      <c r="AX55" s="317"/>
      <c r="AY55" s="317"/>
      <c r="AZ55" s="317"/>
      <c r="BA55" s="317"/>
      <c r="BB55" s="317"/>
      <c r="BC55" s="317"/>
      <c r="BD55" s="317"/>
      <c r="BE55" s="317"/>
      <c r="BF55" s="317"/>
      <c r="BG55" s="317"/>
      <c r="BH55" s="317"/>
      <c r="BI55" s="317"/>
      <c r="BJ55" s="317"/>
      <c r="BK55" s="317"/>
      <c r="BL55" s="317"/>
      <c r="BM55" s="317"/>
      <c r="BN55" s="317"/>
      <c r="BO55" s="317"/>
      <c r="BP55" s="317"/>
      <c r="BQ55" s="317"/>
      <c r="BR55" s="317"/>
      <c r="BS55" s="317"/>
      <c r="BT55" s="317"/>
      <c r="BU55" s="317"/>
      <c r="BV55" s="317"/>
      <c r="BW55" s="317"/>
      <c r="BX55" s="317"/>
      <c r="BY55" s="317"/>
      <c r="BZ55" s="317"/>
      <c r="CA55" s="317"/>
      <c r="CB55" s="317"/>
      <c r="CC55" s="317"/>
      <c r="CD55" s="317"/>
      <c r="CE55" s="317"/>
    </row>
    <row r="56" spans="1:83" ht="6.95" customHeight="1" x14ac:dyDescent="0.15">
      <c r="AT56" s="317"/>
      <c r="AU56" s="317"/>
      <c r="AV56" s="317"/>
      <c r="AW56" s="317"/>
      <c r="AX56" s="317"/>
      <c r="AY56" s="317"/>
      <c r="AZ56" s="317"/>
      <c r="BA56" s="317"/>
      <c r="BB56" s="317"/>
      <c r="BC56" s="317"/>
      <c r="BD56" s="317"/>
      <c r="BE56" s="317"/>
      <c r="BF56" s="317"/>
      <c r="BG56" s="317"/>
      <c r="BH56" s="317"/>
      <c r="BI56" s="317"/>
      <c r="BJ56" s="317"/>
      <c r="BK56" s="317"/>
      <c r="BL56" s="317"/>
      <c r="BM56" s="317"/>
      <c r="BN56" s="317"/>
      <c r="BO56" s="317"/>
      <c r="BP56" s="317"/>
      <c r="BQ56" s="317"/>
      <c r="BR56" s="317"/>
      <c r="BS56" s="317"/>
      <c r="BT56" s="317"/>
      <c r="BU56" s="317"/>
      <c r="BV56" s="317"/>
      <c r="BW56" s="317"/>
      <c r="BX56" s="317"/>
      <c r="BY56" s="317"/>
      <c r="BZ56" s="317"/>
      <c r="CA56" s="317"/>
      <c r="CB56" s="317"/>
      <c r="CC56" s="317"/>
      <c r="CD56" s="317"/>
      <c r="CE56" s="317"/>
    </row>
    <row r="57" spans="1:83" ht="14.1" customHeight="1" x14ac:dyDescent="0.15">
      <c r="AT57" s="317"/>
      <c r="AU57" s="317"/>
      <c r="AV57" s="317"/>
      <c r="AW57" s="317"/>
      <c r="AX57" s="317"/>
      <c r="AY57" s="317"/>
      <c r="AZ57" s="317"/>
      <c r="BA57" s="317"/>
      <c r="BB57" s="317"/>
      <c r="BC57" s="317"/>
      <c r="BD57" s="317"/>
      <c r="BE57" s="317"/>
      <c r="BF57" s="317"/>
      <c r="BG57" s="317"/>
      <c r="BH57" s="317"/>
      <c r="BI57" s="317"/>
      <c r="BJ57" s="317"/>
      <c r="BK57" s="317"/>
      <c r="BL57" s="317"/>
      <c r="BM57" s="317"/>
      <c r="BN57" s="317"/>
      <c r="BO57" s="317"/>
      <c r="BP57" s="317"/>
      <c r="BQ57" s="317"/>
      <c r="BR57" s="317"/>
      <c r="BS57" s="317"/>
      <c r="BT57" s="317"/>
      <c r="BU57" s="317"/>
      <c r="BV57" s="317"/>
      <c r="BW57" s="317"/>
      <c r="BX57" s="317"/>
      <c r="BY57" s="317"/>
      <c r="BZ57" s="317"/>
      <c r="CA57" s="317"/>
      <c r="CB57" s="317"/>
      <c r="CC57" s="317"/>
      <c r="CD57" s="317"/>
      <c r="CE57" s="317"/>
    </row>
    <row r="58" spans="1:83" ht="14.1" customHeight="1" x14ac:dyDescent="0.15">
      <c r="AT58" s="317"/>
      <c r="AU58" s="317"/>
      <c r="AV58" s="317"/>
      <c r="AW58" s="317"/>
      <c r="AX58" s="317"/>
      <c r="AY58" s="317"/>
      <c r="AZ58" s="317"/>
      <c r="BA58" s="317"/>
      <c r="BB58" s="317"/>
      <c r="BC58" s="317"/>
      <c r="BD58" s="317"/>
      <c r="BE58" s="317"/>
      <c r="BF58" s="317"/>
      <c r="BG58" s="317"/>
      <c r="BH58" s="317"/>
      <c r="BI58" s="317"/>
      <c r="BJ58" s="317"/>
      <c r="BK58" s="317"/>
      <c r="BL58" s="317"/>
      <c r="BM58" s="317"/>
      <c r="BN58" s="317"/>
      <c r="BO58" s="317"/>
      <c r="BP58" s="317"/>
      <c r="BQ58" s="317"/>
      <c r="BR58" s="317"/>
      <c r="BS58" s="317"/>
      <c r="BT58" s="317"/>
      <c r="BU58" s="317"/>
      <c r="BV58" s="317"/>
      <c r="BW58" s="317"/>
      <c r="BX58" s="317"/>
      <c r="BY58" s="317"/>
      <c r="BZ58" s="317"/>
      <c r="CA58" s="317"/>
      <c r="CB58" s="317"/>
      <c r="CC58" s="317"/>
      <c r="CD58" s="317"/>
      <c r="CE58" s="317"/>
    </row>
    <row r="59" spans="1:83" ht="14.1" customHeight="1" x14ac:dyDescent="0.15">
      <c r="AT59" s="317"/>
      <c r="AU59" s="317"/>
      <c r="AV59" s="317"/>
      <c r="AW59" s="317"/>
      <c r="AX59" s="317"/>
      <c r="AY59" s="317"/>
      <c r="AZ59" s="317"/>
      <c r="BA59" s="317"/>
      <c r="BB59" s="317"/>
      <c r="BC59" s="317"/>
      <c r="BD59" s="317"/>
      <c r="BE59" s="317"/>
      <c r="BF59" s="317"/>
      <c r="BG59" s="317"/>
      <c r="BH59" s="317"/>
      <c r="BI59" s="317"/>
      <c r="BJ59" s="317"/>
      <c r="BK59" s="317"/>
      <c r="BL59" s="317"/>
      <c r="BM59" s="317"/>
      <c r="BN59" s="317"/>
      <c r="BO59" s="317"/>
      <c r="BP59" s="317"/>
      <c r="BQ59" s="317"/>
      <c r="BR59" s="317"/>
      <c r="BS59" s="317"/>
      <c r="BT59" s="317"/>
      <c r="BU59" s="317"/>
      <c r="BV59" s="317"/>
      <c r="BW59" s="317"/>
      <c r="BX59" s="317"/>
      <c r="BY59" s="317"/>
      <c r="BZ59" s="317"/>
      <c r="CA59" s="317"/>
      <c r="CB59" s="317"/>
      <c r="CC59" s="317"/>
      <c r="CD59" s="317"/>
      <c r="CE59" s="317"/>
    </row>
    <row r="60" spans="1:83" x14ac:dyDescent="0.15">
      <c r="AT60" s="317"/>
      <c r="AU60" s="317"/>
      <c r="AV60" s="317"/>
      <c r="AW60" s="317"/>
      <c r="AX60" s="317"/>
      <c r="AY60" s="317"/>
      <c r="AZ60" s="317"/>
      <c r="BA60" s="317"/>
      <c r="BB60" s="317"/>
      <c r="BC60" s="317"/>
      <c r="BD60" s="317"/>
      <c r="BE60" s="317"/>
      <c r="BF60" s="317"/>
      <c r="BG60" s="317"/>
      <c r="BH60" s="317"/>
      <c r="BI60" s="317"/>
      <c r="BJ60" s="317"/>
      <c r="BK60" s="317"/>
      <c r="BL60" s="317"/>
      <c r="BM60" s="317"/>
      <c r="BN60" s="317"/>
      <c r="BO60" s="317"/>
      <c r="BP60" s="317"/>
      <c r="BQ60" s="317"/>
      <c r="BR60" s="317"/>
      <c r="BS60" s="317"/>
      <c r="BT60" s="317"/>
      <c r="BU60" s="317"/>
      <c r="BV60" s="317"/>
      <c r="BW60" s="317"/>
      <c r="BX60" s="317"/>
      <c r="BY60" s="317"/>
      <c r="BZ60" s="317"/>
      <c r="CA60" s="317"/>
      <c r="CB60" s="317"/>
      <c r="CC60" s="317"/>
      <c r="CD60" s="317"/>
      <c r="CE60" s="317"/>
    </row>
    <row r="61" spans="1:83" x14ac:dyDescent="0.15">
      <c r="AT61" s="317"/>
      <c r="AU61" s="317"/>
      <c r="AV61" s="317"/>
      <c r="AW61" s="317"/>
      <c r="AX61" s="317"/>
      <c r="AY61" s="317"/>
      <c r="AZ61" s="317"/>
      <c r="BA61" s="317"/>
      <c r="BB61" s="317"/>
      <c r="BC61" s="317"/>
      <c r="BD61" s="317"/>
      <c r="BE61" s="317"/>
      <c r="BF61" s="317"/>
      <c r="BG61" s="317"/>
      <c r="BH61" s="317"/>
      <c r="BI61" s="317"/>
      <c r="BJ61" s="317"/>
      <c r="BK61" s="317"/>
      <c r="BL61" s="317"/>
      <c r="BM61" s="317"/>
      <c r="BN61" s="317"/>
      <c r="BO61" s="317"/>
      <c r="BP61" s="317"/>
      <c r="BQ61" s="317"/>
      <c r="BR61" s="317"/>
      <c r="BS61" s="317"/>
      <c r="BT61" s="317"/>
      <c r="BU61" s="317"/>
      <c r="BV61" s="317"/>
      <c r="BW61" s="317"/>
      <c r="BX61" s="317"/>
      <c r="BY61" s="317"/>
      <c r="BZ61" s="317"/>
      <c r="CA61" s="317"/>
      <c r="CB61" s="317"/>
      <c r="CC61" s="317"/>
      <c r="CD61" s="317"/>
      <c r="CE61" s="317"/>
    </row>
    <row r="62" spans="1:83" x14ac:dyDescent="0.15">
      <c r="AT62" s="317"/>
      <c r="AU62" s="317"/>
      <c r="AV62" s="317"/>
      <c r="AW62" s="317"/>
      <c r="AX62" s="317"/>
      <c r="AY62" s="317"/>
      <c r="AZ62" s="317"/>
      <c r="BA62" s="317"/>
      <c r="BB62" s="317"/>
      <c r="BC62" s="317"/>
      <c r="BD62" s="317"/>
      <c r="BE62" s="317"/>
      <c r="BF62" s="317"/>
      <c r="BG62" s="317"/>
      <c r="BH62" s="317"/>
      <c r="BI62" s="317"/>
      <c r="BJ62" s="317"/>
      <c r="BK62" s="317"/>
      <c r="BL62" s="317"/>
      <c r="BM62" s="317"/>
      <c r="BN62" s="317"/>
      <c r="BO62" s="317"/>
      <c r="BP62" s="317"/>
      <c r="BQ62" s="317"/>
      <c r="BR62" s="317"/>
      <c r="BS62" s="317"/>
      <c r="BT62" s="317"/>
      <c r="BU62" s="317"/>
      <c r="BV62" s="317"/>
      <c r="BW62" s="317"/>
      <c r="BX62" s="317"/>
      <c r="BY62" s="317"/>
      <c r="BZ62" s="317"/>
      <c r="CA62" s="317"/>
      <c r="CB62" s="317"/>
      <c r="CC62" s="317"/>
      <c r="CD62" s="317"/>
      <c r="CE62" s="317"/>
    </row>
    <row r="63" spans="1:83" x14ac:dyDescent="0.15">
      <c r="AH63" s="337"/>
      <c r="AK63" s="337"/>
    </row>
    <row r="64" spans="1:83" x14ac:dyDescent="0.15">
      <c r="AH64" s="337"/>
      <c r="AK64" s="337"/>
    </row>
    <row r="65" spans="34:37" x14ac:dyDescent="0.15">
      <c r="AH65" s="337"/>
      <c r="AK65" s="337"/>
    </row>
    <row r="66" spans="34:37" ht="12" customHeight="1" x14ac:dyDescent="0.15">
      <c r="AH66" s="337"/>
      <c r="AK66" s="337"/>
    </row>
    <row r="67" spans="34:37" x14ac:dyDescent="0.15">
      <c r="AH67" s="337"/>
      <c r="AK67" s="337"/>
    </row>
    <row r="68" spans="34:37" x14ac:dyDescent="0.15">
      <c r="AH68" s="337"/>
      <c r="AK68" s="337"/>
    </row>
    <row r="69" spans="34:37" x14ac:dyDescent="0.15">
      <c r="AH69" s="337"/>
      <c r="AK69" s="337"/>
    </row>
    <row r="70" spans="34:37" x14ac:dyDescent="0.15">
      <c r="AH70" s="337"/>
      <c r="AK70" s="337"/>
    </row>
    <row r="71" spans="34:37" x14ac:dyDescent="0.15">
      <c r="AH71" s="337"/>
      <c r="AK71" s="337"/>
    </row>
  </sheetData>
  <sheetProtection algorithmName="SHA-512" hashValue="6WsWffrMsOOXt/r4vT3ZxeLeLEdDgUVc28oQyi48fVLR7wCWD1WyRnJriCBUCnP3AXcGNndqHOHH2in7YjVQ1Q==" saltValue="C+2qEgr3JHL8ZDSXzbu7rg==" spinCount="100000" sheet="1" objects="1" scenarios="1" formatCells="0" formatColumns="0" formatRows="0" insertColumns="0" insertRows="0"/>
  <mergeCells count="366">
    <mergeCell ref="S41:T41"/>
    <mergeCell ref="U41:V41"/>
    <mergeCell ref="AT39:AW39"/>
    <mergeCell ref="AT41:AW41"/>
    <mergeCell ref="AX40:AZ40"/>
    <mergeCell ref="AX41:AZ41"/>
    <mergeCell ref="AT42:AW42"/>
    <mergeCell ref="AX42:AZ42"/>
    <mergeCell ref="U39:V39"/>
    <mergeCell ref="AT40:AW40"/>
    <mergeCell ref="AX39:AZ39"/>
    <mergeCell ref="U40:V40"/>
    <mergeCell ref="S39:T39"/>
    <mergeCell ref="C44:Y45"/>
    <mergeCell ref="C40:E41"/>
    <mergeCell ref="F40:H41"/>
    <mergeCell ref="I40:J40"/>
    <mergeCell ref="K40:L40"/>
    <mergeCell ref="M40:N40"/>
    <mergeCell ref="O40:P40"/>
    <mergeCell ref="S40:T40"/>
    <mergeCell ref="AD41:AE41"/>
    <mergeCell ref="S43:T43"/>
    <mergeCell ref="U43:V43"/>
    <mergeCell ref="Q42:R42"/>
    <mergeCell ref="S42:T42"/>
    <mergeCell ref="C42:E43"/>
    <mergeCell ref="I43:J43"/>
    <mergeCell ref="K43:L43"/>
    <mergeCell ref="Z40:AB41"/>
    <mergeCell ref="AC40:AC41"/>
    <mergeCell ref="W40:Y41"/>
    <mergeCell ref="I41:J41"/>
    <mergeCell ref="K41:L41"/>
    <mergeCell ref="M41:N41"/>
    <mergeCell ref="O41:P41"/>
    <mergeCell ref="Q41:R41"/>
    <mergeCell ref="C52:D52"/>
    <mergeCell ref="Q43:R43"/>
    <mergeCell ref="C47:D47"/>
    <mergeCell ref="C49:D49"/>
    <mergeCell ref="C51:D51"/>
    <mergeCell ref="E51:AQ51"/>
    <mergeCell ref="E52:AQ52"/>
    <mergeCell ref="Z44:AB45"/>
    <mergeCell ref="AC44:AC45"/>
    <mergeCell ref="E47:AQ48"/>
    <mergeCell ref="W42:Y43"/>
    <mergeCell ref="Z42:AB43"/>
    <mergeCell ref="AC42:AC43"/>
    <mergeCell ref="F42:H43"/>
    <mergeCell ref="K42:L42"/>
    <mergeCell ref="I42:J42"/>
    <mergeCell ref="M42:N42"/>
    <mergeCell ref="O42:P42"/>
    <mergeCell ref="M43:N43"/>
    <mergeCell ref="O43:P43"/>
    <mergeCell ref="U42:V42"/>
    <mergeCell ref="C46:H46"/>
    <mergeCell ref="I46:AP46"/>
    <mergeCell ref="AG44:AQ44"/>
    <mergeCell ref="Q40:R40"/>
    <mergeCell ref="AG40:AQ40"/>
    <mergeCell ref="W38:Y39"/>
    <mergeCell ref="Z38:AB39"/>
    <mergeCell ref="AC38:AC39"/>
    <mergeCell ref="C36:E37"/>
    <mergeCell ref="F36:H37"/>
    <mergeCell ref="I36:J36"/>
    <mergeCell ref="AD39:AE39"/>
    <mergeCell ref="K36:L36"/>
    <mergeCell ref="M36:N36"/>
    <mergeCell ref="O36:P36"/>
    <mergeCell ref="C38:E39"/>
    <mergeCell ref="F38:H39"/>
    <mergeCell ref="I38:J38"/>
    <mergeCell ref="K38:L38"/>
    <mergeCell ref="M38:N38"/>
    <mergeCell ref="O38:P38"/>
    <mergeCell ref="I39:J39"/>
    <mergeCell ref="K39:L39"/>
    <mergeCell ref="M39:N39"/>
    <mergeCell ref="O39:P39"/>
    <mergeCell ref="Q39:R39"/>
    <mergeCell ref="AX36:AZ36"/>
    <mergeCell ref="AT38:AW38"/>
    <mergeCell ref="AT37:AW37"/>
    <mergeCell ref="AX37:AZ37"/>
    <mergeCell ref="Q36:R36"/>
    <mergeCell ref="S36:T36"/>
    <mergeCell ref="U36:V36"/>
    <mergeCell ref="W36:Y37"/>
    <mergeCell ref="Z36:AB37"/>
    <mergeCell ref="AC36:AC37"/>
    <mergeCell ref="Q37:R37"/>
    <mergeCell ref="S37:T37"/>
    <mergeCell ref="U37:V37"/>
    <mergeCell ref="AX38:AZ38"/>
    <mergeCell ref="AT36:AW36"/>
    <mergeCell ref="U38:V38"/>
    <mergeCell ref="Q38:R38"/>
    <mergeCell ref="S38:T38"/>
    <mergeCell ref="S33:T33"/>
    <mergeCell ref="U33:V33"/>
    <mergeCell ref="C34:E35"/>
    <mergeCell ref="F34:H35"/>
    <mergeCell ref="I34:J34"/>
    <mergeCell ref="K34:L34"/>
    <mergeCell ref="M34:N34"/>
    <mergeCell ref="O34:P34"/>
    <mergeCell ref="I37:J37"/>
    <mergeCell ref="K37:L37"/>
    <mergeCell ref="M37:N37"/>
    <mergeCell ref="O37:P37"/>
    <mergeCell ref="I35:J35"/>
    <mergeCell ref="K35:L35"/>
    <mergeCell ref="M35:N35"/>
    <mergeCell ref="O35:P35"/>
    <mergeCell ref="AT35:AW35"/>
    <mergeCell ref="AT34:AW34"/>
    <mergeCell ref="Q32:R32"/>
    <mergeCell ref="AT32:AW32"/>
    <mergeCell ref="Q34:R34"/>
    <mergeCell ref="S34:T34"/>
    <mergeCell ref="AX32:AZ32"/>
    <mergeCell ref="S32:T32"/>
    <mergeCell ref="U32:V32"/>
    <mergeCell ref="W32:Y33"/>
    <mergeCell ref="Z32:AB33"/>
    <mergeCell ref="AC32:AC33"/>
    <mergeCell ref="AX34:AZ34"/>
    <mergeCell ref="AX35:AZ35"/>
    <mergeCell ref="AT33:AW33"/>
    <mergeCell ref="AX33:AZ33"/>
    <mergeCell ref="U34:V34"/>
    <mergeCell ref="W34:Y35"/>
    <mergeCell ref="Z34:AB35"/>
    <mergeCell ref="AC34:AC35"/>
    <mergeCell ref="AD35:AE35"/>
    <mergeCell ref="Q35:R35"/>
    <mergeCell ref="S35:T35"/>
    <mergeCell ref="U35:V35"/>
    <mergeCell ref="AT30:AW30"/>
    <mergeCell ref="AD29:AE29"/>
    <mergeCell ref="AT28:AW28"/>
    <mergeCell ref="AX28:AZ28"/>
    <mergeCell ref="AT29:AW29"/>
    <mergeCell ref="AX29:AZ29"/>
    <mergeCell ref="S28:T28"/>
    <mergeCell ref="U28:V28"/>
    <mergeCell ref="S31:T31"/>
    <mergeCell ref="U31:V31"/>
    <mergeCell ref="U30:V30"/>
    <mergeCell ref="AG30:AQ30"/>
    <mergeCell ref="AG31:AQ31"/>
    <mergeCell ref="AT31:AW31"/>
    <mergeCell ref="S29:T29"/>
    <mergeCell ref="AX30:AZ30"/>
    <mergeCell ref="S30:T30"/>
    <mergeCell ref="AX31:AZ31"/>
    <mergeCell ref="W30:Y31"/>
    <mergeCell ref="Z30:AB31"/>
    <mergeCell ref="AC30:AC31"/>
    <mergeCell ref="AD31:AE31"/>
    <mergeCell ref="U29:V29"/>
    <mergeCell ref="W28:Y29"/>
    <mergeCell ref="Z28:AB29"/>
    <mergeCell ref="AC28:AC29"/>
    <mergeCell ref="AT18:AW19"/>
    <mergeCell ref="AX18:AZ19"/>
    <mergeCell ref="AX22:AZ23"/>
    <mergeCell ref="BA18:BC19"/>
    <mergeCell ref="AD20:AE20"/>
    <mergeCell ref="AD21:AE21"/>
    <mergeCell ref="AD22:AE22"/>
    <mergeCell ref="AT24:BC25"/>
    <mergeCell ref="AT26:AW26"/>
    <mergeCell ref="AX26:BC26"/>
    <mergeCell ref="AD26:AE26"/>
    <mergeCell ref="AT27:AW27"/>
    <mergeCell ref="AX27:AZ27"/>
    <mergeCell ref="AD27:AE27"/>
    <mergeCell ref="AG24:AQ24"/>
    <mergeCell ref="AF25:AQ25"/>
    <mergeCell ref="AG26:AQ26"/>
    <mergeCell ref="AG27:AQ27"/>
    <mergeCell ref="AG28:AQ28"/>
    <mergeCell ref="AG29:AQ29"/>
    <mergeCell ref="A1:AQ1"/>
    <mergeCell ref="A3:AF3"/>
    <mergeCell ref="AG5:AQ6"/>
    <mergeCell ref="X8:AI8"/>
    <mergeCell ref="AJ8:AQ8"/>
    <mergeCell ref="AG3:AR3"/>
    <mergeCell ref="A2:AR2"/>
    <mergeCell ref="A23:B23"/>
    <mergeCell ref="F23:H23"/>
    <mergeCell ref="I23:J23"/>
    <mergeCell ref="K23:L23"/>
    <mergeCell ref="M23:N23"/>
    <mergeCell ref="O23:P23"/>
    <mergeCell ref="U20:V22"/>
    <mergeCell ref="Z20:AB22"/>
    <mergeCell ref="I20:J22"/>
    <mergeCell ref="K20:L22"/>
    <mergeCell ref="AD23:AE23"/>
    <mergeCell ref="B18:C18"/>
    <mergeCell ref="M20:N22"/>
    <mergeCell ref="O20:P22"/>
    <mergeCell ref="Q20:R22"/>
    <mergeCell ref="S20:T22"/>
    <mergeCell ref="Q23:R23"/>
    <mergeCell ref="AT2:BK5"/>
    <mergeCell ref="BH11:BQ12"/>
    <mergeCell ref="V7:AI7"/>
    <mergeCell ref="AJ7:AQ7"/>
    <mergeCell ref="I26:J26"/>
    <mergeCell ref="K26:L26"/>
    <mergeCell ref="C24:E25"/>
    <mergeCell ref="C26:E27"/>
    <mergeCell ref="F26:H27"/>
    <mergeCell ref="AD24:AE24"/>
    <mergeCell ref="Z26:AB27"/>
    <mergeCell ref="O26:P26"/>
    <mergeCell ref="Q26:R26"/>
    <mergeCell ref="S26:T26"/>
    <mergeCell ref="U26:V26"/>
    <mergeCell ref="W26:Y27"/>
    <mergeCell ref="U27:V27"/>
    <mergeCell ref="M26:N26"/>
    <mergeCell ref="Q24:R25"/>
    <mergeCell ref="S24:T25"/>
    <mergeCell ref="C19:E22"/>
    <mergeCell ref="AF19:AQ22"/>
    <mergeCell ref="AG23:AQ23"/>
    <mergeCell ref="AT22:AW23"/>
    <mergeCell ref="AT16:BC17"/>
    <mergeCell ref="E49:AQ50"/>
    <mergeCell ref="AU11:BE12"/>
    <mergeCell ref="E53:AQ54"/>
    <mergeCell ref="F19:H22"/>
    <mergeCell ref="I19:V19"/>
    <mergeCell ref="W19:Y22"/>
    <mergeCell ref="Z19:AE19"/>
    <mergeCell ref="AD25:AE25"/>
    <mergeCell ref="AC26:AC27"/>
    <mergeCell ref="I27:J27"/>
    <mergeCell ref="K27:L27"/>
    <mergeCell ref="M27:N27"/>
    <mergeCell ref="O27:P27"/>
    <mergeCell ref="Q27:R27"/>
    <mergeCell ref="S27:T27"/>
    <mergeCell ref="U24:V25"/>
    <mergeCell ref="W24:Y25"/>
    <mergeCell ref="F24:H25"/>
    <mergeCell ref="BA22:BC23"/>
    <mergeCell ref="Z23:AB23"/>
    <mergeCell ref="AT20:AW21"/>
    <mergeCell ref="AX20:AZ21"/>
    <mergeCell ref="BA20:BC21"/>
    <mergeCell ref="X12:AI12"/>
    <mergeCell ref="AJ12:AQ12"/>
    <mergeCell ref="X13:AI13"/>
    <mergeCell ref="AJ13:AQ13"/>
    <mergeCell ref="X14:AI14"/>
    <mergeCell ref="AJ14:AQ14"/>
    <mergeCell ref="I24:J25"/>
    <mergeCell ref="K24:L25"/>
    <mergeCell ref="M24:N25"/>
    <mergeCell ref="S23:T23"/>
    <mergeCell ref="U23:V23"/>
    <mergeCell ref="W23:Y23"/>
    <mergeCell ref="D14:I14"/>
    <mergeCell ref="J14:K14"/>
    <mergeCell ref="M14:U14"/>
    <mergeCell ref="Z24:AB25"/>
    <mergeCell ref="D12:L12"/>
    <mergeCell ref="AC24:AC25"/>
    <mergeCell ref="O30:P30"/>
    <mergeCell ref="Q30:R30"/>
    <mergeCell ref="I31:J31"/>
    <mergeCell ref="K31:L31"/>
    <mergeCell ref="M31:N31"/>
    <mergeCell ref="O31:P31"/>
    <mergeCell ref="Q31:R31"/>
    <mergeCell ref="I33:J33"/>
    <mergeCell ref="O24:P25"/>
    <mergeCell ref="K33:L33"/>
    <mergeCell ref="M33:N33"/>
    <mergeCell ref="O33:P33"/>
    <mergeCell ref="Q33:R33"/>
    <mergeCell ref="O28:P28"/>
    <mergeCell ref="Q28:R28"/>
    <mergeCell ref="I29:J29"/>
    <mergeCell ref="K29:L29"/>
    <mergeCell ref="M29:N29"/>
    <mergeCell ref="O29:P29"/>
    <mergeCell ref="Q29:R29"/>
    <mergeCell ref="AG45:AQ45"/>
    <mergeCell ref="AD28:AE28"/>
    <mergeCell ref="AD30:AE30"/>
    <mergeCell ref="AD40:AE40"/>
    <mergeCell ref="AD38:AE38"/>
    <mergeCell ref="AD36:AE36"/>
    <mergeCell ref="AD34:AE34"/>
    <mergeCell ref="AD32:AE32"/>
    <mergeCell ref="AD44:AE44"/>
    <mergeCell ref="AD42:AE42"/>
    <mergeCell ref="AG35:AQ35"/>
    <mergeCell ref="AG36:AQ36"/>
    <mergeCell ref="AG37:AQ37"/>
    <mergeCell ref="AG38:AQ38"/>
    <mergeCell ref="AG39:AQ39"/>
    <mergeCell ref="AD37:AE37"/>
    <mergeCell ref="AF42:AQ43"/>
    <mergeCell ref="AG34:AQ34"/>
    <mergeCell ref="AD45:AE45"/>
    <mergeCell ref="AD43:AE43"/>
    <mergeCell ref="A4:B4"/>
    <mergeCell ref="C4:AE5"/>
    <mergeCell ref="A16:B16"/>
    <mergeCell ref="C16:AE16"/>
    <mergeCell ref="C17:AE17"/>
    <mergeCell ref="D18:AQ18"/>
    <mergeCell ref="B7:L7"/>
    <mergeCell ref="M7:U7"/>
    <mergeCell ref="D8:L8"/>
    <mergeCell ref="M8:U8"/>
    <mergeCell ref="D9:L9"/>
    <mergeCell ref="M9:U9"/>
    <mergeCell ref="D10:L10"/>
    <mergeCell ref="M10:U10"/>
    <mergeCell ref="X10:AC10"/>
    <mergeCell ref="AD10:AG10"/>
    <mergeCell ref="AH10:AI10"/>
    <mergeCell ref="D11:L11"/>
    <mergeCell ref="M11:U11"/>
    <mergeCell ref="X9:AI9"/>
    <mergeCell ref="AJ9:AQ9"/>
    <mergeCell ref="AJ10:AQ10"/>
    <mergeCell ref="X11:AI11"/>
    <mergeCell ref="AJ11:AQ11"/>
    <mergeCell ref="B6:AE6"/>
    <mergeCell ref="M12:U12"/>
    <mergeCell ref="D13:L13"/>
    <mergeCell ref="M13:U13"/>
    <mergeCell ref="O32:P32"/>
    <mergeCell ref="AD33:AE33"/>
    <mergeCell ref="AG41:AQ41"/>
    <mergeCell ref="AG32:AQ32"/>
    <mergeCell ref="AG33:AQ33"/>
    <mergeCell ref="C28:E29"/>
    <mergeCell ref="F28:H29"/>
    <mergeCell ref="I28:J28"/>
    <mergeCell ref="K28:L28"/>
    <mergeCell ref="M28:N28"/>
    <mergeCell ref="C32:E33"/>
    <mergeCell ref="F32:H33"/>
    <mergeCell ref="I32:J32"/>
    <mergeCell ref="K32:L32"/>
    <mergeCell ref="M32:N32"/>
    <mergeCell ref="C30:E31"/>
    <mergeCell ref="F30:H31"/>
    <mergeCell ref="I30:J30"/>
    <mergeCell ref="K30:L30"/>
    <mergeCell ref="M30:N30"/>
  </mergeCells>
  <phoneticPr fontId="3"/>
  <conditionalFormatting sqref="C26:T41 AC26:AE41 AG26:AQ41">
    <cfRule type="containsBlanks" dxfId="155" priority="7">
      <formula>LEN(TRIM(C26))=0</formula>
    </cfRule>
  </conditionalFormatting>
  <conditionalFormatting sqref="I26:T26 AD27:AE27 I28:T28 AD29:AE29 I30:T30 AD31:AE31 I32:T32 AD33:AE33 I34:T34 AD35:AE35 I36:T36 AD37:AE37 I38:T38 AD39:AE39 I40:T40 AD41:AE41 AD45:AE45">
    <cfRule type="cellIs" dxfId="154" priority="4" operator="equal">
      <formula>0</formula>
    </cfRule>
  </conditionalFormatting>
  <conditionalFormatting sqref="J14 M8:M13 AJ8:AQ14 L14:M14 X14:AI14">
    <cfRule type="containsBlanks" dxfId="153" priority="3">
      <formula>LEN(TRIM(J8))=0</formula>
    </cfRule>
  </conditionalFormatting>
  <conditionalFormatting sqref="J14">
    <cfRule type="containsBlanks" dxfId="152" priority="2">
      <formula>LEN(TRIM(J14))=0</formula>
    </cfRule>
  </conditionalFormatting>
  <conditionalFormatting sqref="AC44:AQ45">
    <cfRule type="containsBlanks" dxfId="151" priority="5">
      <formula>LEN(TRIM(AC44))=0</formula>
    </cfRule>
  </conditionalFormatting>
  <conditionalFormatting sqref="AD10:AG10">
    <cfRule type="containsBlanks" dxfId="150" priority="1">
      <formula>LEN(TRIM(AD10))=0</formula>
    </cfRule>
  </conditionalFormatting>
  <dataValidations disablePrompts="1" count="1">
    <dataValidation type="list" allowBlank="1" showInputMessage="1" showErrorMessage="1" sqref="J14" xr:uid="{F5C8875F-766C-4A65-BC54-15DE166B104D}">
      <formula1>"　,配置,兼務,嘱託"</formula1>
    </dataValidation>
  </dataValidations>
  <printOptions horizontalCentered="1"/>
  <pageMargins left="0.70866141732283472" right="0.31496062992125984" top="0.39370078740157483" bottom="0.39370078740157483" header="0" footer="0"/>
  <pageSetup paperSize="9" orientation="portrait" cellComments="asDisplayed"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47988" r:id="rId4" name="Check Box 84">
              <controlPr defaultSize="0" autoFill="0" autoLine="0" autoPict="0">
                <anchor moveWithCells="1">
                  <from>
                    <xdr:col>25</xdr:col>
                    <xdr:colOff>0</xdr:colOff>
                    <xdr:row>4</xdr:row>
                    <xdr:rowOff>0</xdr:rowOff>
                  </from>
                  <to>
                    <xdr:col>28</xdr:col>
                    <xdr:colOff>95250</xdr:colOff>
                    <xdr:row>5</xdr:row>
                    <xdr:rowOff>38100</xdr:rowOff>
                  </to>
                </anchor>
              </controlPr>
            </control>
          </mc:Choice>
        </mc:AlternateContent>
        <mc:AlternateContent xmlns:mc="http://schemas.openxmlformats.org/markup-compatibility/2006">
          <mc:Choice Requires="x14">
            <control shapeId="1147989" r:id="rId5" name="Check Box 85">
              <controlPr defaultSize="0" autoFill="0" autoLine="0" autoPict="0">
                <anchor moveWithCells="1">
                  <from>
                    <xdr:col>28</xdr:col>
                    <xdr:colOff>114300</xdr:colOff>
                    <xdr:row>4</xdr:row>
                    <xdr:rowOff>0</xdr:rowOff>
                  </from>
                  <to>
                    <xdr:col>30</xdr:col>
                    <xdr:colOff>123825</xdr:colOff>
                    <xdr:row>5</xdr:row>
                    <xdr:rowOff>28575</xdr:rowOff>
                  </to>
                </anchor>
              </controlPr>
            </control>
          </mc:Choice>
        </mc:AlternateContent>
        <mc:AlternateContent xmlns:mc="http://schemas.openxmlformats.org/markup-compatibility/2006">
          <mc:Choice Requires="x14">
            <control shapeId="1148013" r:id="rId6" name="Check Box 109">
              <controlPr locked="0" defaultSize="0" autoFill="0" autoLine="0" autoPict="0">
                <anchor moveWithCells="1">
                  <from>
                    <xdr:col>21</xdr:col>
                    <xdr:colOff>19050</xdr:colOff>
                    <xdr:row>10</xdr:row>
                    <xdr:rowOff>19050</xdr:rowOff>
                  </from>
                  <to>
                    <xdr:col>22</xdr:col>
                    <xdr:colOff>57150</xdr:colOff>
                    <xdr:row>11</xdr:row>
                    <xdr:rowOff>9525</xdr:rowOff>
                  </to>
                </anchor>
              </controlPr>
            </control>
          </mc:Choice>
        </mc:AlternateContent>
        <mc:AlternateContent xmlns:mc="http://schemas.openxmlformats.org/markup-compatibility/2006">
          <mc:Choice Requires="x14">
            <control shapeId="1148014" r:id="rId7" name="Check Box 110">
              <controlPr locked="0" defaultSize="0" autoFill="0" autoLine="0" autoPict="0">
                <anchor moveWithCells="1">
                  <from>
                    <xdr:col>21</xdr:col>
                    <xdr:colOff>19050</xdr:colOff>
                    <xdr:row>7</xdr:row>
                    <xdr:rowOff>9525</xdr:rowOff>
                  </from>
                  <to>
                    <xdr:col>22</xdr:col>
                    <xdr:colOff>57150</xdr:colOff>
                    <xdr:row>7</xdr:row>
                    <xdr:rowOff>171450</xdr:rowOff>
                  </to>
                </anchor>
              </controlPr>
            </control>
          </mc:Choice>
        </mc:AlternateContent>
        <mc:AlternateContent xmlns:mc="http://schemas.openxmlformats.org/markup-compatibility/2006">
          <mc:Choice Requires="x14">
            <control shapeId="1148015" r:id="rId8" name="Check Box 111">
              <controlPr locked="0" defaultSize="0" autoFill="0" autoLine="0" autoPict="0">
                <anchor moveWithCells="1">
                  <from>
                    <xdr:col>21</xdr:col>
                    <xdr:colOff>19050</xdr:colOff>
                    <xdr:row>8</xdr:row>
                    <xdr:rowOff>9525</xdr:rowOff>
                  </from>
                  <to>
                    <xdr:col>22</xdr:col>
                    <xdr:colOff>57150</xdr:colOff>
                    <xdr:row>9</xdr:row>
                    <xdr:rowOff>0</xdr:rowOff>
                  </to>
                </anchor>
              </controlPr>
            </control>
          </mc:Choice>
        </mc:AlternateContent>
        <mc:AlternateContent xmlns:mc="http://schemas.openxmlformats.org/markup-compatibility/2006">
          <mc:Choice Requires="x14">
            <control shapeId="1148016" r:id="rId9" name="Check Box 112">
              <controlPr locked="0" defaultSize="0" autoFill="0" autoLine="0" autoPict="0">
                <anchor moveWithCells="1">
                  <from>
                    <xdr:col>21</xdr:col>
                    <xdr:colOff>19050</xdr:colOff>
                    <xdr:row>9</xdr:row>
                    <xdr:rowOff>28575</xdr:rowOff>
                  </from>
                  <to>
                    <xdr:col>22</xdr:col>
                    <xdr:colOff>57150</xdr:colOff>
                    <xdr:row>10</xdr:row>
                    <xdr:rowOff>19050</xdr:rowOff>
                  </to>
                </anchor>
              </controlPr>
            </control>
          </mc:Choice>
        </mc:AlternateContent>
        <mc:AlternateContent xmlns:mc="http://schemas.openxmlformats.org/markup-compatibility/2006">
          <mc:Choice Requires="x14">
            <control shapeId="1148017" r:id="rId10" name="Check Box 113">
              <controlPr locked="0" defaultSize="0" autoFill="0" autoLine="0" autoPict="0">
                <anchor moveWithCells="1">
                  <from>
                    <xdr:col>21</xdr:col>
                    <xdr:colOff>19050</xdr:colOff>
                    <xdr:row>11</xdr:row>
                    <xdr:rowOff>9525</xdr:rowOff>
                  </from>
                  <to>
                    <xdr:col>22</xdr:col>
                    <xdr:colOff>57150</xdr:colOff>
                    <xdr:row>12</xdr:row>
                    <xdr:rowOff>0</xdr:rowOff>
                  </to>
                </anchor>
              </controlPr>
            </control>
          </mc:Choice>
        </mc:AlternateContent>
        <mc:AlternateContent xmlns:mc="http://schemas.openxmlformats.org/markup-compatibility/2006">
          <mc:Choice Requires="x14">
            <control shapeId="1148018" r:id="rId11" name="Check Box 114">
              <controlPr locked="0" defaultSize="0" autoFill="0" autoLine="0" autoPict="0">
                <anchor moveWithCells="1">
                  <from>
                    <xdr:col>21</xdr:col>
                    <xdr:colOff>19050</xdr:colOff>
                    <xdr:row>12</xdr:row>
                    <xdr:rowOff>9525</xdr:rowOff>
                  </from>
                  <to>
                    <xdr:col>22</xdr:col>
                    <xdr:colOff>57150</xdr:colOff>
                    <xdr:row>13</xdr:row>
                    <xdr:rowOff>0</xdr:rowOff>
                  </to>
                </anchor>
              </controlPr>
            </control>
          </mc:Choice>
        </mc:AlternateContent>
        <mc:AlternateContent xmlns:mc="http://schemas.openxmlformats.org/markup-compatibility/2006">
          <mc:Choice Requires="x14">
            <control shapeId="1148019" r:id="rId12" name="Check Box 115">
              <controlPr locked="0" defaultSize="0" autoFill="0" autoLine="0" autoPict="0">
                <anchor moveWithCells="1">
                  <from>
                    <xdr:col>21</xdr:col>
                    <xdr:colOff>19050</xdr:colOff>
                    <xdr:row>13</xdr:row>
                    <xdr:rowOff>9525</xdr:rowOff>
                  </from>
                  <to>
                    <xdr:col>22</xdr:col>
                    <xdr:colOff>57150</xdr:colOff>
                    <xdr:row>14</xdr:row>
                    <xdr:rowOff>0</xdr:rowOff>
                  </to>
                </anchor>
              </controlPr>
            </control>
          </mc:Choice>
        </mc:AlternateContent>
        <mc:AlternateContent xmlns:mc="http://schemas.openxmlformats.org/markup-compatibility/2006">
          <mc:Choice Requires="x14">
            <control shapeId="1148020" r:id="rId13" name="Check Box 116">
              <controlPr locked="0" defaultSize="0" autoFill="0" autoLine="0" autoPict="0">
                <anchor moveWithCells="1" sizeWithCells="1">
                  <from>
                    <xdr:col>1</xdr:col>
                    <xdr:colOff>28575</xdr:colOff>
                    <xdr:row>10</xdr:row>
                    <xdr:rowOff>19050</xdr:rowOff>
                  </from>
                  <to>
                    <xdr:col>3</xdr:col>
                    <xdr:colOff>85725</xdr:colOff>
                    <xdr:row>11</xdr:row>
                    <xdr:rowOff>0</xdr:rowOff>
                  </to>
                </anchor>
              </controlPr>
            </control>
          </mc:Choice>
        </mc:AlternateContent>
        <mc:AlternateContent xmlns:mc="http://schemas.openxmlformats.org/markup-compatibility/2006">
          <mc:Choice Requires="x14">
            <control shapeId="1148021" r:id="rId14" name="Check Box 117">
              <controlPr locked="0" defaultSize="0" autoFill="0" autoLine="0" autoPict="0">
                <anchor moveWithCells="1" sizeWithCells="1">
                  <from>
                    <xdr:col>1</xdr:col>
                    <xdr:colOff>28575</xdr:colOff>
                    <xdr:row>6</xdr:row>
                    <xdr:rowOff>171450</xdr:rowOff>
                  </from>
                  <to>
                    <xdr:col>3</xdr:col>
                    <xdr:colOff>85725</xdr:colOff>
                    <xdr:row>7</xdr:row>
                    <xdr:rowOff>161925</xdr:rowOff>
                  </to>
                </anchor>
              </controlPr>
            </control>
          </mc:Choice>
        </mc:AlternateContent>
        <mc:AlternateContent xmlns:mc="http://schemas.openxmlformats.org/markup-compatibility/2006">
          <mc:Choice Requires="x14">
            <control shapeId="1148022" r:id="rId15" name="Check Box 118">
              <controlPr locked="0" defaultSize="0" autoFill="0" autoLine="0" autoPict="0">
                <anchor moveWithCells="1" sizeWithCells="1">
                  <from>
                    <xdr:col>1</xdr:col>
                    <xdr:colOff>28575</xdr:colOff>
                    <xdr:row>8</xdr:row>
                    <xdr:rowOff>9525</xdr:rowOff>
                  </from>
                  <to>
                    <xdr:col>3</xdr:col>
                    <xdr:colOff>95250</xdr:colOff>
                    <xdr:row>8</xdr:row>
                    <xdr:rowOff>171450</xdr:rowOff>
                  </to>
                </anchor>
              </controlPr>
            </control>
          </mc:Choice>
        </mc:AlternateContent>
        <mc:AlternateContent xmlns:mc="http://schemas.openxmlformats.org/markup-compatibility/2006">
          <mc:Choice Requires="x14">
            <control shapeId="1148023" r:id="rId16" name="Check Box 119">
              <controlPr locked="0" defaultSize="0" autoFill="0" autoLine="0" autoPict="0">
                <anchor moveWithCells="1" sizeWithCells="1">
                  <from>
                    <xdr:col>1</xdr:col>
                    <xdr:colOff>28575</xdr:colOff>
                    <xdr:row>9</xdr:row>
                    <xdr:rowOff>19050</xdr:rowOff>
                  </from>
                  <to>
                    <xdr:col>3</xdr:col>
                    <xdr:colOff>95250</xdr:colOff>
                    <xdr:row>10</xdr:row>
                    <xdr:rowOff>9525</xdr:rowOff>
                  </to>
                </anchor>
              </controlPr>
            </control>
          </mc:Choice>
        </mc:AlternateContent>
        <mc:AlternateContent xmlns:mc="http://schemas.openxmlformats.org/markup-compatibility/2006">
          <mc:Choice Requires="x14">
            <control shapeId="1148024" r:id="rId17" name="Check Box 120">
              <controlPr locked="0" defaultSize="0" autoFill="0" autoLine="0" autoPict="0">
                <anchor moveWithCells="1" sizeWithCells="1">
                  <from>
                    <xdr:col>1</xdr:col>
                    <xdr:colOff>28575</xdr:colOff>
                    <xdr:row>11</xdr:row>
                    <xdr:rowOff>9525</xdr:rowOff>
                  </from>
                  <to>
                    <xdr:col>3</xdr:col>
                    <xdr:colOff>95250</xdr:colOff>
                    <xdr:row>11</xdr:row>
                    <xdr:rowOff>171450</xdr:rowOff>
                  </to>
                </anchor>
              </controlPr>
            </control>
          </mc:Choice>
        </mc:AlternateContent>
        <mc:AlternateContent xmlns:mc="http://schemas.openxmlformats.org/markup-compatibility/2006">
          <mc:Choice Requires="x14">
            <control shapeId="1148025" r:id="rId18" name="Check Box 121">
              <controlPr locked="0" defaultSize="0" autoFill="0" autoLine="0" autoPict="0">
                <anchor moveWithCells="1" sizeWithCells="1">
                  <from>
                    <xdr:col>1</xdr:col>
                    <xdr:colOff>28575</xdr:colOff>
                    <xdr:row>12</xdr:row>
                    <xdr:rowOff>9525</xdr:rowOff>
                  </from>
                  <to>
                    <xdr:col>3</xdr:col>
                    <xdr:colOff>95250</xdr:colOff>
                    <xdr:row>12</xdr:row>
                    <xdr:rowOff>171450</xdr:rowOff>
                  </to>
                </anchor>
              </controlPr>
            </control>
          </mc:Choice>
        </mc:AlternateContent>
        <mc:AlternateContent xmlns:mc="http://schemas.openxmlformats.org/markup-compatibility/2006">
          <mc:Choice Requires="x14">
            <control shapeId="1148026" r:id="rId19" name="Check Box 122">
              <controlPr locked="0" defaultSize="0" autoFill="0" autoLine="0" autoPict="0">
                <anchor moveWithCells="1" sizeWithCells="1">
                  <from>
                    <xdr:col>1</xdr:col>
                    <xdr:colOff>28575</xdr:colOff>
                    <xdr:row>13</xdr:row>
                    <xdr:rowOff>9525</xdr:rowOff>
                  </from>
                  <to>
                    <xdr:col>3</xdr:col>
                    <xdr:colOff>95250</xdr:colOff>
                    <xdr:row>13</xdr:row>
                    <xdr:rowOff>171450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BW99"/>
  <sheetViews>
    <sheetView showGridLines="0" view="pageBreakPreview" zoomScaleNormal="100" zoomScaleSheetLayoutView="100" workbookViewId="0">
      <selection activeCell="AB18" sqref="AB18:AG18"/>
    </sheetView>
  </sheetViews>
  <sheetFormatPr defaultColWidth="8" defaultRowHeight="12" x14ac:dyDescent="0.15"/>
  <cols>
    <col min="1" max="1" width="1.5" style="527" customWidth="1"/>
    <col min="2" max="37" width="2.5" style="527" customWidth="1"/>
    <col min="38" max="55" width="1.875" style="527" customWidth="1"/>
    <col min="56" max="56" width="1.875" style="537" customWidth="1"/>
    <col min="57" max="57" width="1.875" style="527" customWidth="1"/>
    <col min="58" max="58" width="2" style="527" customWidth="1"/>
    <col min="59" max="65" width="2.375" style="527" customWidth="1"/>
    <col min="66" max="83" width="2" style="527" customWidth="1"/>
    <col min="84" max="16384" width="8" style="527"/>
  </cols>
  <sheetData>
    <row r="1" spans="1:75" ht="14.1" customHeight="1" x14ac:dyDescent="0.15">
      <c r="A1" s="3360" t="s">
        <v>651</v>
      </c>
      <c r="B1" s="3360"/>
      <c r="C1" s="3360"/>
      <c r="D1" s="3360"/>
      <c r="E1" s="3360"/>
      <c r="F1" s="3360"/>
      <c r="G1" s="3360"/>
      <c r="H1" s="3360"/>
      <c r="I1" s="3360"/>
      <c r="J1" s="3360"/>
      <c r="K1" s="3360"/>
      <c r="L1" s="3360"/>
      <c r="M1" s="3360"/>
      <c r="N1" s="3360"/>
      <c r="O1" s="3360"/>
      <c r="P1" s="3360"/>
      <c r="Q1" s="3360"/>
      <c r="R1" s="3360"/>
      <c r="S1" s="3360"/>
      <c r="T1" s="3360"/>
      <c r="U1" s="3360"/>
      <c r="V1" s="3360"/>
      <c r="W1" s="3360"/>
      <c r="X1" s="3360"/>
      <c r="Y1" s="3360"/>
      <c r="Z1" s="3360"/>
      <c r="AA1" s="3360"/>
      <c r="AB1" s="3360"/>
      <c r="AC1" s="3360"/>
      <c r="AD1" s="3360"/>
      <c r="AE1" s="3360"/>
      <c r="AF1" s="3360"/>
      <c r="AG1" s="3360"/>
      <c r="AH1" s="3360"/>
      <c r="AI1" s="3360"/>
      <c r="AJ1" s="3360"/>
      <c r="AK1" s="3360"/>
      <c r="AL1" s="526"/>
      <c r="AM1" s="528"/>
      <c r="AN1" s="528"/>
      <c r="AO1" s="528"/>
      <c r="AP1" s="528"/>
      <c r="AQ1" s="528"/>
      <c r="AR1" s="526"/>
      <c r="AS1" s="526"/>
      <c r="AT1" s="526"/>
      <c r="AU1" s="526"/>
      <c r="AV1" s="526"/>
      <c r="AW1" s="526"/>
      <c r="AX1" s="526"/>
      <c r="AY1" s="526"/>
      <c r="AZ1" s="526"/>
      <c r="BA1" s="526"/>
      <c r="BB1" s="526"/>
      <c r="BC1" s="526"/>
      <c r="BD1" s="526"/>
    </row>
    <row r="2" spans="1:75" ht="5.0999999999999996" customHeight="1" thickBot="1" x14ac:dyDescent="0.2"/>
    <row r="3" spans="1:75" ht="14.45" customHeight="1" x14ac:dyDescent="0.15">
      <c r="A3" s="3361" t="s">
        <v>1109</v>
      </c>
      <c r="B3" s="3362"/>
      <c r="C3" s="3362"/>
      <c r="D3" s="3362"/>
      <c r="E3" s="3362"/>
      <c r="F3" s="3362"/>
      <c r="G3" s="3362"/>
      <c r="H3" s="3362"/>
      <c r="I3" s="3362"/>
      <c r="J3" s="3362"/>
      <c r="K3" s="3362"/>
      <c r="L3" s="3362"/>
      <c r="M3" s="3362"/>
      <c r="N3" s="3362"/>
      <c r="O3" s="3362"/>
      <c r="P3" s="3362"/>
      <c r="Q3" s="3362"/>
      <c r="R3" s="3362"/>
      <c r="S3" s="3362"/>
      <c r="T3" s="3362"/>
      <c r="U3" s="3362"/>
      <c r="V3" s="3362"/>
      <c r="W3" s="3362"/>
      <c r="X3" s="3362"/>
      <c r="Y3" s="3363"/>
      <c r="Z3" s="3364" t="s">
        <v>75</v>
      </c>
      <c r="AA3" s="3362"/>
      <c r="AB3" s="3362"/>
      <c r="AC3" s="3362"/>
      <c r="AD3" s="3362"/>
      <c r="AE3" s="3362"/>
      <c r="AF3" s="3362"/>
      <c r="AG3" s="3362"/>
      <c r="AH3" s="3362"/>
      <c r="AI3" s="3362"/>
      <c r="AJ3" s="3362"/>
      <c r="AK3" s="3365"/>
      <c r="AL3" s="823"/>
      <c r="BD3" s="527"/>
    </row>
    <row r="4" spans="1:75" ht="14.1" customHeight="1" x14ac:dyDescent="0.15">
      <c r="A4" s="3359" t="s">
        <v>276</v>
      </c>
      <c r="B4" s="1986"/>
      <c r="C4" s="1612" t="s">
        <v>382</v>
      </c>
      <c r="D4" s="1612"/>
      <c r="E4" s="1612"/>
      <c r="F4" s="1612"/>
      <c r="G4" s="1612"/>
      <c r="H4" s="1612"/>
      <c r="I4" s="1612"/>
      <c r="J4" s="1612"/>
      <c r="K4" s="1612"/>
      <c r="L4" s="1612"/>
      <c r="M4" s="1612"/>
      <c r="N4" s="1612"/>
      <c r="O4" s="1612"/>
      <c r="P4" s="1612"/>
      <c r="Q4" s="1612"/>
      <c r="R4" s="1612"/>
      <c r="S4" s="1612"/>
      <c r="T4" s="1612"/>
      <c r="U4" s="1612"/>
      <c r="V4" s="1612"/>
      <c r="W4" s="1612"/>
      <c r="X4" s="1612"/>
      <c r="Y4" s="824"/>
      <c r="Z4" s="825" t="s">
        <v>30</v>
      </c>
      <c r="AA4" s="3328" t="s">
        <v>1083</v>
      </c>
      <c r="AB4" s="3328"/>
      <c r="AC4" s="3328"/>
      <c r="AD4" s="3328"/>
      <c r="AE4" s="3328"/>
      <c r="AF4" s="3328"/>
      <c r="AG4" s="3328"/>
      <c r="AH4" s="3328"/>
      <c r="AI4" s="3328"/>
      <c r="AJ4" s="3328"/>
      <c r="AK4" s="826"/>
      <c r="AN4" s="827"/>
      <c r="AO4" s="827"/>
      <c r="AP4" s="827"/>
      <c r="AQ4" s="827"/>
      <c r="AR4" s="827"/>
      <c r="AS4" s="827"/>
      <c r="AT4" s="827"/>
      <c r="AU4" s="827"/>
      <c r="AV4" s="827"/>
      <c r="AW4" s="827"/>
      <c r="AX4" s="827"/>
      <c r="AY4" s="827"/>
      <c r="AZ4" s="827"/>
      <c r="BA4" s="827"/>
      <c r="BB4" s="827"/>
      <c r="BC4" s="827"/>
      <c r="BD4" s="827"/>
      <c r="BE4" s="827"/>
      <c r="BF4" s="827"/>
      <c r="BG4" s="827"/>
      <c r="BH4" s="827"/>
      <c r="BI4" s="827"/>
      <c r="BJ4" s="827"/>
      <c r="BK4" s="827"/>
      <c r="BL4" s="827"/>
      <c r="BM4" s="827"/>
      <c r="BN4" s="827"/>
      <c r="BO4" s="827"/>
      <c r="BP4" s="827"/>
      <c r="BQ4" s="827"/>
      <c r="BR4" s="827"/>
      <c r="BS4" s="827"/>
      <c r="BT4" s="827"/>
      <c r="BU4" s="827"/>
      <c r="BV4" s="827"/>
      <c r="BW4" s="827"/>
    </row>
    <row r="5" spans="1:75" ht="14.1" customHeight="1" x14ac:dyDescent="0.15">
      <c r="A5" s="828"/>
      <c r="B5" s="553"/>
      <c r="C5" s="1612"/>
      <c r="D5" s="1612"/>
      <c r="E5" s="1612"/>
      <c r="F5" s="1612"/>
      <c r="G5" s="1612"/>
      <c r="H5" s="1612"/>
      <c r="I5" s="1612"/>
      <c r="J5" s="1612"/>
      <c r="K5" s="1612"/>
      <c r="L5" s="1612"/>
      <c r="M5" s="1612"/>
      <c r="N5" s="1612"/>
      <c r="O5" s="1612"/>
      <c r="P5" s="1612"/>
      <c r="Q5" s="1612"/>
      <c r="R5" s="1612"/>
      <c r="S5" s="1612"/>
      <c r="T5" s="1612"/>
      <c r="U5" s="1612"/>
      <c r="V5" s="1612"/>
      <c r="W5" s="1612"/>
      <c r="X5" s="1612"/>
      <c r="Y5" s="829"/>
      <c r="Z5" s="747"/>
      <c r="AA5" s="3310"/>
      <c r="AB5" s="3310"/>
      <c r="AC5" s="3310"/>
      <c r="AD5" s="3310"/>
      <c r="AE5" s="3310"/>
      <c r="AF5" s="3310"/>
      <c r="AG5" s="3310"/>
      <c r="AH5" s="3310"/>
      <c r="AI5" s="3310"/>
      <c r="AJ5" s="3310"/>
      <c r="AK5" s="535"/>
      <c r="AN5" s="827"/>
      <c r="AO5" s="827"/>
      <c r="AP5" s="827"/>
      <c r="AQ5" s="827"/>
      <c r="AR5" s="827"/>
      <c r="AS5" s="827"/>
      <c r="AT5" s="827"/>
      <c r="AU5" s="827"/>
      <c r="AV5" s="827"/>
      <c r="AW5" s="827"/>
      <c r="AX5" s="827"/>
      <c r="AY5" s="827"/>
      <c r="AZ5" s="827"/>
      <c r="BA5" s="827"/>
      <c r="BB5" s="827"/>
      <c r="BC5" s="827"/>
      <c r="BD5" s="827"/>
      <c r="BE5" s="827"/>
      <c r="BF5" s="827"/>
      <c r="BG5" s="827"/>
      <c r="BH5" s="827"/>
      <c r="BI5" s="827"/>
      <c r="BJ5" s="827"/>
      <c r="BK5" s="827"/>
      <c r="BL5" s="827"/>
      <c r="BM5" s="827"/>
      <c r="BN5" s="827"/>
      <c r="BO5" s="827"/>
      <c r="BP5" s="827"/>
      <c r="BQ5" s="827"/>
      <c r="BR5" s="827"/>
      <c r="BS5" s="827"/>
      <c r="BT5" s="827"/>
      <c r="BU5" s="827"/>
      <c r="BV5" s="827"/>
      <c r="BW5" s="827"/>
    </row>
    <row r="6" spans="1:75" ht="14.1" customHeight="1" x14ac:dyDescent="0.15">
      <c r="A6" s="828"/>
      <c r="B6" s="553"/>
      <c r="C6" s="548"/>
      <c r="D6" s="548"/>
      <c r="E6" s="548"/>
      <c r="F6" s="548"/>
      <c r="G6" s="548"/>
      <c r="H6" s="548"/>
      <c r="I6" s="548"/>
      <c r="J6" s="548"/>
      <c r="K6" s="548"/>
      <c r="L6" s="548"/>
      <c r="M6" s="548"/>
      <c r="N6" s="548"/>
      <c r="O6" s="548"/>
      <c r="P6" s="548"/>
      <c r="Q6" s="548"/>
      <c r="R6" s="548"/>
      <c r="S6" s="548"/>
      <c r="T6" s="548"/>
      <c r="U6" s="548"/>
      <c r="V6" s="548"/>
      <c r="W6" s="548"/>
      <c r="X6" s="548"/>
      <c r="Y6" s="829"/>
      <c r="Z6" s="747"/>
      <c r="AA6" s="534"/>
      <c r="AB6" s="534"/>
      <c r="AC6" s="534"/>
      <c r="AD6" s="534"/>
      <c r="AE6" s="534"/>
      <c r="AF6" s="534"/>
      <c r="AG6" s="534"/>
      <c r="AH6" s="534"/>
      <c r="AI6" s="534"/>
      <c r="AJ6" s="534"/>
      <c r="AK6" s="535"/>
      <c r="AN6" s="827"/>
      <c r="AO6" s="827"/>
      <c r="AP6" s="827"/>
      <c r="AQ6" s="827"/>
      <c r="AR6" s="827"/>
      <c r="AS6" s="827"/>
      <c r="AT6" s="827"/>
      <c r="AU6" s="827"/>
      <c r="AV6" s="827"/>
      <c r="AW6" s="827"/>
      <c r="AX6" s="827"/>
      <c r="AY6" s="827"/>
      <c r="AZ6" s="827"/>
      <c r="BA6" s="827"/>
      <c r="BB6" s="827"/>
      <c r="BC6" s="827"/>
      <c r="BD6" s="827"/>
      <c r="BE6" s="827"/>
      <c r="BF6" s="827"/>
      <c r="BG6" s="827"/>
      <c r="BH6" s="827"/>
      <c r="BI6" s="827"/>
      <c r="BJ6" s="827"/>
      <c r="BK6" s="827"/>
      <c r="BL6" s="827"/>
      <c r="BM6" s="827"/>
      <c r="BN6" s="827"/>
      <c r="BO6" s="827"/>
      <c r="BP6" s="827"/>
      <c r="BQ6" s="827"/>
      <c r="BR6" s="827"/>
      <c r="BS6" s="827"/>
      <c r="BT6" s="827"/>
      <c r="BU6" s="827"/>
      <c r="BV6" s="827"/>
      <c r="BW6" s="827"/>
    </row>
    <row r="7" spans="1:75" ht="14.1" customHeight="1" x14ac:dyDescent="0.15">
      <c r="A7" s="3354" t="s">
        <v>397</v>
      </c>
      <c r="B7" s="3355"/>
      <c r="C7" s="1612" t="s">
        <v>428</v>
      </c>
      <c r="D7" s="1612"/>
      <c r="E7" s="1612"/>
      <c r="F7" s="1612"/>
      <c r="G7" s="1612"/>
      <c r="H7" s="1612"/>
      <c r="I7" s="1612"/>
      <c r="J7" s="1612"/>
      <c r="K7" s="1612"/>
      <c r="L7" s="1612"/>
      <c r="M7" s="1612"/>
      <c r="N7" s="1612"/>
      <c r="O7" s="1612"/>
      <c r="P7" s="1612"/>
      <c r="Q7" s="1612"/>
      <c r="R7" s="1612"/>
      <c r="S7" s="1612"/>
      <c r="T7" s="1612"/>
      <c r="U7" s="1612"/>
      <c r="V7" s="1612"/>
      <c r="W7" s="1612"/>
      <c r="X7" s="1612"/>
      <c r="Y7" s="798"/>
      <c r="Z7" s="825" t="s">
        <v>30</v>
      </c>
      <c r="AA7" s="3310" t="s">
        <v>1084</v>
      </c>
      <c r="AB7" s="3310"/>
      <c r="AC7" s="3310"/>
      <c r="AD7" s="3310"/>
      <c r="AE7" s="3310"/>
      <c r="AF7" s="3310"/>
      <c r="AG7" s="3310"/>
      <c r="AH7" s="3310"/>
      <c r="AI7" s="3310"/>
      <c r="AJ7" s="3310"/>
      <c r="AK7" s="535"/>
      <c r="AN7" s="827"/>
      <c r="AO7" s="827"/>
      <c r="AP7" s="827"/>
      <c r="AQ7" s="827"/>
      <c r="AR7" s="827"/>
      <c r="AS7" s="827"/>
      <c r="AT7" s="827"/>
      <c r="AU7" s="827"/>
      <c r="AV7" s="827"/>
      <c r="AW7" s="827"/>
      <c r="AX7" s="827"/>
      <c r="AY7" s="827"/>
      <c r="AZ7" s="827"/>
      <c r="BA7" s="827"/>
      <c r="BB7" s="827"/>
      <c r="BC7" s="827"/>
      <c r="BD7" s="827"/>
      <c r="BE7" s="827"/>
      <c r="BF7" s="827"/>
      <c r="BG7" s="827"/>
      <c r="BH7" s="827"/>
      <c r="BI7" s="827"/>
      <c r="BJ7" s="827"/>
      <c r="BK7" s="827"/>
      <c r="BL7" s="827"/>
      <c r="BM7" s="827"/>
      <c r="BN7" s="827"/>
      <c r="BO7" s="827"/>
      <c r="BP7" s="827"/>
      <c r="BQ7" s="827"/>
      <c r="BR7" s="827"/>
      <c r="BS7" s="827"/>
      <c r="BT7" s="827"/>
      <c r="BU7" s="827"/>
      <c r="BV7" s="827"/>
      <c r="BW7" s="827"/>
    </row>
    <row r="8" spans="1:75" ht="14.1" customHeight="1" x14ac:dyDescent="0.15">
      <c r="A8" s="569"/>
      <c r="C8" s="1612"/>
      <c r="D8" s="1612"/>
      <c r="E8" s="1612"/>
      <c r="F8" s="1612"/>
      <c r="G8" s="1612"/>
      <c r="H8" s="1612"/>
      <c r="I8" s="1612"/>
      <c r="J8" s="1612"/>
      <c r="K8" s="1612"/>
      <c r="L8" s="1612"/>
      <c r="M8" s="1612"/>
      <c r="N8" s="1612"/>
      <c r="O8" s="1612"/>
      <c r="P8" s="1612"/>
      <c r="Q8" s="1612"/>
      <c r="R8" s="1612"/>
      <c r="S8" s="1612"/>
      <c r="T8" s="1612"/>
      <c r="U8" s="1612"/>
      <c r="V8" s="1612"/>
      <c r="W8" s="1612"/>
      <c r="X8" s="1612"/>
      <c r="Y8" s="829"/>
      <c r="Z8" s="825"/>
      <c r="AA8" s="3310"/>
      <c r="AB8" s="3310"/>
      <c r="AC8" s="3310"/>
      <c r="AD8" s="3310"/>
      <c r="AE8" s="3310"/>
      <c r="AF8" s="3310"/>
      <c r="AG8" s="3310"/>
      <c r="AH8" s="3310"/>
      <c r="AI8" s="3310"/>
      <c r="AJ8" s="3310"/>
      <c r="AK8" s="830"/>
      <c r="AN8" s="827"/>
      <c r="AO8" s="827"/>
      <c r="AP8" s="827"/>
      <c r="AQ8" s="827"/>
      <c r="AR8" s="827"/>
      <c r="AS8" s="827"/>
      <c r="AT8" s="827"/>
      <c r="AU8" s="827"/>
      <c r="AV8" s="827"/>
      <c r="AW8" s="827"/>
      <c r="AX8" s="827"/>
      <c r="AY8" s="827"/>
      <c r="AZ8" s="827"/>
      <c r="BA8" s="827"/>
      <c r="BB8" s="827"/>
      <c r="BC8" s="827"/>
      <c r="BD8" s="827"/>
      <c r="BE8" s="827"/>
      <c r="BF8" s="827"/>
      <c r="BG8" s="827"/>
      <c r="BH8" s="827"/>
      <c r="BI8" s="827"/>
      <c r="BJ8" s="827"/>
      <c r="BK8" s="827"/>
      <c r="BL8" s="827"/>
      <c r="BM8" s="827"/>
      <c r="BN8" s="827"/>
      <c r="BO8" s="827"/>
      <c r="BP8" s="827"/>
      <c r="BQ8" s="827"/>
      <c r="BR8" s="827"/>
      <c r="BS8" s="827"/>
      <c r="BT8" s="827"/>
      <c r="BU8" s="827"/>
      <c r="BV8" s="827"/>
      <c r="BW8" s="827"/>
    </row>
    <row r="9" spans="1:75" ht="14.1" customHeight="1" x14ac:dyDescent="0.15">
      <c r="A9" s="569"/>
      <c r="B9" s="560"/>
      <c r="C9" s="1612"/>
      <c r="D9" s="1612"/>
      <c r="E9" s="1612"/>
      <c r="F9" s="1612"/>
      <c r="G9" s="1612"/>
      <c r="H9" s="1612"/>
      <c r="I9" s="1612"/>
      <c r="J9" s="1612"/>
      <c r="K9" s="1612"/>
      <c r="L9" s="1612"/>
      <c r="M9" s="1612"/>
      <c r="N9" s="1612"/>
      <c r="O9" s="1612"/>
      <c r="P9" s="1612"/>
      <c r="Q9" s="1612"/>
      <c r="R9" s="1612"/>
      <c r="S9" s="1612"/>
      <c r="T9" s="1612"/>
      <c r="U9" s="1612"/>
      <c r="V9" s="1612"/>
      <c r="W9" s="1612"/>
      <c r="X9" s="1612"/>
      <c r="Y9" s="829"/>
      <c r="Z9" s="531"/>
      <c r="AA9" s="3310"/>
      <c r="AB9" s="3310"/>
      <c r="AC9" s="3310"/>
      <c r="AD9" s="3310"/>
      <c r="AE9" s="3310"/>
      <c r="AF9" s="3310"/>
      <c r="AG9" s="3310"/>
      <c r="AH9" s="3310"/>
      <c r="AI9" s="3310"/>
      <c r="AJ9" s="3310"/>
      <c r="AK9" s="830"/>
      <c r="AN9" s="827"/>
      <c r="AO9" s="827"/>
      <c r="AP9" s="827"/>
      <c r="AQ9" s="827"/>
      <c r="AR9" s="827"/>
      <c r="AS9" s="827"/>
      <c r="AT9" s="827"/>
      <c r="AU9" s="827"/>
      <c r="AV9" s="827"/>
      <c r="AW9" s="827"/>
      <c r="AX9" s="827"/>
      <c r="AY9" s="827"/>
      <c r="AZ9" s="827"/>
      <c r="BA9" s="827"/>
      <c r="BB9" s="827"/>
      <c r="BC9" s="827"/>
      <c r="BD9" s="827"/>
      <c r="BE9" s="827"/>
      <c r="BF9" s="827"/>
      <c r="BG9" s="827"/>
      <c r="BH9" s="827"/>
      <c r="BI9" s="827"/>
      <c r="BJ9" s="827"/>
      <c r="BK9" s="827"/>
      <c r="BL9" s="827"/>
      <c r="BM9" s="827"/>
      <c r="BN9" s="827"/>
      <c r="BO9" s="827"/>
      <c r="BP9" s="827"/>
      <c r="BQ9" s="827"/>
      <c r="BR9" s="827"/>
      <c r="BS9" s="827"/>
      <c r="BT9" s="827"/>
      <c r="BU9" s="827"/>
      <c r="BV9" s="827"/>
      <c r="BW9" s="827"/>
    </row>
    <row r="10" spans="1:75" ht="14.1" customHeight="1" x14ac:dyDescent="0.15">
      <c r="A10" s="831"/>
      <c r="Y10" s="823"/>
      <c r="Z10" s="832"/>
      <c r="AA10" s="747"/>
      <c r="AB10" s="747"/>
      <c r="AC10" s="747"/>
      <c r="AD10" s="747"/>
      <c r="AE10" s="747"/>
      <c r="AF10" s="747"/>
      <c r="AG10" s="747"/>
      <c r="AH10" s="747"/>
      <c r="AI10" s="747"/>
      <c r="AJ10" s="747"/>
      <c r="AK10" s="833"/>
      <c r="AL10" s="823"/>
      <c r="AN10" s="827"/>
      <c r="AO10" s="827"/>
      <c r="AP10" s="827"/>
      <c r="AQ10" s="827"/>
      <c r="AR10" s="827"/>
      <c r="AS10" s="827"/>
      <c r="AT10" s="827"/>
      <c r="AU10" s="827"/>
      <c r="AV10" s="827"/>
      <c r="AW10" s="827"/>
      <c r="AX10" s="827"/>
      <c r="AY10" s="827"/>
      <c r="AZ10" s="827"/>
      <c r="BA10" s="827"/>
      <c r="BB10" s="827"/>
      <c r="BC10" s="827"/>
      <c r="BD10" s="827"/>
      <c r="BE10" s="827"/>
      <c r="BF10" s="827"/>
      <c r="BG10" s="827"/>
      <c r="BH10" s="827"/>
      <c r="BI10" s="827"/>
      <c r="BJ10" s="827"/>
      <c r="BK10" s="827"/>
      <c r="BL10" s="827"/>
      <c r="BM10" s="827"/>
      <c r="BN10" s="827"/>
      <c r="BO10" s="827"/>
      <c r="BP10" s="827"/>
      <c r="BQ10" s="827"/>
      <c r="BR10" s="827"/>
      <c r="BS10" s="827"/>
      <c r="BT10" s="827"/>
      <c r="BU10" s="827"/>
      <c r="BV10" s="827"/>
      <c r="BW10" s="827"/>
    </row>
    <row r="11" spans="1:75" ht="14.1" customHeight="1" x14ac:dyDescent="0.15">
      <c r="A11" s="3359" t="s">
        <v>399</v>
      </c>
      <c r="B11" s="1986"/>
      <c r="C11" s="1612" t="s">
        <v>971</v>
      </c>
      <c r="D11" s="1612"/>
      <c r="E11" s="1612"/>
      <c r="F11" s="1612"/>
      <c r="G11" s="1612"/>
      <c r="H11" s="1612"/>
      <c r="I11" s="1612"/>
      <c r="J11" s="1612"/>
      <c r="K11" s="1612"/>
      <c r="L11" s="1612"/>
      <c r="M11" s="1612"/>
      <c r="N11" s="1612"/>
      <c r="O11" s="1612"/>
      <c r="P11" s="1612"/>
      <c r="Q11" s="1612"/>
      <c r="R11" s="1612"/>
      <c r="S11" s="1612"/>
      <c r="T11" s="1612"/>
      <c r="U11" s="1612"/>
      <c r="V11" s="1612"/>
      <c r="W11" s="1612"/>
      <c r="X11" s="1612"/>
      <c r="Y11" s="823"/>
      <c r="Z11" s="825" t="s">
        <v>30</v>
      </c>
      <c r="AA11" s="3310" t="s">
        <v>1197</v>
      </c>
      <c r="AB11" s="3310"/>
      <c r="AC11" s="3310"/>
      <c r="AD11" s="3310"/>
      <c r="AE11" s="3310"/>
      <c r="AF11" s="3310"/>
      <c r="AG11" s="3310"/>
      <c r="AH11" s="3310"/>
      <c r="AI11" s="3310"/>
      <c r="AJ11" s="3310"/>
      <c r="AK11" s="535"/>
      <c r="AL11" s="823"/>
      <c r="AN11" s="827"/>
      <c r="AO11" s="827"/>
      <c r="AP11" s="827"/>
      <c r="AQ11" s="827"/>
      <c r="AR11" s="827"/>
      <c r="AS11" s="827"/>
      <c r="AT11" s="827"/>
      <c r="BD11" s="527"/>
      <c r="BE11" s="827"/>
      <c r="BF11" s="827"/>
      <c r="BG11" s="827"/>
      <c r="BH11" s="827"/>
      <c r="BI11" s="827"/>
      <c r="BJ11" s="827"/>
      <c r="BK11" s="827"/>
      <c r="BL11" s="827"/>
      <c r="BM11" s="827"/>
      <c r="BN11" s="827"/>
      <c r="BO11" s="827"/>
      <c r="BP11" s="827"/>
      <c r="BQ11" s="827"/>
      <c r="BR11" s="827"/>
      <c r="BS11" s="827"/>
      <c r="BT11" s="827"/>
      <c r="BU11" s="827"/>
      <c r="BV11" s="827"/>
      <c r="BW11" s="827"/>
    </row>
    <row r="12" spans="1:75" ht="14.1" customHeight="1" x14ac:dyDescent="0.15">
      <c r="A12" s="834"/>
      <c r="B12" s="529"/>
      <c r="C12" s="1612"/>
      <c r="D12" s="1612"/>
      <c r="E12" s="1612"/>
      <c r="F12" s="1612"/>
      <c r="G12" s="1612"/>
      <c r="H12" s="1612"/>
      <c r="I12" s="1612"/>
      <c r="J12" s="1612"/>
      <c r="K12" s="1612"/>
      <c r="L12" s="1612"/>
      <c r="M12" s="1612"/>
      <c r="N12" s="1612"/>
      <c r="O12" s="1612"/>
      <c r="P12" s="1612"/>
      <c r="Q12" s="1612"/>
      <c r="R12" s="1612"/>
      <c r="S12" s="1612"/>
      <c r="T12" s="1612"/>
      <c r="U12" s="1612"/>
      <c r="V12" s="1612"/>
      <c r="W12" s="1612"/>
      <c r="X12" s="1612"/>
      <c r="Y12" s="823"/>
      <c r="Z12" s="835"/>
      <c r="AA12" s="3310"/>
      <c r="AB12" s="3310"/>
      <c r="AC12" s="3310"/>
      <c r="AD12" s="3310"/>
      <c r="AE12" s="3310"/>
      <c r="AF12" s="3310"/>
      <c r="AG12" s="3310"/>
      <c r="AH12" s="3310"/>
      <c r="AI12" s="3310"/>
      <c r="AJ12" s="3310"/>
      <c r="AK12" s="535"/>
      <c r="AL12" s="823"/>
      <c r="AN12" s="827"/>
      <c r="AO12" s="827"/>
      <c r="AP12" s="827"/>
      <c r="AQ12" s="827"/>
      <c r="AR12" s="827"/>
      <c r="AS12" s="827"/>
      <c r="AT12" s="827"/>
      <c r="BD12" s="527"/>
      <c r="BE12" s="827"/>
      <c r="BF12" s="827"/>
      <c r="BG12" s="827"/>
      <c r="BH12" s="827"/>
      <c r="BI12" s="827"/>
      <c r="BJ12" s="827"/>
      <c r="BK12" s="827"/>
      <c r="BL12" s="827"/>
      <c r="BM12" s="827"/>
      <c r="BN12" s="827"/>
      <c r="BO12" s="827"/>
      <c r="BP12" s="827"/>
      <c r="BQ12" s="827"/>
      <c r="BR12" s="827"/>
      <c r="BS12" s="827"/>
      <c r="BT12" s="827"/>
      <c r="BU12" s="827"/>
      <c r="BV12" s="827"/>
      <c r="BW12" s="827"/>
    </row>
    <row r="13" spans="1:75" ht="14.1" customHeight="1" x14ac:dyDescent="0.15">
      <c r="A13" s="834"/>
      <c r="C13" s="562"/>
      <c r="E13" s="549"/>
      <c r="F13" s="549"/>
      <c r="G13" s="549"/>
      <c r="H13" s="549"/>
      <c r="I13" s="549"/>
      <c r="J13" s="549"/>
      <c r="K13" s="549"/>
      <c r="L13" s="549"/>
      <c r="M13" s="549"/>
      <c r="N13" s="549"/>
      <c r="O13" s="549"/>
      <c r="P13" s="549"/>
      <c r="Q13" s="549"/>
      <c r="R13" s="549"/>
      <c r="S13" s="549"/>
      <c r="T13" s="549"/>
      <c r="U13" s="549"/>
      <c r="V13" s="549"/>
      <c r="W13" s="549"/>
      <c r="X13" s="549"/>
      <c r="Y13" s="823"/>
      <c r="Z13" s="825"/>
      <c r="AK13" s="535"/>
      <c r="AL13" s="823"/>
      <c r="AN13" s="827"/>
      <c r="AO13" s="827"/>
      <c r="AP13" s="827"/>
      <c r="AQ13" s="827"/>
      <c r="AR13" s="827"/>
      <c r="AS13" s="827"/>
      <c r="AT13" s="827"/>
      <c r="AU13" s="827"/>
      <c r="AV13" s="827"/>
      <c r="AW13" s="827"/>
      <c r="AX13" s="827"/>
      <c r="AY13" s="827"/>
      <c r="AZ13" s="827"/>
      <c r="BA13" s="827"/>
      <c r="BB13" s="827"/>
      <c r="BC13" s="827"/>
      <c r="BD13" s="827"/>
      <c r="BE13" s="827"/>
      <c r="BF13" s="827"/>
      <c r="BG13" s="827"/>
      <c r="BH13" s="827"/>
      <c r="BI13" s="827"/>
      <c r="BJ13" s="827"/>
      <c r="BK13" s="827"/>
      <c r="BL13" s="827"/>
      <c r="BM13" s="827"/>
      <c r="BN13" s="827"/>
      <c r="BO13" s="827"/>
      <c r="BP13" s="827"/>
      <c r="BQ13" s="827"/>
      <c r="BR13" s="827"/>
      <c r="BS13" s="827"/>
      <c r="BT13" s="827"/>
      <c r="BU13" s="827"/>
      <c r="BV13" s="827"/>
      <c r="BW13" s="827"/>
    </row>
    <row r="14" spans="1:75" ht="14.1" customHeight="1" x14ac:dyDescent="0.15">
      <c r="A14" s="3356">
        <v>3</v>
      </c>
      <c r="B14" s="3357"/>
      <c r="C14" s="3358" t="s">
        <v>752</v>
      </c>
      <c r="D14" s="3358"/>
      <c r="E14" s="3358"/>
      <c r="F14" s="3358"/>
      <c r="G14" s="3358"/>
      <c r="H14" s="3358"/>
      <c r="I14" s="3358"/>
      <c r="J14" s="3358"/>
      <c r="K14" s="3358"/>
      <c r="L14" s="3358"/>
      <c r="M14" s="3358"/>
      <c r="N14" s="3358"/>
      <c r="O14" s="3358"/>
      <c r="P14" s="3358"/>
      <c r="Q14" s="3358"/>
      <c r="R14" s="3358"/>
      <c r="S14" s="3358"/>
      <c r="T14" s="3358"/>
      <c r="U14" s="3358"/>
      <c r="V14" s="3358"/>
      <c r="W14" s="3358"/>
      <c r="X14" s="3358"/>
      <c r="Y14" s="836"/>
      <c r="Z14" s="837"/>
      <c r="AA14" s="747"/>
      <c r="AB14" s="747"/>
      <c r="AC14" s="747"/>
      <c r="AD14" s="747"/>
      <c r="AE14" s="747"/>
      <c r="AF14" s="747"/>
      <c r="AG14" s="747"/>
      <c r="AH14" s="747"/>
      <c r="AI14" s="747"/>
      <c r="AK14" s="535"/>
      <c r="AL14" s="823"/>
      <c r="AN14" s="827"/>
      <c r="AO14" s="827"/>
      <c r="AP14" s="827"/>
      <c r="AQ14" s="827"/>
      <c r="AR14" s="827"/>
      <c r="AS14" s="827"/>
      <c r="AT14" s="827"/>
      <c r="AU14" s="827"/>
      <c r="AV14" s="827"/>
      <c r="AW14" s="827"/>
      <c r="AX14" s="827"/>
      <c r="AY14" s="827"/>
      <c r="AZ14" s="827"/>
      <c r="BA14" s="827"/>
      <c r="BB14" s="827"/>
      <c r="BC14" s="827"/>
      <c r="BD14" s="827"/>
      <c r="BE14" s="827"/>
      <c r="BF14" s="827"/>
      <c r="BG14" s="827"/>
      <c r="BH14" s="827"/>
      <c r="BI14" s="827"/>
      <c r="BJ14" s="827"/>
      <c r="BK14" s="827"/>
      <c r="BL14" s="827"/>
      <c r="BM14" s="827"/>
      <c r="BN14" s="827"/>
      <c r="BO14" s="827"/>
      <c r="BP14" s="827"/>
      <c r="BQ14" s="827"/>
      <c r="BR14" s="827"/>
      <c r="BS14" s="827"/>
      <c r="BT14" s="827"/>
      <c r="BU14" s="827"/>
      <c r="BV14" s="827"/>
      <c r="BW14" s="827"/>
    </row>
    <row r="15" spans="1:75" ht="13.5" customHeight="1" x14ac:dyDescent="0.15">
      <c r="A15" s="2787" t="s">
        <v>564</v>
      </c>
      <c r="B15" s="2788"/>
      <c r="C15" s="3309" t="s">
        <v>952</v>
      </c>
      <c r="D15" s="3309"/>
      <c r="E15" s="3309"/>
      <c r="F15" s="3309"/>
      <c r="G15" s="3309"/>
      <c r="H15" s="3309"/>
      <c r="I15" s="3309"/>
      <c r="J15" s="3309"/>
      <c r="K15" s="3309"/>
      <c r="L15" s="3309"/>
      <c r="M15" s="3309"/>
      <c r="N15" s="3309"/>
      <c r="O15" s="3309"/>
      <c r="P15" s="3309"/>
      <c r="Q15" s="3309"/>
      <c r="R15" s="3309"/>
      <c r="S15" s="3309"/>
      <c r="T15" s="3309"/>
      <c r="U15" s="3309"/>
      <c r="V15" s="3309"/>
      <c r="W15" s="3309"/>
      <c r="X15" s="3309"/>
      <c r="Y15" s="3309"/>
      <c r="Z15" s="3309"/>
      <c r="AA15" s="3309"/>
      <c r="AB15" s="3309"/>
      <c r="AC15" s="3309"/>
      <c r="AD15" s="3309"/>
      <c r="AE15" s="3309"/>
      <c r="AF15" s="3309"/>
      <c r="AG15" s="3309"/>
      <c r="AH15" s="3309"/>
      <c r="AI15" s="3309"/>
      <c r="AK15" s="535"/>
      <c r="AL15" s="823"/>
      <c r="AN15" s="827"/>
      <c r="AO15" s="827"/>
      <c r="AP15" s="827"/>
      <c r="AQ15" s="827"/>
      <c r="AR15" s="827"/>
      <c r="AS15" s="827"/>
      <c r="AT15" s="827"/>
    </row>
    <row r="16" spans="1:75" ht="13.5" customHeight="1" x14ac:dyDescent="0.15">
      <c r="A16" s="834"/>
      <c r="B16" s="838"/>
      <c r="C16" s="839"/>
      <c r="D16" s="839"/>
      <c r="E16" s="839"/>
      <c r="F16" s="839"/>
      <c r="G16" s="839"/>
      <c r="H16" s="2732" t="s">
        <v>166</v>
      </c>
      <c r="I16" s="2733"/>
      <c r="J16" s="2733"/>
      <c r="K16" s="2733"/>
      <c r="L16" s="2733"/>
      <c r="M16" s="2733"/>
      <c r="N16" s="2733"/>
      <c r="O16" s="2733"/>
      <c r="P16" s="2733"/>
      <c r="Q16" s="2733"/>
      <c r="R16" s="2733"/>
      <c r="S16" s="2733"/>
      <c r="T16" s="2733"/>
      <c r="U16" s="2826"/>
      <c r="V16" s="3371" t="s">
        <v>167</v>
      </c>
      <c r="W16" s="2733"/>
      <c r="X16" s="2733"/>
      <c r="Y16" s="2733"/>
      <c r="Z16" s="2733"/>
      <c r="AA16" s="2733"/>
      <c r="AB16" s="2733"/>
      <c r="AC16" s="2733"/>
      <c r="AD16" s="2733"/>
      <c r="AE16" s="2733"/>
      <c r="AF16" s="2733"/>
      <c r="AG16" s="2733"/>
      <c r="AH16" s="2733"/>
      <c r="AI16" s="2734"/>
      <c r="AK16" s="535"/>
      <c r="AL16" s="823"/>
      <c r="AN16" s="827"/>
      <c r="AO16" s="827"/>
      <c r="AP16" s="827"/>
      <c r="AQ16" s="827"/>
      <c r="AR16" s="827"/>
      <c r="AS16" s="827"/>
      <c r="AT16" s="827"/>
    </row>
    <row r="17" spans="1:46" ht="14.1" customHeight="1" x14ac:dyDescent="0.15">
      <c r="A17" s="834"/>
      <c r="B17" s="2732" t="s">
        <v>169</v>
      </c>
      <c r="C17" s="2733"/>
      <c r="D17" s="2734"/>
      <c r="E17" s="2732" t="s">
        <v>168</v>
      </c>
      <c r="F17" s="2733"/>
      <c r="G17" s="2734"/>
      <c r="H17" s="3369" t="s">
        <v>170</v>
      </c>
      <c r="I17" s="3339"/>
      <c r="J17" s="3339" t="s">
        <v>171</v>
      </c>
      <c r="K17" s="3339"/>
      <c r="L17" s="3339" t="s">
        <v>172</v>
      </c>
      <c r="M17" s="3339"/>
      <c r="N17" s="3339" t="s">
        <v>173</v>
      </c>
      <c r="O17" s="3339"/>
      <c r="P17" s="3339" t="s">
        <v>174</v>
      </c>
      <c r="Q17" s="3339"/>
      <c r="R17" s="3339" t="s">
        <v>175</v>
      </c>
      <c r="S17" s="3340"/>
      <c r="T17" s="2732" t="s">
        <v>165</v>
      </c>
      <c r="U17" s="2826"/>
      <c r="V17" s="3366" t="s">
        <v>170</v>
      </c>
      <c r="W17" s="3339"/>
      <c r="X17" s="3339" t="s">
        <v>171</v>
      </c>
      <c r="Y17" s="3339"/>
      <c r="Z17" s="3339" t="s">
        <v>172</v>
      </c>
      <c r="AA17" s="3339"/>
      <c r="AB17" s="3339" t="s">
        <v>173</v>
      </c>
      <c r="AC17" s="3339"/>
      <c r="AD17" s="3339" t="s">
        <v>174</v>
      </c>
      <c r="AE17" s="3339"/>
      <c r="AF17" s="3339" t="s">
        <v>175</v>
      </c>
      <c r="AG17" s="3340"/>
      <c r="AH17" s="2732" t="s">
        <v>165</v>
      </c>
      <c r="AI17" s="2734"/>
      <c r="AK17" s="830"/>
      <c r="AL17" s="823"/>
      <c r="AN17" s="827"/>
      <c r="AO17" s="827"/>
      <c r="AP17" s="827"/>
      <c r="AQ17" s="827"/>
      <c r="AR17" s="827"/>
      <c r="AS17" s="827"/>
      <c r="AT17" s="827"/>
    </row>
    <row r="18" spans="1:46" ht="14.1" customHeight="1" x14ac:dyDescent="0.15">
      <c r="A18" s="536"/>
      <c r="B18" s="3341" t="s">
        <v>153</v>
      </c>
      <c r="C18" s="3342"/>
      <c r="D18" s="3343"/>
      <c r="E18" s="3347" t="s">
        <v>151</v>
      </c>
      <c r="F18" s="3348"/>
      <c r="G18" s="3349"/>
      <c r="H18" s="3353" t="s">
        <v>407</v>
      </c>
      <c r="I18" s="3324"/>
      <c r="J18" s="3324" t="s">
        <v>407</v>
      </c>
      <c r="K18" s="3324"/>
      <c r="L18" s="3324" t="s">
        <v>361</v>
      </c>
      <c r="M18" s="3324"/>
      <c r="N18" s="3321"/>
      <c r="O18" s="3321"/>
      <c r="P18" s="3320"/>
      <c r="Q18" s="3320"/>
      <c r="R18" s="3321"/>
      <c r="S18" s="3322"/>
      <c r="T18" s="3334">
        <f>SUM(N18:S18)</f>
        <v>0</v>
      </c>
      <c r="U18" s="3335"/>
      <c r="V18" s="3338" t="s">
        <v>407</v>
      </c>
      <c r="W18" s="3324"/>
      <c r="X18" s="3324" t="s">
        <v>407</v>
      </c>
      <c r="Y18" s="3324"/>
      <c r="Z18" s="3324" t="s">
        <v>407</v>
      </c>
      <c r="AA18" s="3324"/>
      <c r="AB18" s="3326"/>
      <c r="AC18" s="3326"/>
      <c r="AD18" s="3326"/>
      <c r="AE18" s="3326"/>
      <c r="AF18" s="3326"/>
      <c r="AG18" s="3331"/>
      <c r="AH18" s="3334">
        <f>SUM(AB18:AG18)</f>
        <v>0</v>
      </c>
      <c r="AI18" s="3370"/>
      <c r="AK18" s="830"/>
      <c r="AL18" s="555"/>
      <c r="AN18" s="827"/>
      <c r="AO18" s="827"/>
      <c r="AP18" s="827"/>
      <c r="AQ18" s="827"/>
      <c r="AR18" s="827"/>
      <c r="AS18" s="827"/>
      <c r="AT18" s="827"/>
    </row>
    <row r="19" spans="1:46" ht="14.1" customHeight="1" x14ac:dyDescent="0.15">
      <c r="A19" s="569"/>
      <c r="B19" s="3344"/>
      <c r="C19" s="3345"/>
      <c r="D19" s="3346"/>
      <c r="E19" s="3372" t="s">
        <v>152</v>
      </c>
      <c r="F19" s="3373"/>
      <c r="G19" s="3374"/>
      <c r="H19" s="3311"/>
      <c r="I19" s="3312"/>
      <c r="J19" s="3319"/>
      <c r="K19" s="3319"/>
      <c r="L19" s="3312"/>
      <c r="M19" s="3312"/>
      <c r="N19" s="3319"/>
      <c r="O19" s="3319"/>
      <c r="P19" s="3312"/>
      <c r="Q19" s="3312"/>
      <c r="R19" s="3319"/>
      <c r="S19" s="3332"/>
      <c r="T19" s="3367">
        <f>SUM(H19:S19)</f>
        <v>0</v>
      </c>
      <c r="U19" s="3427"/>
      <c r="V19" s="3333"/>
      <c r="W19" s="3317"/>
      <c r="X19" s="3317"/>
      <c r="Y19" s="3317"/>
      <c r="Z19" s="3317"/>
      <c r="AA19" s="3317"/>
      <c r="AB19" s="3317"/>
      <c r="AC19" s="3317"/>
      <c r="AD19" s="3317"/>
      <c r="AE19" s="3317"/>
      <c r="AF19" s="3317"/>
      <c r="AG19" s="3318"/>
      <c r="AH19" s="3367">
        <f>SUM(V19:AG19)</f>
        <v>0</v>
      </c>
      <c r="AI19" s="3368"/>
      <c r="AK19" s="840"/>
      <c r="AL19" s="555"/>
      <c r="AM19" s="823"/>
      <c r="AN19" s="555"/>
      <c r="AO19" s="555"/>
      <c r="AP19" s="555"/>
      <c r="AQ19" s="555"/>
      <c r="AR19" s="555"/>
      <c r="AS19" s="841"/>
      <c r="AT19" s="555"/>
    </row>
    <row r="20" spans="1:46" ht="14.1" customHeight="1" x14ac:dyDescent="0.15">
      <c r="A20" s="569"/>
      <c r="B20" s="3341" t="s">
        <v>154</v>
      </c>
      <c r="C20" s="3342"/>
      <c r="D20" s="3343"/>
      <c r="E20" s="3347" t="s">
        <v>151</v>
      </c>
      <c r="F20" s="3348"/>
      <c r="G20" s="3349"/>
      <c r="H20" s="3353" t="s">
        <v>407</v>
      </c>
      <c r="I20" s="3324"/>
      <c r="J20" s="3324" t="s">
        <v>407</v>
      </c>
      <c r="K20" s="3324"/>
      <c r="L20" s="3324" t="s">
        <v>407</v>
      </c>
      <c r="M20" s="3324"/>
      <c r="N20" s="3321"/>
      <c r="O20" s="3321"/>
      <c r="P20" s="3320"/>
      <c r="Q20" s="3320"/>
      <c r="R20" s="3321"/>
      <c r="S20" s="3322"/>
      <c r="T20" s="3334">
        <f>SUM(N20:S20)</f>
        <v>0</v>
      </c>
      <c r="U20" s="3335"/>
      <c r="V20" s="3338" t="s">
        <v>407</v>
      </c>
      <c r="W20" s="3324"/>
      <c r="X20" s="3324" t="s">
        <v>407</v>
      </c>
      <c r="Y20" s="3324"/>
      <c r="Z20" s="3324" t="s">
        <v>407</v>
      </c>
      <c r="AA20" s="3324"/>
      <c r="AB20" s="3326"/>
      <c r="AC20" s="3326"/>
      <c r="AD20" s="3326"/>
      <c r="AE20" s="3326"/>
      <c r="AF20" s="3326"/>
      <c r="AG20" s="3331"/>
      <c r="AH20" s="3334">
        <f>SUM(AB20:AG20)</f>
        <v>0</v>
      </c>
      <c r="AI20" s="3370"/>
      <c r="AK20" s="842"/>
      <c r="AL20" s="841"/>
      <c r="AN20" s="534"/>
      <c r="AO20" s="534"/>
      <c r="AP20" s="534"/>
      <c r="AQ20" s="534"/>
      <c r="AR20" s="534"/>
      <c r="AS20" s="534"/>
      <c r="AT20" s="534"/>
    </row>
    <row r="21" spans="1:46" ht="14.1" customHeight="1" x14ac:dyDescent="0.15">
      <c r="A21" s="536"/>
      <c r="B21" s="3344"/>
      <c r="C21" s="3345"/>
      <c r="D21" s="3346"/>
      <c r="E21" s="3372" t="s">
        <v>152</v>
      </c>
      <c r="F21" s="3373"/>
      <c r="G21" s="3374"/>
      <c r="H21" s="3311"/>
      <c r="I21" s="3312"/>
      <c r="J21" s="3319"/>
      <c r="K21" s="3319"/>
      <c r="L21" s="3312"/>
      <c r="M21" s="3312"/>
      <c r="N21" s="3319"/>
      <c r="O21" s="3319"/>
      <c r="P21" s="3312"/>
      <c r="Q21" s="3312"/>
      <c r="R21" s="3319"/>
      <c r="S21" s="3332"/>
      <c r="T21" s="3367">
        <f>SUM(H21:S21)</f>
        <v>0</v>
      </c>
      <c r="U21" s="3427"/>
      <c r="V21" s="3333"/>
      <c r="W21" s="3317"/>
      <c r="X21" s="3317"/>
      <c r="Y21" s="3317"/>
      <c r="Z21" s="3317"/>
      <c r="AA21" s="3317"/>
      <c r="AB21" s="3317"/>
      <c r="AC21" s="3317"/>
      <c r="AD21" s="3317"/>
      <c r="AE21" s="3317"/>
      <c r="AF21" s="3317"/>
      <c r="AG21" s="3318"/>
      <c r="AH21" s="3367">
        <f>SUM(V21:AG21)</f>
        <v>0</v>
      </c>
      <c r="AI21" s="3368"/>
      <c r="AK21" s="535"/>
      <c r="AL21" s="841"/>
      <c r="AN21" s="534"/>
      <c r="AO21" s="534"/>
      <c r="AP21" s="534"/>
      <c r="AQ21" s="534"/>
      <c r="AR21" s="534"/>
      <c r="AS21" s="534"/>
      <c r="AT21" s="534"/>
    </row>
    <row r="22" spans="1:46" ht="14.1" customHeight="1" x14ac:dyDescent="0.15">
      <c r="A22" s="536"/>
      <c r="B22" s="3341" t="s">
        <v>155</v>
      </c>
      <c r="C22" s="3342"/>
      <c r="D22" s="3343"/>
      <c r="E22" s="3347" t="s">
        <v>151</v>
      </c>
      <c r="F22" s="3348"/>
      <c r="G22" s="3349"/>
      <c r="H22" s="3353" t="s">
        <v>407</v>
      </c>
      <c r="I22" s="3324"/>
      <c r="J22" s="3324" t="s">
        <v>407</v>
      </c>
      <c r="K22" s="3324"/>
      <c r="L22" s="3324" t="s">
        <v>407</v>
      </c>
      <c r="M22" s="3324"/>
      <c r="N22" s="3321"/>
      <c r="O22" s="3321"/>
      <c r="P22" s="3320"/>
      <c r="Q22" s="3320"/>
      <c r="R22" s="3321"/>
      <c r="S22" s="3322"/>
      <c r="T22" s="3334">
        <f>SUM(N22:S22)</f>
        <v>0</v>
      </c>
      <c r="U22" s="3335"/>
      <c r="V22" s="3338" t="s">
        <v>407</v>
      </c>
      <c r="W22" s="3324"/>
      <c r="X22" s="3324" t="s">
        <v>407</v>
      </c>
      <c r="Y22" s="3324"/>
      <c r="Z22" s="3324" t="s">
        <v>407</v>
      </c>
      <c r="AA22" s="3324"/>
      <c r="AB22" s="3326"/>
      <c r="AC22" s="3326"/>
      <c r="AD22" s="3326"/>
      <c r="AE22" s="3326"/>
      <c r="AF22" s="3326"/>
      <c r="AG22" s="3331"/>
      <c r="AH22" s="3334">
        <f>SUM(AB22:AG22)</f>
        <v>0</v>
      </c>
      <c r="AI22" s="3370"/>
      <c r="AK22" s="535"/>
      <c r="AN22" s="534"/>
      <c r="AO22" s="534"/>
      <c r="AP22" s="534"/>
      <c r="AQ22" s="534"/>
      <c r="AR22" s="534"/>
      <c r="AS22" s="534"/>
      <c r="AT22" s="534"/>
    </row>
    <row r="23" spans="1:46" ht="15" customHeight="1" x14ac:dyDescent="0.15">
      <c r="A23" s="569"/>
      <c r="B23" s="3344"/>
      <c r="C23" s="3345"/>
      <c r="D23" s="3346"/>
      <c r="E23" s="3372" t="s">
        <v>152</v>
      </c>
      <c r="F23" s="3373"/>
      <c r="G23" s="3374"/>
      <c r="H23" s="3311"/>
      <c r="I23" s="3312"/>
      <c r="J23" s="3319"/>
      <c r="K23" s="3319"/>
      <c r="L23" s="3312"/>
      <c r="M23" s="3312"/>
      <c r="N23" s="3319"/>
      <c r="O23" s="3319"/>
      <c r="P23" s="3312"/>
      <c r="Q23" s="3312"/>
      <c r="R23" s="3319"/>
      <c r="S23" s="3332"/>
      <c r="T23" s="3367">
        <f>SUM(H23:S23)</f>
        <v>0</v>
      </c>
      <c r="U23" s="3427"/>
      <c r="V23" s="3333"/>
      <c r="W23" s="3317"/>
      <c r="X23" s="3317"/>
      <c r="Y23" s="3317"/>
      <c r="Z23" s="3317"/>
      <c r="AA23" s="3317"/>
      <c r="AB23" s="3317"/>
      <c r="AC23" s="3317"/>
      <c r="AD23" s="3317"/>
      <c r="AE23" s="3317"/>
      <c r="AF23" s="3317"/>
      <c r="AG23" s="3318"/>
      <c r="AH23" s="3367">
        <f>SUM(V23:AG23)</f>
        <v>0</v>
      </c>
      <c r="AI23" s="3368"/>
      <c r="AK23" s="843"/>
      <c r="AN23" s="534"/>
      <c r="AO23" s="534"/>
      <c r="AP23" s="534"/>
      <c r="AQ23" s="534"/>
      <c r="AR23" s="534"/>
      <c r="AS23" s="534"/>
      <c r="AT23" s="534"/>
    </row>
    <row r="24" spans="1:46" ht="15" customHeight="1" x14ac:dyDescent="0.15">
      <c r="A24" s="569"/>
      <c r="B24" s="3341" t="s">
        <v>156</v>
      </c>
      <c r="C24" s="3342"/>
      <c r="D24" s="3343"/>
      <c r="E24" s="3347" t="s">
        <v>151</v>
      </c>
      <c r="F24" s="3348"/>
      <c r="G24" s="3349"/>
      <c r="H24" s="3353" t="s">
        <v>407</v>
      </c>
      <c r="I24" s="3324"/>
      <c r="J24" s="3324" t="s">
        <v>407</v>
      </c>
      <c r="K24" s="3324"/>
      <c r="L24" s="3324" t="s">
        <v>407</v>
      </c>
      <c r="M24" s="3324"/>
      <c r="N24" s="3321"/>
      <c r="O24" s="3321"/>
      <c r="P24" s="3320"/>
      <c r="Q24" s="3320"/>
      <c r="R24" s="3321"/>
      <c r="S24" s="3322"/>
      <c r="T24" s="3329">
        <f>SUM(N24:S24)</f>
        <v>0</v>
      </c>
      <c r="U24" s="3330"/>
      <c r="V24" s="3323" t="s">
        <v>407</v>
      </c>
      <c r="W24" s="3324"/>
      <c r="X24" s="3324" t="s">
        <v>407</v>
      </c>
      <c r="Y24" s="3324"/>
      <c r="Z24" s="3324" t="s">
        <v>407</v>
      </c>
      <c r="AA24" s="3324"/>
      <c r="AB24" s="3326"/>
      <c r="AC24" s="3326"/>
      <c r="AD24" s="3326"/>
      <c r="AE24" s="3326"/>
      <c r="AF24" s="3326"/>
      <c r="AG24" s="3331"/>
      <c r="AH24" s="3329">
        <f>SUM(AB24:AG24)</f>
        <v>0</v>
      </c>
      <c r="AI24" s="3329"/>
      <c r="AK24" s="843"/>
      <c r="AM24" s="529"/>
      <c r="AN24" s="551"/>
      <c r="AO24" s="529"/>
      <c r="AP24" s="529"/>
      <c r="AQ24" s="529"/>
      <c r="AR24" s="529"/>
      <c r="AS24" s="529"/>
      <c r="AT24" s="529"/>
    </row>
    <row r="25" spans="1:46" ht="15" customHeight="1" x14ac:dyDescent="0.15">
      <c r="A25" s="569"/>
      <c r="B25" s="3350"/>
      <c r="C25" s="3351"/>
      <c r="D25" s="3352"/>
      <c r="E25" s="3372" t="s">
        <v>152</v>
      </c>
      <c r="F25" s="3373"/>
      <c r="G25" s="3374"/>
      <c r="H25" s="3311"/>
      <c r="I25" s="3312"/>
      <c r="J25" s="3319"/>
      <c r="K25" s="3319"/>
      <c r="L25" s="3312"/>
      <c r="M25" s="3312"/>
      <c r="N25" s="3319"/>
      <c r="O25" s="3319"/>
      <c r="P25" s="3312"/>
      <c r="Q25" s="3312"/>
      <c r="R25" s="3319"/>
      <c r="S25" s="3332"/>
      <c r="T25" s="3336">
        <f>SUM(H25:S25)</f>
        <v>0</v>
      </c>
      <c r="U25" s="3337"/>
      <c r="V25" s="3325"/>
      <c r="W25" s="3317"/>
      <c r="X25" s="3317"/>
      <c r="Y25" s="3317"/>
      <c r="Z25" s="3317"/>
      <c r="AA25" s="3317"/>
      <c r="AB25" s="3317"/>
      <c r="AC25" s="3317"/>
      <c r="AD25" s="3317"/>
      <c r="AE25" s="3317"/>
      <c r="AF25" s="3317"/>
      <c r="AG25" s="3318"/>
      <c r="AH25" s="3336">
        <f>SUM(V25:AG25)</f>
        <v>0</v>
      </c>
      <c r="AI25" s="3336"/>
      <c r="AK25" s="843"/>
      <c r="AM25" s="529"/>
      <c r="AN25" s="534"/>
      <c r="AO25" s="534"/>
      <c r="AP25" s="534"/>
      <c r="AQ25" s="534"/>
      <c r="AR25" s="534"/>
      <c r="AS25" s="534"/>
      <c r="AT25" s="534"/>
    </row>
    <row r="26" spans="1:46" ht="15" customHeight="1" x14ac:dyDescent="0.15">
      <c r="A26" s="569"/>
      <c r="B26" s="3341" t="s">
        <v>157</v>
      </c>
      <c r="C26" s="3342"/>
      <c r="D26" s="3343"/>
      <c r="E26" s="3347" t="s">
        <v>151</v>
      </c>
      <c r="F26" s="3348"/>
      <c r="G26" s="3349"/>
      <c r="H26" s="3353" t="s">
        <v>407</v>
      </c>
      <c r="I26" s="3324"/>
      <c r="J26" s="3324" t="s">
        <v>407</v>
      </c>
      <c r="K26" s="3324"/>
      <c r="L26" s="3324" t="s">
        <v>407</v>
      </c>
      <c r="M26" s="3324"/>
      <c r="N26" s="3321"/>
      <c r="O26" s="3321"/>
      <c r="P26" s="3320"/>
      <c r="Q26" s="3320"/>
      <c r="R26" s="3321"/>
      <c r="S26" s="3322"/>
      <c r="T26" s="3329">
        <f>SUM(N26:S26)</f>
        <v>0</v>
      </c>
      <c r="U26" s="3330"/>
      <c r="V26" s="3323" t="s">
        <v>407</v>
      </c>
      <c r="W26" s="3324"/>
      <c r="X26" s="3324" t="s">
        <v>407</v>
      </c>
      <c r="Y26" s="3324"/>
      <c r="Z26" s="3324" t="s">
        <v>407</v>
      </c>
      <c r="AA26" s="3324"/>
      <c r="AB26" s="3326"/>
      <c r="AC26" s="3326"/>
      <c r="AD26" s="3326"/>
      <c r="AE26" s="3326"/>
      <c r="AF26" s="3326"/>
      <c r="AG26" s="3331"/>
      <c r="AH26" s="3329">
        <f>SUM(AB26:AG26)</f>
        <v>0</v>
      </c>
      <c r="AI26" s="3329"/>
      <c r="AK26" s="843"/>
      <c r="AN26" s="534"/>
      <c r="AO26" s="534"/>
      <c r="AP26" s="534"/>
      <c r="AQ26" s="534"/>
      <c r="AR26" s="534"/>
      <c r="AS26" s="534"/>
      <c r="AT26" s="534"/>
    </row>
    <row r="27" spans="1:46" ht="15" customHeight="1" x14ac:dyDescent="0.15">
      <c r="A27" s="569"/>
      <c r="B27" s="3350"/>
      <c r="C27" s="3351"/>
      <c r="D27" s="3352"/>
      <c r="E27" s="3372" t="s">
        <v>152</v>
      </c>
      <c r="F27" s="3373"/>
      <c r="G27" s="3374"/>
      <c r="H27" s="3311"/>
      <c r="I27" s="3312"/>
      <c r="J27" s="3319"/>
      <c r="K27" s="3319"/>
      <c r="L27" s="3312"/>
      <c r="M27" s="3312"/>
      <c r="N27" s="3319"/>
      <c r="O27" s="3319"/>
      <c r="P27" s="3312"/>
      <c r="Q27" s="3312"/>
      <c r="R27" s="3319"/>
      <c r="S27" s="3332"/>
      <c r="T27" s="3336">
        <f>SUM(H27:S27)</f>
        <v>0</v>
      </c>
      <c r="U27" s="3337"/>
      <c r="V27" s="3325"/>
      <c r="W27" s="3317"/>
      <c r="X27" s="3317"/>
      <c r="Y27" s="3317"/>
      <c r="Z27" s="3317"/>
      <c r="AA27" s="3317"/>
      <c r="AB27" s="3317"/>
      <c r="AC27" s="3317"/>
      <c r="AD27" s="3317"/>
      <c r="AE27" s="3317"/>
      <c r="AF27" s="3317"/>
      <c r="AG27" s="3318"/>
      <c r="AH27" s="3336">
        <f>SUM(V27:AG27)</f>
        <v>0</v>
      </c>
      <c r="AI27" s="3336"/>
      <c r="AK27" s="843"/>
      <c r="AN27" s="534"/>
      <c r="AO27" s="534"/>
      <c r="AP27" s="534"/>
      <c r="AQ27" s="534"/>
      <c r="AR27" s="534"/>
      <c r="AS27" s="534"/>
      <c r="AT27" s="534"/>
    </row>
    <row r="28" spans="1:46" ht="15" customHeight="1" x14ac:dyDescent="0.15">
      <c r="A28" s="569"/>
      <c r="B28" s="3341" t="s">
        <v>158</v>
      </c>
      <c r="C28" s="3342"/>
      <c r="D28" s="3343"/>
      <c r="E28" s="3347" t="s">
        <v>151</v>
      </c>
      <c r="F28" s="3348"/>
      <c r="G28" s="3349"/>
      <c r="H28" s="3353" t="s">
        <v>407</v>
      </c>
      <c r="I28" s="3324"/>
      <c r="J28" s="3324" t="s">
        <v>407</v>
      </c>
      <c r="K28" s="3324"/>
      <c r="L28" s="3324" t="s">
        <v>407</v>
      </c>
      <c r="M28" s="3324"/>
      <c r="N28" s="3321"/>
      <c r="O28" s="3321"/>
      <c r="P28" s="3320"/>
      <c r="Q28" s="3320"/>
      <c r="R28" s="3321"/>
      <c r="S28" s="3322"/>
      <c r="T28" s="3329">
        <f>SUM(N28:S28)</f>
        <v>0</v>
      </c>
      <c r="U28" s="3330"/>
      <c r="V28" s="3323" t="s">
        <v>407</v>
      </c>
      <c r="W28" s="3324"/>
      <c r="X28" s="3324" t="s">
        <v>407</v>
      </c>
      <c r="Y28" s="3324"/>
      <c r="Z28" s="3324" t="s">
        <v>407</v>
      </c>
      <c r="AA28" s="3324"/>
      <c r="AB28" s="3326"/>
      <c r="AC28" s="3326"/>
      <c r="AD28" s="3326"/>
      <c r="AE28" s="3326"/>
      <c r="AF28" s="3326"/>
      <c r="AG28" s="3331"/>
      <c r="AH28" s="3329">
        <f>SUM(AB28:AG28)</f>
        <v>0</v>
      </c>
      <c r="AI28" s="3329"/>
      <c r="AK28" s="843"/>
      <c r="AN28" s="534"/>
      <c r="AO28" s="534"/>
      <c r="AP28" s="534"/>
      <c r="AQ28" s="534"/>
      <c r="AR28" s="534"/>
      <c r="AS28" s="534"/>
      <c r="AT28" s="534"/>
    </row>
    <row r="29" spans="1:46" ht="15" customHeight="1" x14ac:dyDescent="0.15">
      <c r="A29" s="569"/>
      <c r="B29" s="3350"/>
      <c r="C29" s="3351"/>
      <c r="D29" s="3352"/>
      <c r="E29" s="3372" t="s">
        <v>152</v>
      </c>
      <c r="F29" s="3373"/>
      <c r="G29" s="3374"/>
      <c r="H29" s="3311"/>
      <c r="I29" s="3312"/>
      <c r="J29" s="3319"/>
      <c r="K29" s="3319"/>
      <c r="L29" s="3312"/>
      <c r="M29" s="3312"/>
      <c r="N29" s="3319"/>
      <c r="O29" s="3319"/>
      <c r="P29" s="3312"/>
      <c r="Q29" s="3312"/>
      <c r="R29" s="3319"/>
      <c r="S29" s="3332"/>
      <c r="T29" s="3336">
        <f>SUM(H29:S29)</f>
        <v>0</v>
      </c>
      <c r="U29" s="3337"/>
      <c r="V29" s="3325"/>
      <c r="W29" s="3317"/>
      <c r="X29" s="3317"/>
      <c r="Y29" s="3317"/>
      <c r="Z29" s="3317"/>
      <c r="AA29" s="3317"/>
      <c r="AB29" s="3317"/>
      <c r="AC29" s="3317"/>
      <c r="AD29" s="3317"/>
      <c r="AE29" s="3317"/>
      <c r="AF29" s="3317"/>
      <c r="AG29" s="3318"/>
      <c r="AH29" s="3336">
        <f>SUM(V29:AG29)</f>
        <v>0</v>
      </c>
      <c r="AI29" s="3336"/>
      <c r="AK29" s="843"/>
      <c r="AN29" s="534"/>
      <c r="AO29" s="534"/>
      <c r="AP29" s="534"/>
      <c r="AQ29" s="534"/>
      <c r="AR29" s="534"/>
      <c r="AS29" s="534"/>
      <c r="AT29" s="534"/>
    </row>
    <row r="30" spans="1:46" ht="15" customHeight="1" x14ac:dyDescent="0.15">
      <c r="A30" s="569"/>
      <c r="B30" s="3341" t="s">
        <v>159</v>
      </c>
      <c r="C30" s="3342"/>
      <c r="D30" s="3343"/>
      <c r="E30" s="3347" t="s">
        <v>151</v>
      </c>
      <c r="F30" s="3348"/>
      <c r="G30" s="3349"/>
      <c r="H30" s="3353" t="s">
        <v>407</v>
      </c>
      <c r="I30" s="3324"/>
      <c r="J30" s="3324" t="s">
        <v>407</v>
      </c>
      <c r="K30" s="3324"/>
      <c r="L30" s="3324" t="s">
        <v>407</v>
      </c>
      <c r="M30" s="3324"/>
      <c r="N30" s="3321"/>
      <c r="O30" s="3321"/>
      <c r="P30" s="3320"/>
      <c r="Q30" s="3320"/>
      <c r="R30" s="3321"/>
      <c r="S30" s="3322"/>
      <c r="T30" s="3329">
        <f>SUM(N30:S30)</f>
        <v>0</v>
      </c>
      <c r="U30" s="3330"/>
      <c r="V30" s="3323" t="s">
        <v>407</v>
      </c>
      <c r="W30" s="3324"/>
      <c r="X30" s="3324" t="s">
        <v>407</v>
      </c>
      <c r="Y30" s="3324"/>
      <c r="Z30" s="3324" t="s">
        <v>407</v>
      </c>
      <c r="AA30" s="3324"/>
      <c r="AB30" s="3326"/>
      <c r="AC30" s="3326"/>
      <c r="AD30" s="3326"/>
      <c r="AE30" s="3326"/>
      <c r="AF30" s="3326"/>
      <c r="AG30" s="3331"/>
      <c r="AH30" s="3329">
        <f>SUM(AB30:AG30)</f>
        <v>0</v>
      </c>
      <c r="AI30" s="3329"/>
      <c r="AK30" s="843"/>
      <c r="AN30" s="534"/>
      <c r="AO30" s="534"/>
      <c r="AP30" s="534"/>
      <c r="AQ30" s="534"/>
      <c r="AR30" s="534"/>
      <c r="AS30" s="534"/>
      <c r="AT30" s="534"/>
    </row>
    <row r="31" spans="1:46" ht="15" customHeight="1" x14ac:dyDescent="0.15">
      <c r="A31" s="569"/>
      <c r="B31" s="3350"/>
      <c r="C31" s="3351"/>
      <c r="D31" s="3352"/>
      <c r="E31" s="3372" t="s">
        <v>152</v>
      </c>
      <c r="F31" s="3373"/>
      <c r="G31" s="3374"/>
      <c r="H31" s="3311"/>
      <c r="I31" s="3312"/>
      <c r="J31" s="3319"/>
      <c r="K31" s="3319"/>
      <c r="L31" s="3312"/>
      <c r="M31" s="3312"/>
      <c r="N31" s="3319"/>
      <c r="O31" s="3319"/>
      <c r="P31" s="3312"/>
      <c r="Q31" s="3312"/>
      <c r="R31" s="3319"/>
      <c r="S31" s="3332"/>
      <c r="T31" s="3336">
        <f>SUM(H31:S31)</f>
        <v>0</v>
      </c>
      <c r="U31" s="3337"/>
      <c r="V31" s="3325"/>
      <c r="W31" s="3317"/>
      <c r="X31" s="3317"/>
      <c r="Y31" s="3317"/>
      <c r="Z31" s="3317"/>
      <c r="AA31" s="3317"/>
      <c r="AB31" s="3317"/>
      <c r="AC31" s="3317"/>
      <c r="AD31" s="3317"/>
      <c r="AE31" s="3317"/>
      <c r="AF31" s="3317"/>
      <c r="AG31" s="3318"/>
      <c r="AH31" s="3336">
        <f>SUM(V31:AG31)</f>
        <v>0</v>
      </c>
      <c r="AI31" s="3336"/>
      <c r="AK31" s="843"/>
    </row>
    <row r="32" spans="1:46" ht="15" customHeight="1" x14ac:dyDescent="0.15">
      <c r="A32" s="569"/>
      <c r="B32" s="3341" t="s">
        <v>160</v>
      </c>
      <c r="C32" s="3342"/>
      <c r="D32" s="3343"/>
      <c r="E32" s="3347" t="s">
        <v>151</v>
      </c>
      <c r="F32" s="3348"/>
      <c r="G32" s="3349"/>
      <c r="H32" s="3353" t="s">
        <v>407</v>
      </c>
      <c r="I32" s="3324"/>
      <c r="J32" s="3324" t="s">
        <v>407</v>
      </c>
      <c r="K32" s="3324"/>
      <c r="L32" s="3324" t="s">
        <v>407</v>
      </c>
      <c r="M32" s="3324"/>
      <c r="N32" s="3321"/>
      <c r="O32" s="3321"/>
      <c r="P32" s="3320"/>
      <c r="Q32" s="3320"/>
      <c r="R32" s="3321"/>
      <c r="S32" s="3322"/>
      <c r="T32" s="3329">
        <f>SUM(N32:S32)</f>
        <v>0</v>
      </c>
      <c r="U32" s="3330"/>
      <c r="V32" s="3323" t="s">
        <v>407</v>
      </c>
      <c r="W32" s="3324"/>
      <c r="X32" s="3324" t="s">
        <v>407</v>
      </c>
      <c r="Y32" s="3324"/>
      <c r="Z32" s="3324" t="s">
        <v>407</v>
      </c>
      <c r="AA32" s="3324"/>
      <c r="AB32" s="3326"/>
      <c r="AC32" s="3326"/>
      <c r="AD32" s="3326"/>
      <c r="AE32" s="3326"/>
      <c r="AF32" s="3326"/>
      <c r="AG32" s="3331"/>
      <c r="AH32" s="3329">
        <f>SUM(AB32:AG32)</f>
        <v>0</v>
      </c>
      <c r="AI32" s="3329"/>
      <c r="AK32" s="843"/>
    </row>
    <row r="33" spans="1:56" ht="15" customHeight="1" x14ac:dyDescent="0.15">
      <c r="A33" s="569"/>
      <c r="B33" s="3350"/>
      <c r="C33" s="3351"/>
      <c r="D33" s="3352"/>
      <c r="E33" s="3372" t="s">
        <v>152</v>
      </c>
      <c r="F33" s="3373"/>
      <c r="G33" s="3374"/>
      <c r="H33" s="3311"/>
      <c r="I33" s="3312"/>
      <c r="J33" s="3319"/>
      <c r="K33" s="3319"/>
      <c r="L33" s="3312"/>
      <c r="M33" s="3312"/>
      <c r="N33" s="3319"/>
      <c r="O33" s="3319"/>
      <c r="P33" s="3312"/>
      <c r="Q33" s="3312"/>
      <c r="R33" s="3319"/>
      <c r="S33" s="3332"/>
      <c r="T33" s="3336">
        <f>SUM(H33:S33)</f>
        <v>0</v>
      </c>
      <c r="U33" s="3337"/>
      <c r="V33" s="3325"/>
      <c r="W33" s="3317"/>
      <c r="X33" s="3317"/>
      <c r="Y33" s="3317"/>
      <c r="Z33" s="3317"/>
      <c r="AA33" s="3317"/>
      <c r="AB33" s="3317"/>
      <c r="AC33" s="3317"/>
      <c r="AD33" s="3317"/>
      <c r="AE33" s="3317"/>
      <c r="AF33" s="3317"/>
      <c r="AG33" s="3318"/>
      <c r="AH33" s="3336">
        <f>SUM(V33:AG33)</f>
        <v>0</v>
      </c>
      <c r="AI33" s="3336"/>
      <c r="AK33" s="843"/>
      <c r="BD33" s="527"/>
    </row>
    <row r="34" spans="1:56" ht="15" customHeight="1" x14ac:dyDescent="0.15">
      <c r="A34" s="569"/>
      <c r="B34" s="3341" t="s">
        <v>161</v>
      </c>
      <c r="C34" s="3342"/>
      <c r="D34" s="3343"/>
      <c r="E34" s="3347" t="s">
        <v>151</v>
      </c>
      <c r="F34" s="3348"/>
      <c r="G34" s="3349"/>
      <c r="H34" s="3353" t="s">
        <v>407</v>
      </c>
      <c r="I34" s="3324"/>
      <c r="J34" s="3324" t="s">
        <v>407</v>
      </c>
      <c r="K34" s="3324"/>
      <c r="L34" s="3324" t="s">
        <v>407</v>
      </c>
      <c r="M34" s="3324"/>
      <c r="N34" s="3321"/>
      <c r="O34" s="3321"/>
      <c r="P34" s="3320"/>
      <c r="Q34" s="3320"/>
      <c r="R34" s="3321"/>
      <c r="S34" s="3322"/>
      <c r="T34" s="3329">
        <f>SUM(N34:S34)</f>
        <v>0</v>
      </c>
      <c r="U34" s="3330"/>
      <c r="V34" s="3323" t="s">
        <v>407</v>
      </c>
      <c r="W34" s="3324"/>
      <c r="X34" s="3324" t="s">
        <v>407</v>
      </c>
      <c r="Y34" s="3324"/>
      <c r="Z34" s="3324" t="s">
        <v>407</v>
      </c>
      <c r="AA34" s="3324"/>
      <c r="AB34" s="3326"/>
      <c r="AC34" s="3326"/>
      <c r="AD34" s="3326"/>
      <c r="AE34" s="3326"/>
      <c r="AF34" s="3326"/>
      <c r="AG34" s="3331"/>
      <c r="AH34" s="3329">
        <f>SUM(AB34:AG34)</f>
        <v>0</v>
      </c>
      <c r="AI34" s="3329"/>
      <c r="AK34" s="843"/>
      <c r="BD34" s="527"/>
    </row>
    <row r="35" spans="1:56" ht="15" customHeight="1" x14ac:dyDescent="0.15">
      <c r="A35" s="569"/>
      <c r="B35" s="3350"/>
      <c r="C35" s="3351"/>
      <c r="D35" s="3352"/>
      <c r="E35" s="3372" t="s">
        <v>152</v>
      </c>
      <c r="F35" s="3373"/>
      <c r="G35" s="3374"/>
      <c r="H35" s="3311"/>
      <c r="I35" s="3312"/>
      <c r="J35" s="3319"/>
      <c r="K35" s="3319"/>
      <c r="L35" s="3312"/>
      <c r="M35" s="3312"/>
      <c r="N35" s="3319"/>
      <c r="O35" s="3319"/>
      <c r="P35" s="3312"/>
      <c r="Q35" s="3312"/>
      <c r="R35" s="3319"/>
      <c r="S35" s="3332"/>
      <c r="T35" s="3336">
        <f>SUM(H35:S35)</f>
        <v>0</v>
      </c>
      <c r="U35" s="3337"/>
      <c r="V35" s="3325"/>
      <c r="W35" s="3317"/>
      <c r="X35" s="3317"/>
      <c r="Y35" s="3317"/>
      <c r="Z35" s="3317"/>
      <c r="AA35" s="3317"/>
      <c r="AB35" s="3317"/>
      <c r="AC35" s="3317"/>
      <c r="AD35" s="3317"/>
      <c r="AE35" s="3317"/>
      <c r="AF35" s="3317"/>
      <c r="AG35" s="3318"/>
      <c r="AH35" s="3336">
        <f>SUM(V35:AG35)</f>
        <v>0</v>
      </c>
      <c r="AI35" s="3336"/>
      <c r="AK35" s="843"/>
      <c r="BD35" s="527"/>
    </row>
    <row r="36" spans="1:56" ht="15" customHeight="1" x14ac:dyDescent="0.15">
      <c r="A36" s="569"/>
      <c r="B36" s="3341" t="s">
        <v>162</v>
      </c>
      <c r="C36" s="3342"/>
      <c r="D36" s="3343"/>
      <c r="E36" s="3347" t="s">
        <v>151</v>
      </c>
      <c r="F36" s="3348"/>
      <c r="G36" s="3349"/>
      <c r="H36" s="3353" t="s">
        <v>407</v>
      </c>
      <c r="I36" s="3324"/>
      <c r="J36" s="3324" t="s">
        <v>407</v>
      </c>
      <c r="K36" s="3324"/>
      <c r="L36" s="3324" t="s">
        <v>407</v>
      </c>
      <c r="M36" s="3324"/>
      <c r="N36" s="3321"/>
      <c r="O36" s="3321"/>
      <c r="P36" s="3320"/>
      <c r="Q36" s="3320"/>
      <c r="R36" s="3321"/>
      <c r="S36" s="3322"/>
      <c r="T36" s="3329">
        <f>SUM(N36:S36)</f>
        <v>0</v>
      </c>
      <c r="U36" s="3330"/>
      <c r="V36" s="3323" t="s">
        <v>407</v>
      </c>
      <c r="W36" s="3324"/>
      <c r="X36" s="3324" t="s">
        <v>407</v>
      </c>
      <c r="Y36" s="3324"/>
      <c r="Z36" s="3324" t="s">
        <v>407</v>
      </c>
      <c r="AA36" s="3324"/>
      <c r="AB36" s="3326"/>
      <c r="AC36" s="3326"/>
      <c r="AD36" s="3326"/>
      <c r="AE36" s="3326"/>
      <c r="AF36" s="3326"/>
      <c r="AG36" s="3331"/>
      <c r="AH36" s="3329">
        <f>SUM(AB36:AG36)</f>
        <v>0</v>
      </c>
      <c r="AI36" s="3329"/>
      <c r="AK36" s="843"/>
      <c r="BD36" s="527"/>
    </row>
    <row r="37" spans="1:56" ht="15" customHeight="1" x14ac:dyDescent="0.15">
      <c r="A37" s="569"/>
      <c r="B37" s="3350"/>
      <c r="C37" s="3351"/>
      <c r="D37" s="3352"/>
      <c r="E37" s="3372" t="s">
        <v>152</v>
      </c>
      <c r="F37" s="3373"/>
      <c r="G37" s="3374"/>
      <c r="H37" s="3311"/>
      <c r="I37" s="3312"/>
      <c r="J37" s="3319"/>
      <c r="K37" s="3319"/>
      <c r="L37" s="3312"/>
      <c r="M37" s="3312"/>
      <c r="N37" s="3319"/>
      <c r="O37" s="3319"/>
      <c r="P37" s="3312"/>
      <c r="Q37" s="3312"/>
      <c r="R37" s="3319"/>
      <c r="S37" s="3332"/>
      <c r="T37" s="3336">
        <f>SUM(H37:S37)</f>
        <v>0</v>
      </c>
      <c r="U37" s="3337"/>
      <c r="V37" s="3325"/>
      <c r="W37" s="3317"/>
      <c r="X37" s="3317"/>
      <c r="Y37" s="3317"/>
      <c r="Z37" s="3317"/>
      <c r="AA37" s="3317"/>
      <c r="AB37" s="3317"/>
      <c r="AC37" s="3317"/>
      <c r="AD37" s="3317"/>
      <c r="AE37" s="3317"/>
      <c r="AF37" s="3317"/>
      <c r="AG37" s="3318"/>
      <c r="AH37" s="3336">
        <f>SUM(V37:AG37)</f>
        <v>0</v>
      </c>
      <c r="AI37" s="3336"/>
      <c r="AK37" s="843"/>
      <c r="BD37" s="527"/>
    </row>
    <row r="38" spans="1:56" ht="15" customHeight="1" x14ac:dyDescent="0.15">
      <c r="A38" s="569"/>
      <c r="B38" s="3341" t="s">
        <v>163</v>
      </c>
      <c r="C38" s="3342"/>
      <c r="D38" s="3343"/>
      <c r="E38" s="3347" t="s">
        <v>151</v>
      </c>
      <c r="F38" s="3348"/>
      <c r="G38" s="3349"/>
      <c r="H38" s="3353" t="s">
        <v>407</v>
      </c>
      <c r="I38" s="3324"/>
      <c r="J38" s="3324" t="s">
        <v>407</v>
      </c>
      <c r="K38" s="3324"/>
      <c r="L38" s="3324" t="s">
        <v>407</v>
      </c>
      <c r="M38" s="3324"/>
      <c r="N38" s="3321"/>
      <c r="O38" s="3321"/>
      <c r="P38" s="3320"/>
      <c r="Q38" s="3320"/>
      <c r="R38" s="3321"/>
      <c r="S38" s="3322"/>
      <c r="T38" s="3329">
        <f>SUM(N38:S38)</f>
        <v>0</v>
      </c>
      <c r="U38" s="3330"/>
      <c r="V38" s="3323" t="s">
        <v>407</v>
      </c>
      <c r="W38" s="3324"/>
      <c r="X38" s="3324" t="s">
        <v>407</v>
      </c>
      <c r="Y38" s="3324"/>
      <c r="Z38" s="3324" t="s">
        <v>407</v>
      </c>
      <c r="AA38" s="3324"/>
      <c r="AB38" s="3326"/>
      <c r="AC38" s="3326"/>
      <c r="AD38" s="3326"/>
      <c r="AE38" s="3326"/>
      <c r="AF38" s="3326"/>
      <c r="AG38" s="3331"/>
      <c r="AH38" s="3329">
        <f>SUM(AB38:AG38)</f>
        <v>0</v>
      </c>
      <c r="AI38" s="3329"/>
      <c r="AK38" s="843"/>
      <c r="BD38" s="527"/>
    </row>
    <row r="39" spans="1:56" ht="15" customHeight="1" x14ac:dyDescent="0.15">
      <c r="A39" s="569"/>
      <c r="B39" s="3350"/>
      <c r="C39" s="3351"/>
      <c r="D39" s="3352"/>
      <c r="E39" s="3372" t="s">
        <v>152</v>
      </c>
      <c r="F39" s="3373"/>
      <c r="G39" s="3374"/>
      <c r="H39" s="3311"/>
      <c r="I39" s="3312"/>
      <c r="J39" s="3319"/>
      <c r="K39" s="3319"/>
      <c r="L39" s="3312"/>
      <c r="M39" s="3312"/>
      <c r="N39" s="3319"/>
      <c r="O39" s="3319"/>
      <c r="P39" s="3312"/>
      <c r="Q39" s="3312"/>
      <c r="R39" s="3319"/>
      <c r="S39" s="3332"/>
      <c r="T39" s="3336">
        <f>SUM(H39:S39)</f>
        <v>0</v>
      </c>
      <c r="U39" s="3337"/>
      <c r="V39" s="3325"/>
      <c r="W39" s="3317"/>
      <c r="X39" s="3317"/>
      <c r="Y39" s="3317"/>
      <c r="Z39" s="3317"/>
      <c r="AA39" s="3317"/>
      <c r="AB39" s="3317"/>
      <c r="AC39" s="3317"/>
      <c r="AD39" s="3317"/>
      <c r="AE39" s="3317"/>
      <c r="AF39" s="3317"/>
      <c r="AG39" s="3318"/>
      <c r="AH39" s="3336">
        <f>SUM(V39:AG39)</f>
        <v>0</v>
      </c>
      <c r="AI39" s="3336"/>
      <c r="AK39" s="843"/>
      <c r="BD39" s="527"/>
    </row>
    <row r="40" spans="1:56" ht="15" customHeight="1" x14ac:dyDescent="0.15">
      <c r="A40" s="569"/>
      <c r="B40" s="3341" t="s">
        <v>164</v>
      </c>
      <c r="C40" s="3342"/>
      <c r="D40" s="3343"/>
      <c r="E40" s="3347" t="s">
        <v>151</v>
      </c>
      <c r="F40" s="3348"/>
      <c r="G40" s="3349"/>
      <c r="H40" s="3353" t="s">
        <v>407</v>
      </c>
      <c r="I40" s="3324"/>
      <c r="J40" s="3324" t="s">
        <v>407</v>
      </c>
      <c r="K40" s="3324"/>
      <c r="L40" s="3324" t="s">
        <v>407</v>
      </c>
      <c r="M40" s="3324"/>
      <c r="N40" s="3321"/>
      <c r="O40" s="3321"/>
      <c r="P40" s="3320"/>
      <c r="Q40" s="3320"/>
      <c r="R40" s="3321"/>
      <c r="S40" s="3322"/>
      <c r="T40" s="3329">
        <f>SUM(N40:S40)</f>
        <v>0</v>
      </c>
      <c r="U40" s="3330"/>
      <c r="V40" s="3323" t="s">
        <v>407</v>
      </c>
      <c r="W40" s="3324"/>
      <c r="X40" s="3324" t="s">
        <v>407</v>
      </c>
      <c r="Y40" s="3324"/>
      <c r="Z40" s="3324" t="s">
        <v>407</v>
      </c>
      <c r="AA40" s="3324"/>
      <c r="AB40" s="3326"/>
      <c r="AC40" s="3326"/>
      <c r="AD40" s="3326"/>
      <c r="AE40" s="3326"/>
      <c r="AF40" s="3326"/>
      <c r="AG40" s="3331"/>
      <c r="AH40" s="3329">
        <f>SUM(AB40:AG40)</f>
        <v>0</v>
      </c>
      <c r="AI40" s="3329"/>
      <c r="AK40" s="843"/>
      <c r="BD40" s="527"/>
    </row>
    <row r="41" spans="1:56" ht="15" customHeight="1" x14ac:dyDescent="0.15">
      <c r="A41" s="569"/>
      <c r="B41" s="3350"/>
      <c r="C41" s="3351"/>
      <c r="D41" s="3352"/>
      <c r="E41" s="3372" t="s">
        <v>152</v>
      </c>
      <c r="F41" s="3373"/>
      <c r="G41" s="3374"/>
      <c r="H41" s="3311"/>
      <c r="I41" s="3312"/>
      <c r="J41" s="3319"/>
      <c r="K41" s="3319"/>
      <c r="L41" s="3312"/>
      <c r="M41" s="3312"/>
      <c r="N41" s="3319"/>
      <c r="O41" s="3319"/>
      <c r="P41" s="3312"/>
      <c r="Q41" s="3312"/>
      <c r="R41" s="3319"/>
      <c r="S41" s="3332"/>
      <c r="T41" s="3336">
        <f>SUM(H41:S41)</f>
        <v>0</v>
      </c>
      <c r="U41" s="3337"/>
      <c r="V41" s="3325"/>
      <c r="W41" s="3317"/>
      <c r="X41" s="3317"/>
      <c r="Y41" s="3317"/>
      <c r="Z41" s="3317"/>
      <c r="AA41" s="3317"/>
      <c r="AB41" s="3317"/>
      <c r="AC41" s="3317"/>
      <c r="AD41" s="3317"/>
      <c r="AE41" s="3317"/>
      <c r="AF41" s="3317"/>
      <c r="AG41" s="3318"/>
      <c r="AH41" s="3336">
        <f>SUM(V41:AG41)</f>
        <v>0</v>
      </c>
      <c r="AI41" s="3336"/>
      <c r="AK41" s="844"/>
      <c r="AL41" s="845"/>
      <c r="BD41" s="527"/>
    </row>
    <row r="42" spans="1:56" ht="15" customHeight="1" x14ac:dyDescent="0.15">
      <c r="A42" s="569"/>
      <c r="B42" s="3403" t="s">
        <v>43</v>
      </c>
      <c r="C42" s="3404"/>
      <c r="D42" s="3405"/>
      <c r="E42" s="3341" t="s">
        <v>151</v>
      </c>
      <c r="F42" s="3342"/>
      <c r="G42" s="3343"/>
      <c r="H42" s="3376" t="s">
        <v>407</v>
      </c>
      <c r="I42" s="3377"/>
      <c r="J42" s="3377" t="s">
        <v>407</v>
      </c>
      <c r="K42" s="3377"/>
      <c r="L42" s="3377" t="s">
        <v>407</v>
      </c>
      <c r="M42" s="3377"/>
      <c r="N42" s="3385">
        <f>SUM(N18,N20,N22,N24,N26,N28,N30,N32,N34,N36,N38,N40)</f>
        <v>0</v>
      </c>
      <c r="O42" s="3385"/>
      <c r="P42" s="3385">
        <f>SUM(P18,P20,P22,P24,P26,P28,P30,P32,P34,P36,P38,P40)</f>
        <v>0</v>
      </c>
      <c r="Q42" s="3385"/>
      <c r="R42" s="3385">
        <f>SUM(R18,R20,R22,R24,R26,R28,R30,R32,R34,R36,R38,R40)</f>
        <v>0</v>
      </c>
      <c r="S42" s="3387"/>
      <c r="T42" s="3381" t="s">
        <v>178</v>
      </c>
      <c r="U42" s="3382"/>
      <c r="V42" s="3313" t="s">
        <v>407</v>
      </c>
      <c r="W42" s="3314"/>
      <c r="X42" s="3314" t="s">
        <v>407</v>
      </c>
      <c r="Y42" s="3314"/>
      <c r="Z42" s="3314" t="s">
        <v>407</v>
      </c>
      <c r="AA42" s="3314"/>
      <c r="AB42" s="3419">
        <f>SUM(AB18,AB20,AB22,AB24,AB26,AB28,AB30,AB32,AB34,AB36,AB38,AB40)</f>
        <v>0</v>
      </c>
      <c r="AC42" s="3419"/>
      <c r="AD42" s="3419">
        <f>SUM(AD18,AD20,AD22,AD24,AD26,AD28,AD30,AD32,AD34,AD36,AD38,AD40)</f>
        <v>0</v>
      </c>
      <c r="AE42" s="3419"/>
      <c r="AF42" s="3419">
        <f>SUM(AF18,AF20,AF22,AF24,AF26,AF28,AF30,AF32,AF34,AF36,AF38,AF40)</f>
        <v>0</v>
      </c>
      <c r="AG42" s="3423"/>
      <c r="AH42" s="3422" t="s">
        <v>179</v>
      </c>
      <c r="AI42" s="3422"/>
      <c r="AK42" s="532"/>
      <c r="BD42" s="527"/>
    </row>
    <row r="43" spans="1:56" ht="15" customHeight="1" x14ac:dyDescent="0.15">
      <c r="A43" s="536"/>
      <c r="B43" s="3406"/>
      <c r="C43" s="3407"/>
      <c r="D43" s="3408"/>
      <c r="E43" s="3416"/>
      <c r="F43" s="3417"/>
      <c r="G43" s="3418"/>
      <c r="H43" s="3378"/>
      <c r="I43" s="3379"/>
      <c r="J43" s="3379"/>
      <c r="K43" s="3379"/>
      <c r="L43" s="3379"/>
      <c r="M43" s="3379"/>
      <c r="N43" s="3386"/>
      <c r="O43" s="3386"/>
      <c r="P43" s="3386"/>
      <c r="Q43" s="3386"/>
      <c r="R43" s="3386"/>
      <c r="S43" s="3388"/>
      <c r="T43" s="3383">
        <f>SUM(T18,T20,T22,T24,T26,T28,T30,T32,T34,T36,T38,T40)</f>
        <v>0</v>
      </c>
      <c r="U43" s="3384"/>
      <c r="V43" s="3315"/>
      <c r="W43" s="3316"/>
      <c r="X43" s="3316"/>
      <c r="Y43" s="3316"/>
      <c r="Z43" s="3316"/>
      <c r="AA43" s="3316"/>
      <c r="AB43" s="3420"/>
      <c r="AC43" s="3420"/>
      <c r="AD43" s="3420"/>
      <c r="AE43" s="3420"/>
      <c r="AF43" s="3420"/>
      <c r="AG43" s="3424"/>
      <c r="AH43" s="3421">
        <f>SUM(AH18,AH20,AH22,AH24,AH26,AH28,AH30,AH32,AH34,AH36,AH38,AH40)</f>
        <v>0</v>
      </c>
      <c r="AI43" s="3421"/>
      <c r="AK43" s="843"/>
      <c r="BD43" s="527"/>
    </row>
    <row r="44" spans="1:56" ht="15" customHeight="1" thickBot="1" x14ac:dyDescent="0.2">
      <c r="A44" s="569"/>
      <c r="B44" s="3409"/>
      <c r="C44" s="3410"/>
      <c r="D44" s="3411"/>
      <c r="E44" s="3412" t="s">
        <v>152</v>
      </c>
      <c r="F44" s="3413"/>
      <c r="G44" s="3414"/>
      <c r="H44" s="3415">
        <f>SUM(H19,H21,H23,H25,H27,H29,H31,H33,H35,H37,H39,H41)</f>
        <v>0</v>
      </c>
      <c r="I44" s="3395"/>
      <c r="J44" s="3395">
        <f>SUM(J19,J21,J23,J25,J27,J29,J31,J33,J35,J37,J39,J41)</f>
        <v>0</v>
      </c>
      <c r="K44" s="3395"/>
      <c r="L44" s="3395">
        <f>SUM(L19,L21,L23,L25,L27,L29,L31,L33,L35,L37,L39,L41)</f>
        <v>0</v>
      </c>
      <c r="M44" s="3395"/>
      <c r="N44" s="3395">
        <f>SUM(N19,N21,N23,N25,N27,N29,N31,N33,N35,N37,N39,N41)</f>
        <v>0</v>
      </c>
      <c r="O44" s="3395"/>
      <c r="P44" s="3395">
        <f>SUM(P19,P21,P23,P25,P27,P29,P31,P33,P35,P37,P39,P41)</f>
        <v>0</v>
      </c>
      <c r="Q44" s="3395"/>
      <c r="R44" s="3395">
        <f>SUM(R19,R21,R23,R25,R27,R29,R31,R33,R35,R37,R39,R41)</f>
        <v>0</v>
      </c>
      <c r="S44" s="3396"/>
      <c r="T44" s="3397">
        <f>SUM(T19,T21,T23,T25,T27,T29,T31,T33,T35,T37,T39,T41)</f>
        <v>0</v>
      </c>
      <c r="U44" s="3398"/>
      <c r="V44" s="3394">
        <f>SUM(V19,V21,V23,V25,V27,V29,V31,V33,V35,V37,V39,V41)</f>
        <v>0</v>
      </c>
      <c r="W44" s="3395"/>
      <c r="X44" s="3395">
        <f>SUM(X19,X21,X23,X25,X27,X29,X31,X33,X35,X37,X39,X41)</f>
        <v>0</v>
      </c>
      <c r="Y44" s="3395"/>
      <c r="Z44" s="3395">
        <f>SUM(Z19,Z21,Z23,Z25,Z27,Z29,Z31,Z33,Z35,Z37,Z39,Z41)</f>
        <v>0</v>
      </c>
      <c r="AA44" s="3395"/>
      <c r="AB44" s="3395">
        <f>SUM(AB19,AB21,AB23,AB25,AB27,AB29,AB31,AB33,AB35,AB37,AB39,AB41)</f>
        <v>0</v>
      </c>
      <c r="AC44" s="3395"/>
      <c r="AD44" s="3395">
        <f>SUM(AD19,AD21,AD23,AD25,AD27,AD29,AD31,AD33,AD35,AD37,AD39,AD41)</f>
        <v>0</v>
      </c>
      <c r="AE44" s="3395"/>
      <c r="AF44" s="3395">
        <f>SUM(AF19,AF21,AF23,AF25,AF27,AF29,AF31,AF33,AF35,AF37,AF39,AF41)</f>
        <v>0</v>
      </c>
      <c r="AG44" s="3396"/>
      <c r="AH44" s="3397">
        <f>SUM(AH19,AH21,AH23,AH25,AH27,AH29,AH31,AH33,AH35,AH37,AH39,AH41)</f>
        <v>0</v>
      </c>
      <c r="AI44" s="3397"/>
      <c r="AK44" s="843"/>
      <c r="BD44" s="527"/>
    </row>
    <row r="45" spans="1:56" ht="15" customHeight="1" thickTop="1" x14ac:dyDescent="0.15">
      <c r="A45" s="569"/>
      <c r="B45" s="2523" t="s">
        <v>341</v>
      </c>
      <c r="C45" s="2524"/>
      <c r="D45" s="2524"/>
      <c r="E45" s="2524"/>
      <c r="F45" s="2524"/>
      <c r="G45" s="2525"/>
      <c r="H45" s="3400" t="s">
        <v>182</v>
      </c>
      <c r="I45" s="3401"/>
      <c r="J45" s="3401"/>
      <c r="K45" s="3402" t="s">
        <v>183</v>
      </c>
      <c r="L45" s="3402"/>
      <c r="M45" s="3402"/>
      <c r="N45" s="3402"/>
      <c r="O45" s="3402"/>
      <c r="P45" s="3402"/>
      <c r="Q45" s="3402"/>
      <c r="S45" s="846"/>
      <c r="T45" s="846"/>
      <c r="U45" s="847"/>
      <c r="V45" s="3400" t="s">
        <v>184</v>
      </c>
      <c r="W45" s="3401"/>
      <c r="X45" s="3401"/>
      <c r="Y45" s="3402" t="s">
        <v>183</v>
      </c>
      <c r="Z45" s="3402"/>
      <c r="AA45" s="3402"/>
      <c r="AB45" s="3402"/>
      <c r="AC45" s="3402"/>
      <c r="AD45" s="3402"/>
      <c r="AE45" s="3402"/>
      <c r="AF45" s="848"/>
      <c r="AG45" s="848"/>
      <c r="AH45" s="848"/>
      <c r="AI45" s="849"/>
      <c r="AK45" s="843"/>
      <c r="BD45" s="527"/>
    </row>
    <row r="46" spans="1:56" ht="15" customHeight="1" x14ac:dyDescent="0.15">
      <c r="A46" s="569"/>
      <c r="B46" s="544"/>
      <c r="C46" s="3305" t="s">
        <v>953</v>
      </c>
      <c r="D46" s="3306"/>
      <c r="E46" s="3347" t="s">
        <v>151</v>
      </c>
      <c r="F46" s="3348"/>
      <c r="G46" s="3348"/>
      <c r="H46" s="3392">
        <f>T43</f>
        <v>0</v>
      </c>
      <c r="I46" s="1972"/>
      <c r="J46" s="1972"/>
      <c r="K46" s="1274" t="s">
        <v>176</v>
      </c>
      <c r="L46" s="1683"/>
      <c r="M46" s="1683"/>
      <c r="N46" s="1683"/>
      <c r="O46" s="3393" t="s">
        <v>177</v>
      </c>
      <c r="P46" s="3393"/>
      <c r="Q46" s="3393"/>
      <c r="R46" s="1689" t="str">
        <f>IF(ISERROR(H46/L46*100),"",H46/L46*100)</f>
        <v/>
      </c>
      <c r="S46" s="1689"/>
      <c r="T46" s="1689"/>
      <c r="U46" s="1180" t="s">
        <v>74</v>
      </c>
      <c r="V46" s="3389">
        <f>AH43</f>
        <v>0</v>
      </c>
      <c r="W46" s="1972"/>
      <c r="X46" s="1972"/>
      <c r="Y46" s="1274" t="s">
        <v>176</v>
      </c>
      <c r="Z46" s="1683"/>
      <c r="AA46" s="1683"/>
      <c r="AB46" s="1683"/>
      <c r="AC46" s="1278" t="s">
        <v>177</v>
      </c>
      <c r="AD46" s="1278"/>
      <c r="AE46" s="1278"/>
      <c r="AF46" s="1689" t="str">
        <f>IF(ISERROR(V46/Z46*100),"",V46/Z46*100)</f>
        <v/>
      </c>
      <c r="AG46" s="1689"/>
      <c r="AH46" s="1689"/>
      <c r="AI46" s="1148" t="s">
        <v>74</v>
      </c>
      <c r="AK46" s="843"/>
      <c r="BD46" s="527"/>
    </row>
    <row r="47" spans="1:56" ht="15" customHeight="1" x14ac:dyDescent="0.15">
      <c r="A47" s="569"/>
      <c r="B47" s="850"/>
      <c r="C47" s="3306"/>
      <c r="D47" s="3306"/>
      <c r="E47" s="3372" t="s">
        <v>152</v>
      </c>
      <c r="F47" s="3373"/>
      <c r="G47" s="3373"/>
      <c r="H47" s="3390">
        <f>T44</f>
        <v>0</v>
      </c>
      <c r="I47" s="3391"/>
      <c r="J47" s="3391"/>
      <c r="K47" s="1275" t="s">
        <v>176</v>
      </c>
      <c r="L47" s="1690"/>
      <c r="M47" s="1690"/>
      <c r="N47" s="1690"/>
      <c r="O47" s="3375" t="s">
        <v>177</v>
      </c>
      <c r="P47" s="3375"/>
      <c r="Q47" s="3375"/>
      <c r="R47" s="3380" t="str">
        <f>IF(ISERROR(H47/L47*100),"",H47/L47*100)</f>
        <v/>
      </c>
      <c r="S47" s="3380"/>
      <c r="T47" s="3380"/>
      <c r="U47" s="1182" t="s">
        <v>74</v>
      </c>
      <c r="V47" s="3399">
        <f>AH44</f>
        <v>0</v>
      </c>
      <c r="W47" s="3391"/>
      <c r="X47" s="3391"/>
      <c r="Y47" s="1275" t="s">
        <v>176</v>
      </c>
      <c r="Z47" s="1690"/>
      <c r="AA47" s="1690"/>
      <c r="AB47" s="1690"/>
      <c r="AC47" s="1279" t="s">
        <v>177</v>
      </c>
      <c r="AD47" s="1279"/>
      <c r="AE47" s="1279"/>
      <c r="AF47" s="3380" t="str">
        <f>IF(ISERROR(V47/Z47*100),"",V47/Z47*100)</f>
        <v/>
      </c>
      <c r="AG47" s="3380"/>
      <c r="AH47" s="3380"/>
      <c r="AI47" s="1280" t="s">
        <v>74</v>
      </c>
      <c r="AK47" s="843"/>
      <c r="BD47" s="527"/>
    </row>
    <row r="48" spans="1:56" ht="15" customHeight="1" x14ac:dyDescent="0.15">
      <c r="A48" s="569"/>
      <c r="B48" s="851"/>
      <c r="C48" s="3307" t="s">
        <v>35</v>
      </c>
      <c r="D48" s="3308"/>
      <c r="E48" s="3347" t="s">
        <v>151</v>
      </c>
      <c r="F48" s="3348"/>
      <c r="G48" s="3348"/>
      <c r="H48" s="3392">
        <f>T43</f>
        <v>0</v>
      </c>
      <c r="I48" s="1972"/>
      <c r="J48" s="1972"/>
      <c r="K48" s="1277" t="s">
        <v>176</v>
      </c>
      <c r="L48" s="1683"/>
      <c r="M48" s="1683"/>
      <c r="N48" s="1683"/>
      <c r="O48" s="3393" t="s">
        <v>177</v>
      </c>
      <c r="P48" s="3393"/>
      <c r="Q48" s="3393"/>
      <c r="R48" s="1624" t="str">
        <f>IF(ISERROR(H48/L48*100),"",H48/L48*100)</f>
        <v/>
      </c>
      <c r="S48" s="1624"/>
      <c r="T48" s="1624"/>
      <c r="U48" s="1276" t="s">
        <v>74</v>
      </c>
      <c r="V48" s="3389">
        <f>AH43</f>
        <v>0</v>
      </c>
      <c r="W48" s="1972"/>
      <c r="X48" s="1972"/>
      <c r="Y48" s="1277" t="s">
        <v>176</v>
      </c>
      <c r="Z48" s="1683"/>
      <c r="AA48" s="1683"/>
      <c r="AB48" s="1683"/>
      <c r="AC48" s="1281" t="s">
        <v>177</v>
      </c>
      <c r="AD48" s="1281"/>
      <c r="AE48" s="1281"/>
      <c r="AF48" s="1624" t="str">
        <f>IF(ISERROR(V48/Z48*100),"",V48/Z48*100)</f>
        <v/>
      </c>
      <c r="AG48" s="1624"/>
      <c r="AH48" s="1624"/>
      <c r="AI48" s="1282" t="s">
        <v>74</v>
      </c>
      <c r="AK48" s="843"/>
      <c r="BD48" s="527"/>
    </row>
    <row r="49" spans="1:65" ht="11.25" customHeight="1" x14ac:dyDescent="0.15">
      <c r="A49" s="569"/>
      <c r="B49" s="852"/>
      <c r="C49" s="3308"/>
      <c r="D49" s="3308"/>
      <c r="E49" s="3372" t="s">
        <v>152</v>
      </c>
      <c r="F49" s="3373"/>
      <c r="G49" s="3373"/>
      <c r="H49" s="3390">
        <f>T44</f>
        <v>0</v>
      </c>
      <c r="I49" s="3391"/>
      <c r="J49" s="3391"/>
      <c r="K49" s="1275" t="s">
        <v>176</v>
      </c>
      <c r="L49" s="1690"/>
      <c r="M49" s="1690"/>
      <c r="N49" s="1690"/>
      <c r="O49" s="3375" t="s">
        <v>177</v>
      </c>
      <c r="P49" s="3375"/>
      <c r="Q49" s="3375"/>
      <c r="R49" s="3380" t="str">
        <f>IF(ISERROR(H49/L49*100),"",H49/L49*100)</f>
        <v/>
      </c>
      <c r="S49" s="3380"/>
      <c r="T49" s="3380"/>
      <c r="U49" s="1182" t="s">
        <v>74</v>
      </c>
      <c r="V49" s="3399">
        <f>AH44</f>
        <v>0</v>
      </c>
      <c r="W49" s="3391"/>
      <c r="X49" s="3391"/>
      <c r="Y49" s="1275" t="s">
        <v>176</v>
      </c>
      <c r="Z49" s="1690"/>
      <c r="AA49" s="1690"/>
      <c r="AB49" s="1690"/>
      <c r="AC49" s="1279" t="s">
        <v>177</v>
      </c>
      <c r="AD49" s="1279"/>
      <c r="AE49" s="1279"/>
      <c r="AF49" s="3380" t="str">
        <f>IF(ISERROR(V49/Z49*100),"",V49/Z49*100)</f>
        <v/>
      </c>
      <c r="AG49" s="3380"/>
      <c r="AH49" s="3380"/>
      <c r="AI49" s="1280" t="s">
        <v>74</v>
      </c>
      <c r="AK49" s="843"/>
      <c r="BD49" s="527"/>
    </row>
    <row r="50" spans="1:65" ht="13.5" customHeight="1" x14ac:dyDescent="0.15">
      <c r="A50" s="853"/>
      <c r="B50" s="854" t="s">
        <v>185</v>
      </c>
      <c r="C50" s="854"/>
      <c r="D50" s="855"/>
      <c r="E50" s="856"/>
      <c r="F50" s="856"/>
      <c r="G50" s="854"/>
      <c r="H50" s="854"/>
      <c r="I50" s="854"/>
      <c r="J50" s="854"/>
      <c r="K50" s="854"/>
      <c r="L50" s="854"/>
      <c r="M50" s="854"/>
      <c r="N50" s="854"/>
      <c r="O50" s="854"/>
      <c r="P50" s="854"/>
      <c r="Q50" s="854"/>
      <c r="R50" s="854"/>
      <c r="S50" s="854"/>
      <c r="T50" s="854"/>
      <c r="U50" s="854"/>
      <c r="V50" s="854"/>
      <c r="W50" s="854"/>
      <c r="X50" s="854"/>
      <c r="Y50" s="854"/>
      <c r="Z50" s="854"/>
      <c r="AA50" s="857"/>
      <c r="AB50" s="854"/>
      <c r="AC50" s="854"/>
      <c r="AD50" s="854"/>
      <c r="AE50" s="854"/>
      <c r="AF50" s="854"/>
      <c r="AG50" s="854"/>
      <c r="AH50" s="854"/>
      <c r="AI50" s="854"/>
      <c r="AJ50" s="854"/>
      <c r="AK50" s="843"/>
      <c r="BD50" s="527"/>
    </row>
    <row r="51" spans="1:65" ht="13.5" customHeight="1" x14ac:dyDescent="0.15">
      <c r="A51" s="3425" t="s">
        <v>255</v>
      </c>
      <c r="B51" s="3426"/>
      <c r="C51" s="1681" t="s">
        <v>753</v>
      </c>
      <c r="D51" s="1681"/>
      <c r="E51" s="1681"/>
      <c r="F51" s="1681"/>
      <c r="G51" s="1681"/>
      <c r="H51" s="1681"/>
      <c r="I51" s="1681"/>
      <c r="J51" s="1681"/>
      <c r="K51" s="1681"/>
      <c r="L51" s="1681"/>
      <c r="M51" s="1681"/>
      <c r="N51" s="1681"/>
      <c r="O51" s="1681"/>
      <c r="P51" s="1681"/>
      <c r="Q51" s="1681"/>
      <c r="R51" s="1681"/>
      <c r="S51" s="1681"/>
      <c r="T51" s="1681"/>
      <c r="U51" s="1681"/>
      <c r="V51" s="1681"/>
      <c r="W51" s="1681"/>
      <c r="X51" s="1681"/>
      <c r="Y51" s="1681"/>
      <c r="Z51" s="1681"/>
      <c r="AA51" s="1681"/>
      <c r="AB51" s="1681"/>
      <c r="AC51" s="1681"/>
      <c r="AD51" s="1681"/>
      <c r="AE51" s="1681"/>
      <c r="AF51" s="1681"/>
      <c r="AG51" s="1681"/>
      <c r="AH51" s="1681"/>
      <c r="AI51" s="1681"/>
      <c r="AJ51" s="1681"/>
      <c r="AK51" s="858"/>
      <c r="BD51" s="527"/>
    </row>
    <row r="52" spans="1:65" ht="13.5" customHeight="1" x14ac:dyDescent="0.15">
      <c r="A52" s="3425" t="s">
        <v>181</v>
      </c>
      <c r="B52" s="3426"/>
      <c r="C52" s="3310" t="s">
        <v>1198</v>
      </c>
      <c r="D52" s="3310"/>
      <c r="E52" s="3310"/>
      <c r="F52" s="3310"/>
      <c r="G52" s="3310"/>
      <c r="H52" s="3310"/>
      <c r="I52" s="3310"/>
      <c r="J52" s="3310"/>
      <c r="K52" s="3310"/>
      <c r="L52" s="3310"/>
      <c r="M52" s="3310"/>
      <c r="N52" s="3310"/>
      <c r="O52" s="3310"/>
      <c r="P52" s="3310"/>
      <c r="Q52" s="3310"/>
      <c r="R52" s="3310"/>
      <c r="S52" s="3310"/>
      <c r="T52" s="3310"/>
      <c r="U52" s="3310"/>
      <c r="V52" s="3310"/>
      <c r="W52" s="3310"/>
      <c r="X52" s="3310"/>
      <c r="Y52" s="3310"/>
      <c r="Z52" s="3310"/>
      <c r="AA52" s="3310"/>
      <c r="AB52" s="3310"/>
      <c r="AC52" s="3310"/>
      <c r="AD52" s="3310"/>
      <c r="AE52" s="3310"/>
      <c r="AF52" s="3310"/>
      <c r="AG52" s="3310"/>
      <c r="AH52" s="3310"/>
      <c r="AI52" s="3310"/>
      <c r="AJ52" s="3310"/>
      <c r="AK52" s="859"/>
      <c r="BD52" s="527"/>
    </row>
    <row r="53" spans="1:65" ht="13.5" customHeight="1" x14ac:dyDescent="0.15">
      <c r="A53" s="860"/>
      <c r="B53" s="747"/>
      <c r="C53" s="3310"/>
      <c r="D53" s="3310"/>
      <c r="E53" s="3310"/>
      <c r="F53" s="3310"/>
      <c r="G53" s="3310"/>
      <c r="H53" s="3310"/>
      <c r="I53" s="3310"/>
      <c r="J53" s="3310"/>
      <c r="K53" s="3310"/>
      <c r="L53" s="3310"/>
      <c r="M53" s="3310"/>
      <c r="N53" s="3310"/>
      <c r="O53" s="3310"/>
      <c r="P53" s="3310"/>
      <c r="Q53" s="3310"/>
      <c r="R53" s="3310"/>
      <c r="S53" s="3310"/>
      <c r="T53" s="3310"/>
      <c r="U53" s="3310"/>
      <c r="V53" s="3310"/>
      <c r="W53" s="3310"/>
      <c r="X53" s="3310"/>
      <c r="Y53" s="3310"/>
      <c r="Z53" s="3310"/>
      <c r="AA53" s="3310"/>
      <c r="AB53" s="3310"/>
      <c r="AC53" s="3310"/>
      <c r="AD53" s="3310"/>
      <c r="AE53" s="3310"/>
      <c r="AF53" s="3310"/>
      <c r="AG53" s="3310"/>
      <c r="AH53" s="3310"/>
      <c r="AI53" s="3310"/>
      <c r="AJ53" s="3310"/>
      <c r="AK53" s="858"/>
      <c r="BD53" s="527"/>
    </row>
    <row r="54" spans="1:65" ht="13.5" customHeight="1" x14ac:dyDescent="0.15">
      <c r="A54" s="3425" t="s">
        <v>180</v>
      </c>
      <c r="B54" s="3426"/>
      <c r="C54" s="1681" t="s">
        <v>408</v>
      </c>
      <c r="D54" s="1681"/>
      <c r="E54" s="1681"/>
      <c r="F54" s="1681"/>
      <c r="G54" s="1681"/>
      <c r="H54" s="1681"/>
      <c r="I54" s="1681"/>
      <c r="J54" s="1681"/>
      <c r="K54" s="1681"/>
      <c r="L54" s="1681"/>
      <c r="M54" s="1681"/>
      <c r="N54" s="1681"/>
      <c r="O54" s="1681"/>
      <c r="P54" s="1681"/>
      <c r="Q54" s="1681"/>
      <c r="R54" s="1681"/>
      <c r="S54" s="1681"/>
      <c r="T54" s="1681"/>
      <c r="U54" s="1681"/>
      <c r="V54" s="1681"/>
      <c r="W54" s="1681"/>
      <c r="X54" s="1681"/>
      <c r="Y54" s="1681"/>
      <c r="Z54" s="1681"/>
      <c r="AA54" s="1681"/>
      <c r="AB54" s="1681"/>
      <c r="AC54" s="1681"/>
      <c r="AD54" s="1681"/>
      <c r="AE54" s="1681"/>
      <c r="AF54" s="1681"/>
      <c r="AG54" s="1681"/>
      <c r="AH54" s="1681"/>
      <c r="AI54" s="1681"/>
      <c r="AJ54" s="1681"/>
      <c r="AK54" s="858"/>
      <c r="BD54" s="527"/>
    </row>
    <row r="55" spans="1:65" ht="12" customHeight="1" x14ac:dyDescent="0.15">
      <c r="A55" s="569"/>
      <c r="AA55" s="531"/>
      <c r="AK55" s="843"/>
      <c r="BD55" s="527"/>
    </row>
    <row r="56" spans="1:65" ht="13.5" customHeight="1" x14ac:dyDescent="0.15">
      <c r="A56" s="3301" t="s">
        <v>524</v>
      </c>
      <c r="B56" s="3302"/>
      <c r="C56" s="1916" t="s">
        <v>972</v>
      </c>
      <c r="D56" s="1916"/>
      <c r="E56" s="1916"/>
      <c r="F56" s="1916"/>
      <c r="G56" s="1916"/>
      <c r="H56" s="1916"/>
      <c r="I56" s="1916"/>
      <c r="J56" s="1916"/>
      <c r="K56" s="1916"/>
      <c r="L56" s="1916"/>
      <c r="M56" s="1916"/>
      <c r="N56" s="1916"/>
      <c r="O56" s="1916"/>
      <c r="P56" s="1916"/>
      <c r="Q56" s="1916"/>
      <c r="R56" s="1916"/>
      <c r="S56" s="1916"/>
      <c r="T56" s="1916"/>
      <c r="U56" s="1916"/>
      <c r="V56" s="1916"/>
      <c r="W56" s="1916"/>
      <c r="X56" s="1916"/>
      <c r="Y56" s="1916"/>
      <c r="Z56" s="623"/>
      <c r="AA56" s="672" t="s">
        <v>186</v>
      </c>
      <c r="AB56" s="1613" t="s">
        <v>187</v>
      </c>
      <c r="AC56" s="1613"/>
      <c r="AD56" s="1613"/>
      <c r="AE56" s="1613"/>
      <c r="AF56" s="1613"/>
      <c r="AG56" s="1613"/>
      <c r="AH56" s="1613"/>
      <c r="AI56" s="1613"/>
      <c r="AJ56" s="1613"/>
      <c r="AK56" s="728"/>
      <c r="AL56" s="668"/>
      <c r="AM56" s="668"/>
      <c r="BD56" s="527"/>
    </row>
    <row r="57" spans="1:65" ht="13.5" customHeight="1" x14ac:dyDescent="0.15">
      <c r="A57" s="563"/>
      <c r="B57" s="558"/>
      <c r="C57" s="1916"/>
      <c r="D57" s="1916"/>
      <c r="E57" s="1916"/>
      <c r="F57" s="1916"/>
      <c r="G57" s="1916"/>
      <c r="H57" s="1916"/>
      <c r="I57" s="1916"/>
      <c r="J57" s="1916"/>
      <c r="K57" s="1916"/>
      <c r="L57" s="1916"/>
      <c r="M57" s="1916"/>
      <c r="N57" s="1916"/>
      <c r="O57" s="1916"/>
      <c r="P57" s="1916"/>
      <c r="Q57" s="1916"/>
      <c r="R57" s="1916"/>
      <c r="S57" s="1916"/>
      <c r="T57" s="1916"/>
      <c r="U57" s="1916"/>
      <c r="V57" s="1916"/>
      <c r="W57" s="1916"/>
      <c r="X57" s="1916"/>
      <c r="Y57" s="1916"/>
      <c r="Z57" s="623"/>
      <c r="AA57" s="792"/>
      <c r="AB57" s="1613"/>
      <c r="AC57" s="1613"/>
      <c r="AD57" s="1613"/>
      <c r="AE57" s="1613"/>
      <c r="AF57" s="1613"/>
      <c r="AG57" s="1613"/>
      <c r="AH57" s="1613"/>
      <c r="AI57" s="1613"/>
      <c r="AJ57" s="1613"/>
      <c r="AK57" s="728"/>
      <c r="AL57" s="668"/>
      <c r="AM57" s="668"/>
      <c r="BD57" s="527"/>
    </row>
    <row r="58" spans="1:65" ht="12" customHeight="1" x14ac:dyDescent="0.15">
      <c r="A58" s="569"/>
      <c r="G58" s="861"/>
      <c r="H58" s="862"/>
      <c r="I58" s="779"/>
      <c r="J58" s="779"/>
      <c r="K58" s="863"/>
      <c r="L58" s="864"/>
      <c r="M58" s="864"/>
      <c r="N58" s="864"/>
      <c r="O58" s="779"/>
      <c r="P58" s="779"/>
      <c r="Q58" s="779"/>
      <c r="R58" s="865"/>
      <c r="S58" s="865"/>
      <c r="T58" s="865"/>
      <c r="V58" s="779"/>
      <c r="W58" s="779"/>
      <c r="X58" s="779"/>
      <c r="Y58" s="863"/>
      <c r="Z58" s="864"/>
      <c r="AA58" s="866"/>
      <c r="AB58" s="1613"/>
      <c r="AC58" s="1613"/>
      <c r="AD58" s="1613"/>
      <c r="AE58" s="1613"/>
      <c r="AF58" s="1613"/>
      <c r="AG58" s="1613"/>
      <c r="AH58" s="1613"/>
      <c r="AI58" s="1613"/>
      <c r="AJ58" s="1613"/>
      <c r="AK58" s="728"/>
      <c r="AL58" s="668"/>
      <c r="AM58" s="668"/>
      <c r="BD58" s="527"/>
    </row>
    <row r="59" spans="1:65" ht="13.5" customHeight="1" x14ac:dyDescent="0.15">
      <c r="A59" s="3303" t="s">
        <v>565</v>
      </c>
      <c r="B59" s="3304"/>
      <c r="C59" s="1789" t="s">
        <v>661</v>
      </c>
      <c r="D59" s="1789"/>
      <c r="E59" s="1789"/>
      <c r="F59" s="1789"/>
      <c r="G59" s="1789"/>
      <c r="H59" s="1789"/>
      <c r="I59" s="1789"/>
      <c r="J59" s="1789"/>
      <c r="K59" s="1789"/>
      <c r="L59" s="1789"/>
      <c r="M59" s="1789"/>
      <c r="N59" s="1789"/>
      <c r="O59" s="1789"/>
      <c r="P59" s="1789"/>
      <c r="Q59" s="1789"/>
      <c r="R59" s="1789"/>
      <c r="S59" s="1789"/>
      <c r="T59" s="1789"/>
      <c r="U59" s="1789"/>
      <c r="V59" s="1789"/>
      <c r="W59" s="1789"/>
      <c r="X59" s="1789"/>
      <c r="Y59" s="1789"/>
      <c r="Z59" s="656"/>
      <c r="AA59" s="531"/>
      <c r="AB59" s="1613"/>
      <c r="AC59" s="1613"/>
      <c r="AD59" s="1613"/>
      <c r="AE59" s="1613"/>
      <c r="AF59" s="1613"/>
      <c r="AG59" s="1613"/>
      <c r="AH59" s="1613"/>
      <c r="AI59" s="1613"/>
      <c r="AJ59" s="1613"/>
      <c r="AK59" s="843"/>
      <c r="BD59" s="527"/>
    </row>
    <row r="60" spans="1:65" ht="13.5" customHeight="1" x14ac:dyDescent="0.15">
      <c r="A60" s="536"/>
      <c r="C60" s="741" t="s">
        <v>587</v>
      </c>
      <c r="D60" s="3327" t="s">
        <v>662</v>
      </c>
      <c r="E60" s="3327"/>
      <c r="F60" s="3327"/>
      <c r="G60" s="3327"/>
      <c r="H60" s="3327"/>
      <c r="I60" s="3327"/>
      <c r="J60" s="3327"/>
      <c r="K60" s="3327"/>
      <c r="L60" s="3327"/>
      <c r="M60" s="3327"/>
      <c r="N60" s="3327"/>
      <c r="O60" s="3327"/>
      <c r="P60" s="3327"/>
      <c r="Q60" s="3327"/>
      <c r="R60" s="3327"/>
      <c r="S60" s="3327"/>
      <c r="T60" s="3327"/>
      <c r="U60" s="3327"/>
      <c r="V60" s="3327"/>
      <c r="W60" s="3327"/>
      <c r="X60" s="3327"/>
      <c r="Y60" s="3327"/>
      <c r="Z60" s="656"/>
      <c r="AA60" s="867" t="s">
        <v>13</v>
      </c>
      <c r="AB60" s="1610" t="s">
        <v>188</v>
      </c>
      <c r="AC60" s="1610"/>
      <c r="AD60" s="1610"/>
      <c r="AE60" s="1610"/>
      <c r="AF60" s="1610"/>
      <c r="AG60" s="1610"/>
      <c r="AH60" s="1610"/>
      <c r="AI60" s="1610"/>
      <c r="AJ60" s="1610"/>
      <c r="AK60" s="843"/>
      <c r="BD60" s="527"/>
    </row>
    <row r="61" spans="1:65" ht="13.5" customHeight="1" x14ac:dyDescent="0.15">
      <c r="A61" s="536"/>
      <c r="C61" s="868"/>
      <c r="D61" s="868"/>
      <c r="E61" s="868"/>
      <c r="F61" s="868"/>
      <c r="G61" s="868"/>
      <c r="H61" s="868"/>
      <c r="I61" s="868"/>
      <c r="J61" s="868"/>
      <c r="K61" s="868"/>
      <c r="L61" s="868"/>
      <c r="M61" s="868"/>
      <c r="N61" s="868"/>
      <c r="O61" s="868"/>
      <c r="P61" s="868"/>
      <c r="Q61" s="868"/>
      <c r="R61" s="868"/>
      <c r="S61" s="868"/>
      <c r="T61" s="868"/>
      <c r="U61" s="868"/>
      <c r="V61" s="823"/>
      <c r="W61" s="868"/>
      <c r="X61" s="868"/>
      <c r="Y61" s="868"/>
      <c r="Z61" s="868"/>
      <c r="AA61" s="869"/>
      <c r="AB61" s="1610"/>
      <c r="AC61" s="1610"/>
      <c r="AD61" s="1610"/>
      <c r="AE61" s="1610"/>
      <c r="AF61" s="1610"/>
      <c r="AG61" s="1610"/>
      <c r="AH61" s="1610"/>
      <c r="AI61" s="1610"/>
      <c r="AJ61" s="1610"/>
      <c r="AK61" s="843"/>
      <c r="BD61" s="527"/>
    </row>
    <row r="62" spans="1:65" ht="6.95" customHeight="1" thickBot="1" x14ac:dyDescent="0.2">
      <c r="A62" s="575"/>
      <c r="B62" s="870"/>
      <c r="C62" s="870"/>
      <c r="D62" s="870"/>
      <c r="E62" s="871"/>
      <c r="F62" s="871"/>
      <c r="G62" s="565"/>
      <c r="H62" s="565"/>
      <c r="I62" s="565"/>
      <c r="J62" s="565"/>
      <c r="K62" s="565"/>
      <c r="L62" s="565"/>
      <c r="M62" s="565"/>
      <c r="N62" s="565"/>
      <c r="O62" s="565"/>
      <c r="P62" s="565"/>
      <c r="Q62" s="565"/>
      <c r="R62" s="565"/>
      <c r="S62" s="565"/>
      <c r="T62" s="565"/>
      <c r="U62" s="565"/>
      <c r="V62" s="565"/>
      <c r="W62" s="565"/>
      <c r="X62" s="565"/>
      <c r="Y62" s="565"/>
      <c r="Z62" s="565"/>
      <c r="AA62" s="566"/>
      <c r="AB62" s="565"/>
      <c r="AC62" s="565"/>
      <c r="AD62" s="565"/>
      <c r="AE62" s="565"/>
      <c r="AF62" s="565"/>
      <c r="AG62" s="565"/>
      <c r="AH62" s="565"/>
      <c r="AI62" s="565"/>
      <c r="AJ62" s="565"/>
      <c r="AK62" s="567"/>
      <c r="BC62" s="534"/>
      <c r="BD62" s="534"/>
      <c r="BE62" s="534"/>
      <c r="BF62" s="534"/>
      <c r="BG62" s="534"/>
      <c r="BH62" s="534"/>
      <c r="BI62" s="534"/>
      <c r="BJ62" s="534"/>
      <c r="BK62" s="534"/>
      <c r="BL62" s="534"/>
      <c r="BM62" s="534"/>
    </row>
    <row r="63" spans="1:65" ht="14.1" customHeight="1" x14ac:dyDescent="0.15">
      <c r="BC63" s="534"/>
      <c r="BD63" s="534"/>
      <c r="BE63" s="534"/>
      <c r="BF63" s="534"/>
      <c r="BG63" s="534"/>
      <c r="BH63" s="534"/>
      <c r="BI63" s="534"/>
      <c r="BJ63" s="534"/>
      <c r="BK63" s="534"/>
      <c r="BL63" s="534"/>
      <c r="BM63" s="534"/>
    </row>
    <row r="64" spans="1:65" ht="14.1" customHeight="1" x14ac:dyDescent="0.15">
      <c r="BD64" s="527"/>
    </row>
    <row r="65" spans="39:56" ht="14.1" customHeight="1" x14ac:dyDescent="0.15">
      <c r="AM65" s="529"/>
      <c r="BD65" s="527"/>
    </row>
    <row r="66" spans="39:56" ht="12.6" customHeight="1" x14ac:dyDescent="0.15"/>
    <row r="67" spans="39:56" ht="12.6" customHeight="1" x14ac:dyDescent="0.15"/>
    <row r="68" spans="39:56" ht="12.6" customHeight="1" x14ac:dyDescent="0.15"/>
    <row r="69" spans="39:56" ht="12.6" customHeight="1" x14ac:dyDescent="0.15"/>
    <row r="70" spans="39:56" ht="12.6" customHeight="1" x14ac:dyDescent="0.15"/>
    <row r="71" spans="39:56" ht="12.6" customHeight="1" x14ac:dyDescent="0.15"/>
    <row r="72" spans="39:56" ht="12.6" customHeight="1" x14ac:dyDescent="0.15"/>
    <row r="73" spans="39:56" ht="12.6" customHeight="1" x14ac:dyDescent="0.15"/>
    <row r="74" spans="39:56" ht="12.6" customHeight="1" x14ac:dyDescent="0.15"/>
    <row r="75" spans="39:56" ht="12.6" customHeight="1" x14ac:dyDescent="0.15"/>
    <row r="76" spans="39:56" ht="12.6" customHeight="1" x14ac:dyDescent="0.15"/>
    <row r="77" spans="39:56" ht="12.6" customHeight="1" x14ac:dyDescent="0.15"/>
    <row r="78" spans="39:56" ht="12.6" customHeight="1" x14ac:dyDescent="0.15"/>
    <row r="79" spans="39:56" ht="12.6" customHeight="1" x14ac:dyDescent="0.15"/>
    <row r="80" spans="39:56" ht="12.6" customHeight="1" x14ac:dyDescent="0.15"/>
    <row r="81" spans="56:56" ht="12.6" customHeight="1" x14ac:dyDescent="0.15"/>
    <row r="82" spans="56:56" ht="12.6" customHeight="1" x14ac:dyDescent="0.15"/>
    <row r="83" spans="56:56" ht="12.6" customHeight="1" x14ac:dyDescent="0.15"/>
    <row r="84" spans="56:56" ht="12.6" customHeight="1" x14ac:dyDescent="0.15"/>
    <row r="85" spans="56:56" ht="12.6" customHeight="1" x14ac:dyDescent="0.15"/>
    <row r="86" spans="56:56" ht="12.6" customHeight="1" x14ac:dyDescent="0.15"/>
    <row r="87" spans="56:56" ht="12.6" customHeight="1" x14ac:dyDescent="0.15">
      <c r="BD87" s="527"/>
    </row>
    <row r="88" spans="56:56" ht="12.6" customHeight="1" x14ac:dyDescent="0.15">
      <c r="BD88" s="527"/>
    </row>
    <row r="89" spans="56:56" ht="14.1" customHeight="1" x14ac:dyDescent="0.15">
      <c r="BD89" s="527"/>
    </row>
    <row r="90" spans="56:56" ht="14.1" customHeight="1" x14ac:dyDescent="0.15">
      <c r="BD90" s="527"/>
    </row>
    <row r="91" spans="56:56" ht="14.1" customHeight="1" x14ac:dyDescent="0.15">
      <c r="BD91" s="527"/>
    </row>
    <row r="92" spans="56:56" ht="14.1" customHeight="1" x14ac:dyDescent="0.15">
      <c r="BD92" s="527"/>
    </row>
    <row r="93" spans="56:56" ht="14.1" customHeight="1" x14ac:dyDescent="0.15">
      <c r="BD93" s="527"/>
    </row>
    <row r="94" spans="56:56" ht="14.1" customHeight="1" x14ac:dyDescent="0.15">
      <c r="BD94" s="527"/>
    </row>
    <row r="95" spans="56:56" x14ac:dyDescent="0.15">
      <c r="BD95" s="527"/>
    </row>
    <row r="96" spans="56:56" x14ac:dyDescent="0.15">
      <c r="BD96" s="527"/>
    </row>
    <row r="97" s="527" customFormat="1" x14ac:dyDescent="0.15"/>
    <row r="98" s="527" customFormat="1" x14ac:dyDescent="0.15"/>
    <row r="99" s="527" customFormat="1" x14ac:dyDescent="0.15"/>
  </sheetData>
  <sheetProtection algorithmName="SHA-512" hashValue="R9CYbGxSClGKl8PCKetoRarRRMPxyoJkMRR6QbG0mWBMXOlLrl3Jgbl2d3ez8bn57kdnIwJ9yVcaMGQPkKWynA==" saltValue="ksmRuugGef8uQXHYirwa/A==" spinCount="100000" sheet="1" objects="1" scenarios="1" formatCells="0" formatColumns="0" formatRows="0" insertColumns="0" insertRows="0"/>
  <mergeCells count="491">
    <mergeCell ref="T18:U18"/>
    <mergeCell ref="R23:S23"/>
    <mergeCell ref="T23:U23"/>
    <mergeCell ref="H22:I22"/>
    <mergeCell ref="X22:Y22"/>
    <mergeCell ref="H21:I21"/>
    <mergeCell ref="L21:M21"/>
    <mergeCell ref="N21:O21"/>
    <mergeCell ref="P21:Q21"/>
    <mergeCell ref="R21:S21"/>
    <mergeCell ref="T21:U21"/>
    <mergeCell ref="N19:O19"/>
    <mergeCell ref="X20:Y20"/>
    <mergeCell ref="X23:Y23"/>
    <mergeCell ref="J21:K21"/>
    <mergeCell ref="T19:U19"/>
    <mergeCell ref="V19:W19"/>
    <mergeCell ref="L22:M22"/>
    <mergeCell ref="N22:O22"/>
    <mergeCell ref="J20:K20"/>
    <mergeCell ref="L20:M20"/>
    <mergeCell ref="N20:O20"/>
    <mergeCell ref="H20:I20"/>
    <mergeCell ref="V20:W20"/>
    <mergeCell ref="A51:B51"/>
    <mergeCell ref="A52:B52"/>
    <mergeCell ref="A54:B54"/>
    <mergeCell ref="P22:Q22"/>
    <mergeCell ref="R22:S22"/>
    <mergeCell ref="T22:U22"/>
    <mergeCell ref="AF36:AG36"/>
    <mergeCell ref="AF31:AG31"/>
    <mergeCell ref="AB32:AC32"/>
    <mergeCell ref="AB34:AC34"/>
    <mergeCell ref="AD34:AE34"/>
    <mergeCell ref="AD36:AE36"/>
    <mergeCell ref="AD32:AE32"/>
    <mergeCell ref="AD31:AE31"/>
    <mergeCell ref="AB35:AC35"/>
    <mergeCell ref="AF26:AG26"/>
    <mergeCell ref="AD27:AE27"/>
    <mergeCell ref="AF27:AG27"/>
    <mergeCell ref="E23:G23"/>
    <mergeCell ref="H23:I23"/>
    <mergeCell ref="J23:K23"/>
    <mergeCell ref="L23:M23"/>
    <mergeCell ref="N23:O23"/>
    <mergeCell ref="P23:Q23"/>
    <mergeCell ref="AD35:AE35"/>
    <mergeCell ref="AH31:AI31"/>
    <mergeCell ref="AH30:AI30"/>
    <mergeCell ref="AH24:AI24"/>
    <mergeCell ref="AD26:AE26"/>
    <mergeCell ref="AD29:AE29"/>
    <mergeCell ref="AD33:AE33"/>
    <mergeCell ref="AB30:AC30"/>
    <mergeCell ref="AB31:AC31"/>
    <mergeCell ref="AH26:AI26"/>
    <mergeCell ref="AD30:AE30"/>
    <mergeCell ref="AH20:AI20"/>
    <mergeCell ref="AF28:AG28"/>
    <mergeCell ref="AH28:AI28"/>
    <mergeCell ref="AH22:AI22"/>
    <mergeCell ref="AF21:AG21"/>
    <mergeCell ref="AB23:AC23"/>
    <mergeCell ref="AD21:AE21"/>
    <mergeCell ref="AH25:AI25"/>
    <mergeCell ref="AF25:AG25"/>
    <mergeCell ref="AD25:AE25"/>
    <mergeCell ref="AH23:AI23"/>
    <mergeCell ref="AB24:AC24"/>
    <mergeCell ref="AB26:AC26"/>
    <mergeCell ref="AB25:AC25"/>
    <mergeCell ref="AF22:AG22"/>
    <mergeCell ref="AF24:AG24"/>
    <mergeCell ref="AF23:AG23"/>
    <mergeCell ref="AH21:AI21"/>
    <mergeCell ref="AH27:AI27"/>
    <mergeCell ref="AF49:AH49"/>
    <mergeCell ref="AF29:AG29"/>
    <mergeCell ref="AH29:AI29"/>
    <mergeCell ref="AH33:AI33"/>
    <mergeCell ref="AH32:AI32"/>
    <mergeCell ref="AH43:AI43"/>
    <mergeCell ref="AF48:AH48"/>
    <mergeCell ref="AF32:AG32"/>
    <mergeCell ref="AH34:AI34"/>
    <mergeCell ref="AH35:AI35"/>
    <mergeCell ref="AF35:AG35"/>
    <mergeCell ref="AF33:AG33"/>
    <mergeCell ref="AF34:AG34"/>
    <mergeCell ref="AF44:AG44"/>
    <mergeCell ref="AH44:AI44"/>
    <mergeCell ref="AF46:AH46"/>
    <mergeCell ref="AH42:AI42"/>
    <mergeCell ref="AF47:AH47"/>
    <mergeCell ref="AH36:AI36"/>
    <mergeCell ref="AH37:AI37"/>
    <mergeCell ref="AH40:AI40"/>
    <mergeCell ref="AH41:AI41"/>
    <mergeCell ref="AF42:AG43"/>
    <mergeCell ref="AF30:AG30"/>
    <mergeCell ref="AF37:AG37"/>
    <mergeCell ref="AD42:AE43"/>
    <mergeCell ref="AB42:AC43"/>
    <mergeCell ref="AH38:AI38"/>
    <mergeCell ref="AH39:AI39"/>
    <mergeCell ref="AD39:AE39"/>
    <mergeCell ref="AB40:AC40"/>
    <mergeCell ref="AD41:AE41"/>
    <mergeCell ref="AD38:AE38"/>
    <mergeCell ref="AF40:AG40"/>
    <mergeCell ref="AF38:AG38"/>
    <mergeCell ref="AF41:AG41"/>
    <mergeCell ref="AF39:AG39"/>
    <mergeCell ref="AD40:AE40"/>
    <mergeCell ref="AB41:AC41"/>
    <mergeCell ref="AB39:AC39"/>
    <mergeCell ref="AB38:AC38"/>
    <mergeCell ref="AB37:AC37"/>
    <mergeCell ref="AD37:AE37"/>
    <mergeCell ref="Z41:AA41"/>
    <mergeCell ref="X41:Y41"/>
    <mergeCell ref="T39:U39"/>
    <mergeCell ref="V39:W39"/>
    <mergeCell ref="T40:U40"/>
    <mergeCell ref="V40:W40"/>
    <mergeCell ref="P39:Q39"/>
    <mergeCell ref="R39:S39"/>
    <mergeCell ref="P38:Q38"/>
    <mergeCell ref="T38:U38"/>
    <mergeCell ref="P40:Q40"/>
    <mergeCell ref="X39:Y39"/>
    <mergeCell ref="V41:W41"/>
    <mergeCell ref="R41:S41"/>
    <mergeCell ref="P41:Q41"/>
    <mergeCell ref="T41:U41"/>
    <mergeCell ref="V38:W38"/>
    <mergeCell ref="Z38:AA38"/>
    <mergeCell ref="Z39:AA39"/>
    <mergeCell ref="Z40:AA40"/>
    <mergeCell ref="X40:Y40"/>
    <mergeCell ref="X38:Y38"/>
    <mergeCell ref="R40:S40"/>
    <mergeCell ref="T29:U29"/>
    <mergeCell ref="T30:U30"/>
    <mergeCell ref="Z33:AA33"/>
    <mergeCell ref="Z30:AA30"/>
    <mergeCell ref="T32:U32"/>
    <mergeCell ref="T31:U31"/>
    <mergeCell ref="X35:Y35"/>
    <mergeCell ref="V35:W35"/>
    <mergeCell ref="Z32:AA32"/>
    <mergeCell ref="T33:U33"/>
    <mergeCell ref="V34:W34"/>
    <mergeCell ref="T34:U34"/>
    <mergeCell ref="T35:U35"/>
    <mergeCell ref="X34:Y34"/>
    <mergeCell ref="X33:Y33"/>
    <mergeCell ref="V33:W33"/>
    <mergeCell ref="V32:W32"/>
    <mergeCell ref="V31:W31"/>
    <mergeCell ref="Z29:AA29"/>
    <mergeCell ref="X31:Y31"/>
    <mergeCell ref="Z31:AA31"/>
    <mergeCell ref="Z35:AA35"/>
    <mergeCell ref="Z34:AA34"/>
    <mergeCell ref="X30:Y30"/>
    <mergeCell ref="X36:Y36"/>
    <mergeCell ref="AB33:AC33"/>
    <mergeCell ref="L39:M39"/>
    <mergeCell ref="N39:O39"/>
    <mergeCell ref="L34:M34"/>
    <mergeCell ref="X32:Y32"/>
    <mergeCell ref="P35:Q35"/>
    <mergeCell ref="N34:O34"/>
    <mergeCell ref="R34:S34"/>
    <mergeCell ref="P34:Q34"/>
    <mergeCell ref="R36:S36"/>
    <mergeCell ref="P37:Q37"/>
    <mergeCell ref="X37:Y37"/>
    <mergeCell ref="V37:W37"/>
    <mergeCell ref="T37:U37"/>
    <mergeCell ref="V36:W36"/>
    <mergeCell ref="L35:M35"/>
    <mergeCell ref="N35:O35"/>
    <mergeCell ref="N33:O33"/>
    <mergeCell ref="Z36:AA36"/>
    <mergeCell ref="Z37:AA37"/>
    <mergeCell ref="AB36:AC36"/>
    <mergeCell ref="B38:D39"/>
    <mergeCell ref="H38:I38"/>
    <mergeCell ref="H39:I39"/>
    <mergeCell ref="E39:G39"/>
    <mergeCell ref="N36:O36"/>
    <mergeCell ref="E38:G38"/>
    <mergeCell ref="H36:I36"/>
    <mergeCell ref="E37:G37"/>
    <mergeCell ref="N37:O37"/>
    <mergeCell ref="H37:I37"/>
    <mergeCell ref="J38:K38"/>
    <mergeCell ref="L38:M38"/>
    <mergeCell ref="L36:M36"/>
    <mergeCell ref="J37:K37"/>
    <mergeCell ref="L37:M37"/>
    <mergeCell ref="J39:K39"/>
    <mergeCell ref="J36:K36"/>
    <mergeCell ref="N38:O38"/>
    <mergeCell ref="B45:G45"/>
    <mergeCell ref="H47:J47"/>
    <mergeCell ref="H46:J46"/>
    <mergeCell ref="B42:D44"/>
    <mergeCell ref="E44:G44"/>
    <mergeCell ref="H44:I44"/>
    <mergeCell ref="J44:K44"/>
    <mergeCell ref="B40:D41"/>
    <mergeCell ref="E41:G41"/>
    <mergeCell ref="E40:G40"/>
    <mergeCell ref="H45:J45"/>
    <mergeCell ref="K45:Q45"/>
    <mergeCell ref="O46:Q46"/>
    <mergeCell ref="O47:Q47"/>
    <mergeCell ref="L40:M40"/>
    <mergeCell ref="L41:M41"/>
    <mergeCell ref="N41:O41"/>
    <mergeCell ref="L44:M44"/>
    <mergeCell ref="N44:O44"/>
    <mergeCell ref="P44:Q44"/>
    <mergeCell ref="L42:M43"/>
    <mergeCell ref="E42:G43"/>
    <mergeCell ref="H40:I40"/>
    <mergeCell ref="J40:K40"/>
    <mergeCell ref="V49:X49"/>
    <mergeCell ref="Z49:AB49"/>
    <mergeCell ref="V45:X45"/>
    <mergeCell ref="Y45:AE45"/>
    <mergeCell ref="V46:X46"/>
    <mergeCell ref="Z46:AB46"/>
    <mergeCell ref="AD44:AE44"/>
    <mergeCell ref="Z47:AB47"/>
    <mergeCell ref="V47:X47"/>
    <mergeCell ref="H29:I29"/>
    <mergeCell ref="J29:K29"/>
    <mergeCell ref="R32:S32"/>
    <mergeCell ref="N29:O29"/>
    <mergeCell ref="E48:G48"/>
    <mergeCell ref="E49:G49"/>
    <mergeCell ref="Z48:AB48"/>
    <mergeCell ref="R49:T49"/>
    <mergeCell ref="V48:X48"/>
    <mergeCell ref="H49:J49"/>
    <mergeCell ref="L46:N46"/>
    <mergeCell ref="L47:N47"/>
    <mergeCell ref="L48:N48"/>
    <mergeCell ref="L49:N49"/>
    <mergeCell ref="E47:G47"/>
    <mergeCell ref="E46:G46"/>
    <mergeCell ref="H48:J48"/>
    <mergeCell ref="O48:Q48"/>
    <mergeCell ref="V44:W44"/>
    <mergeCell ref="X44:Y44"/>
    <mergeCell ref="Z44:AA44"/>
    <mergeCell ref="AB44:AC44"/>
    <mergeCell ref="R44:S44"/>
    <mergeCell ref="T44:U44"/>
    <mergeCell ref="O49:Q49"/>
    <mergeCell ref="H41:I41"/>
    <mergeCell ref="J41:K41"/>
    <mergeCell ref="H42:I43"/>
    <mergeCell ref="J42:K43"/>
    <mergeCell ref="R35:S35"/>
    <mergeCell ref="H35:I35"/>
    <mergeCell ref="L31:M31"/>
    <mergeCell ref="N31:O31"/>
    <mergeCell ref="L32:M32"/>
    <mergeCell ref="N32:O32"/>
    <mergeCell ref="R48:T48"/>
    <mergeCell ref="R46:T46"/>
    <mergeCell ref="R47:T47"/>
    <mergeCell ref="T42:U42"/>
    <mergeCell ref="T43:U43"/>
    <mergeCell ref="N42:O43"/>
    <mergeCell ref="P42:Q43"/>
    <mergeCell ref="R42:S43"/>
    <mergeCell ref="N40:O40"/>
    <mergeCell ref="T36:U36"/>
    <mergeCell ref="R37:S37"/>
    <mergeCell ref="R38:S38"/>
    <mergeCell ref="P36:Q36"/>
    <mergeCell ref="E31:G31"/>
    <mergeCell ref="E32:G32"/>
    <mergeCell ref="E33:G33"/>
    <mergeCell ref="J35:K35"/>
    <mergeCell ref="H34:I34"/>
    <mergeCell ref="J34:K34"/>
    <mergeCell ref="H31:I31"/>
    <mergeCell ref="J32:K32"/>
    <mergeCell ref="H33:I33"/>
    <mergeCell ref="H32:I32"/>
    <mergeCell ref="J33:K33"/>
    <mergeCell ref="J31:K31"/>
    <mergeCell ref="L25:M25"/>
    <mergeCell ref="N24:O24"/>
    <mergeCell ref="N26:O26"/>
    <mergeCell ref="P26:Q26"/>
    <mergeCell ref="T24:U24"/>
    <mergeCell ref="J24:K24"/>
    <mergeCell ref="L24:M24"/>
    <mergeCell ref="R25:S25"/>
    <mergeCell ref="T26:U26"/>
    <mergeCell ref="L26:M26"/>
    <mergeCell ref="P25:Q25"/>
    <mergeCell ref="R26:S26"/>
    <mergeCell ref="J25:K25"/>
    <mergeCell ref="N30:O30"/>
    <mergeCell ref="P30:Q30"/>
    <mergeCell ref="L29:M29"/>
    <mergeCell ref="R31:S31"/>
    <mergeCell ref="P33:Q33"/>
    <mergeCell ref="P31:Q31"/>
    <mergeCell ref="P29:Q29"/>
    <mergeCell ref="H27:I27"/>
    <mergeCell ref="H28:I28"/>
    <mergeCell ref="J28:K28"/>
    <mergeCell ref="P27:Q27"/>
    <mergeCell ref="N27:O27"/>
    <mergeCell ref="J27:K27"/>
    <mergeCell ref="P28:Q28"/>
    <mergeCell ref="N28:O28"/>
    <mergeCell ref="L27:M27"/>
    <mergeCell ref="R29:S29"/>
    <mergeCell ref="P32:Q32"/>
    <mergeCell ref="L33:M33"/>
    <mergeCell ref="H30:I30"/>
    <mergeCell ref="J30:K30"/>
    <mergeCell ref="R33:S33"/>
    <mergeCell ref="R30:S30"/>
    <mergeCell ref="L30:M30"/>
    <mergeCell ref="H25:I25"/>
    <mergeCell ref="N25:O25"/>
    <mergeCell ref="H26:I26"/>
    <mergeCell ref="J26:K26"/>
    <mergeCell ref="B34:D35"/>
    <mergeCell ref="E19:G19"/>
    <mergeCell ref="E36:G36"/>
    <mergeCell ref="E20:G20"/>
    <mergeCell ref="E21:G21"/>
    <mergeCell ref="B20:D21"/>
    <mergeCell ref="E30:G30"/>
    <mergeCell ref="B36:D37"/>
    <mergeCell ref="B26:D27"/>
    <mergeCell ref="E26:G26"/>
    <mergeCell ref="E35:G35"/>
    <mergeCell ref="E34:G34"/>
    <mergeCell ref="B32:D33"/>
    <mergeCell ref="E27:G27"/>
    <mergeCell ref="E29:G29"/>
    <mergeCell ref="E25:G25"/>
    <mergeCell ref="B28:D29"/>
    <mergeCell ref="E28:G28"/>
    <mergeCell ref="B30:D31"/>
    <mergeCell ref="J22:K22"/>
    <mergeCell ref="A1:AK1"/>
    <mergeCell ref="A3:Y3"/>
    <mergeCell ref="Z3:AK3"/>
    <mergeCell ref="T17:U17"/>
    <mergeCell ref="V17:W17"/>
    <mergeCell ref="AH19:AI19"/>
    <mergeCell ref="H17:I17"/>
    <mergeCell ref="J17:K17"/>
    <mergeCell ref="L17:M17"/>
    <mergeCell ref="N17:O17"/>
    <mergeCell ref="Z18:AA18"/>
    <mergeCell ref="AB18:AC18"/>
    <mergeCell ref="AD18:AE18"/>
    <mergeCell ref="AF18:AG18"/>
    <mergeCell ref="AH18:AI18"/>
    <mergeCell ref="H16:U16"/>
    <mergeCell ref="AA11:AJ12"/>
    <mergeCell ref="V16:AI16"/>
    <mergeCell ref="C7:X9"/>
    <mergeCell ref="X19:Y19"/>
    <mergeCell ref="X18:Y18"/>
    <mergeCell ref="X17:Y17"/>
    <mergeCell ref="A4:B4"/>
    <mergeCell ref="C4:X5"/>
    <mergeCell ref="A7:B7"/>
    <mergeCell ref="A14:B14"/>
    <mergeCell ref="C14:X14"/>
    <mergeCell ref="E17:G17"/>
    <mergeCell ref="P17:Q17"/>
    <mergeCell ref="R17:S17"/>
    <mergeCell ref="A11:B11"/>
    <mergeCell ref="C11:X12"/>
    <mergeCell ref="A15:B15"/>
    <mergeCell ref="B17:D17"/>
    <mergeCell ref="Z17:AA17"/>
    <mergeCell ref="AB17:AC17"/>
    <mergeCell ref="AD17:AE17"/>
    <mergeCell ref="AF17:AG17"/>
    <mergeCell ref="AH17:AI17"/>
    <mergeCell ref="R18:S18"/>
    <mergeCell ref="B22:D23"/>
    <mergeCell ref="E22:G22"/>
    <mergeCell ref="B24:D25"/>
    <mergeCell ref="E24:G24"/>
    <mergeCell ref="V18:W18"/>
    <mergeCell ref="P19:Q19"/>
    <mergeCell ref="R19:S19"/>
    <mergeCell ref="J18:K18"/>
    <mergeCell ref="L18:M18"/>
    <mergeCell ref="N18:O18"/>
    <mergeCell ref="P18:Q18"/>
    <mergeCell ref="H18:I18"/>
    <mergeCell ref="B18:D19"/>
    <mergeCell ref="E18:G18"/>
    <mergeCell ref="T25:U25"/>
    <mergeCell ref="H24:I24"/>
    <mergeCell ref="P20:Q20"/>
    <mergeCell ref="R20:S20"/>
    <mergeCell ref="AB19:AC19"/>
    <mergeCell ref="AD19:AE19"/>
    <mergeCell ref="AD20:AE20"/>
    <mergeCell ref="AF20:AG20"/>
    <mergeCell ref="AD28:AE28"/>
    <mergeCell ref="R27:S27"/>
    <mergeCell ref="V21:W21"/>
    <mergeCell ref="T20:U20"/>
    <mergeCell ref="V26:W26"/>
    <mergeCell ref="V24:W24"/>
    <mergeCell ref="T27:U27"/>
    <mergeCell ref="V25:W25"/>
    <mergeCell ref="V22:W22"/>
    <mergeCell ref="X24:Y24"/>
    <mergeCell ref="V23:W23"/>
    <mergeCell ref="R28:S28"/>
    <mergeCell ref="AD22:AE22"/>
    <mergeCell ref="X27:Y27"/>
    <mergeCell ref="Z27:AA27"/>
    <mergeCell ref="AB27:AC27"/>
    <mergeCell ref="Z24:AA24"/>
    <mergeCell ref="AD24:AE24"/>
    <mergeCell ref="AD23:AE23"/>
    <mergeCell ref="D60:Y60"/>
    <mergeCell ref="AB56:AJ59"/>
    <mergeCell ref="AB60:AJ61"/>
    <mergeCell ref="AA4:AJ5"/>
    <mergeCell ref="C51:AJ51"/>
    <mergeCell ref="C54:AJ54"/>
    <mergeCell ref="Z20:AA20"/>
    <mergeCell ref="Z23:AA23"/>
    <mergeCell ref="Z21:AA21"/>
    <mergeCell ref="AB21:AC21"/>
    <mergeCell ref="Z28:AA28"/>
    <mergeCell ref="AB20:AC20"/>
    <mergeCell ref="V28:W28"/>
    <mergeCell ref="X28:Y28"/>
    <mergeCell ref="AB28:AC28"/>
    <mergeCell ref="T28:U28"/>
    <mergeCell ref="L28:M28"/>
    <mergeCell ref="X26:Y26"/>
    <mergeCell ref="X25:Y25"/>
    <mergeCell ref="X21:Y21"/>
    <mergeCell ref="V27:W27"/>
    <mergeCell ref="Z26:AA26"/>
    <mergeCell ref="AB29:AC29"/>
    <mergeCell ref="X29:Y29"/>
    <mergeCell ref="A56:B56"/>
    <mergeCell ref="C56:Y57"/>
    <mergeCell ref="A59:B59"/>
    <mergeCell ref="C59:Y59"/>
    <mergeCell ref="C46:D47"/>
    <mergeCell ref="C48:D49"/>
    <mergeCell ref="C15:AI15"/>
    <mergeCell ref="AA7:AJ9"/>
    <mergeCell ref="H19:I19"/>
    <mergeCell ref="V42:W43"/>
    <mergeCell ref="X42:Y43"/>
    <mergeCell ref="Z42:AA43"/>
    <mergeCell ref="AF19:AG19"/>
    <mergeCell ref="J19:K19"/>
    <mergeCell ref="L19:M19"/>
    <mergeCell ref="P24:Q24"/>
    <mergeCell ref="R24:S24"/>
    <mergeCell ref="V30:W30"/>
    <mergeCell ref="V29:W29"/>
    <mergeCell ref="Z25:AA25"/>
    <mergeCell ref="C52:AJ53"/>
    <mergeCell ref="Z22:AA22"/>
    <mergeCell ref="AB22:AC22"/>
    <mergeCell ref="Z19:AA19"/>
  </mergeCells>
  <phoneticPr fontId="3"/>
  <conditionalFormatting sqref="H18:AI41 H42:S44 V42:AG44 H46:J49 L46:N49 V46:X49 Z46:AB49">
    <cfRule type="containsBlanks" dxfId="149" priority="1">
      <formula>LEN(TRIM(H18))=0</formula>
    </cfRule>
  </conditionalFormatting>
  <printOptions horizontalCentered="1"/>
  <pageMargins left="0.70866141732283472" right="0.31496062992125984" top="0.39370078740157483" bottom="0.39370078740157483" header="0" footer="0"/>
  <pageSetup paperSize="9" orientation="portrait" cellComments="asDisplayed" r:id="rId1"/>
  <headerFooter alignWithMargins="0"/>
  <colBreaks count="1" manualBreakCount="1">
    <brk id="37" max="61" man="1"/>
  </colBreaks>
  <drawing r:id="rId2"/>
  <legacyDrawing r:id="rId3"/>
  <mc:AlternateContent xmlns:mc="http://schemas.openxmlformats.org/markup-compatibility/2006">
    <mc:Choice Requires="x14">
      <controls>
        <mc:AlternateContent xmlns:mc="http://schemas.openxmlformats.org/markup-compatibility/2006">
          <mc:Choice Requires="x14">
            <control shapeId="613477" r:id="rId4" name="Check Box 101">
              <controlPr defaultSize="0" autoFill="0" autoLine="0" autoPict="0">
                <anchor moveWithCells="1">
                  <from>
                    <xdr:col>18</xdr:col>
                    <xdr:colOff>114300</xdr:colOff>
                    <xdr:row>3</xdr:row>
                    <xdr:rowOff>161925</xdr:rowOff>
                  </from>
                  <to>
                    <xdr:col>21</xdr:col>
                    <xdr:colOff>95250</xdr:colOff>
                    <xdr:row>5</xdr:row>
                    <xdr:rowOff>19050</xdr:rowOff>
                  </to>
                </anchor>
              </controlPr>
            </control>
          </mc:Choice>
        </mc:AlternateContent>
        <mc:AlternateContent xmlns:mc="http://schemas.openxmlformats.org/markup-compatibility/2006">
          <mc:Choice Requires="x14">
            <control shapeId="613478" r:id="rId5" name="Check Box 102">
              <controlPr defaultSize="0" autoFill="0" autoLine="0" autoPict="0">
                <anchor moveWithCells="1">
                  <from>
                    <xdr:col>21</xdr:col>
                    <xdr:colOff>142875</xdr:colOff>
                    <xdr:row>3</xdr:row>
                    <xdr:rowOff>161925</xdr:rowOff>
                  </from>
                  <to>
                    <xdr:col>24</xdr:col>
                    <xdr:colOff>123825</xdr:colOff>
                    <xdr:row>5</xdr:row>
                    <xdr:rowOff>9525</xdr:rowOff>
                  </to>
                </anchor>
              </controlPr>
            </control>
          </mc:Choice>
        </mc:AlternateContent>
        <mc:AlternateContent xmlns:mc="http://schemas.openxmlformats.org/markup-compatibility/2006">
          <mc:Choice Requires="x14">
            <control shapeId="613479" r:id="rId6" name="Check Box 103">
              <controlPr defaultSize="0" autoFill="0" autoLine="0" autoPict="0">
                <anchor moveWithCells="1">
                  <from>
                    <xdr:col>18</xdr:col>
                    <xdr:colOff>114300</xdr:colOff>
                    <xdr:row>7</xdr:row>
                    <xdr:rowOff>161925</xdr:rowOff>
                  </from>
                  <to>
                    <xdr:col>21</xdr:col>
                    <xdr:colOff>95250</xdr:colOff>
                    <xdr:row>9</xdr:row>
                    <xdr:rowOff>0</xdr:rowOff>
                  </to>
                </anchor>
              </controlPr>
            </control>
          </mc:Choice>
        </mc:AlternateContent>
        <mc:AlternateContent xmlns:mc="http://schemas.openxmlformats.org/markup-compatibility/2006">
          <mc:Choice Requires="x14">
            <control shapeId="613480" r:id="rId7" name="Check Box 104">
              <controlPr defaultSize="0" autoFill="0" autoLine="0" autoPict="0">
                <anchor moveWithCells="1">
                  <from>
                    <xdr:col>21</xdr:col>
                    <xdr:colOff>142875</xdr:colOff>
                    <xdr:row>7</xdr:row>
                    <xdr:rowOff>161925</xdr:rowOff>
                  </from>
                  <to>
                    <xdr:col>24</xdr:col>
                    <xdr:colOff>123825</xdr:colOff>
                    <xdr:row>8</xdr:row>
                    <xdr:rowOff>161925</xdr:rowOff>
                  </to>
                </anchor>
              </controlPr>
            </control>
          </mc:Choice>
        </mc:AlternateContent>
        <mc:AlternateContent xmlns:mc="http://schemas.openxmlformats.org/markup-compatibility/2006">
          <mc:Choice Requires="x14">
            <control shapeId="613481" r:id="rId8" name="Check Box 105">
              <controlPr defaultSize="0" autoFill="0" autoLine="0" autoPict="0">
                <anchor moveWithCells="1">
                  <from>
                    <xdr:col>18</xdr:col>
                    <xdr:colOff>114300</xdr:colOff>
                    <xdr:row>10</xdr:row>
                    <xdr:rowOff>142875</xdr:rowOff>
                  </from>
                  <to>
                    <xdr:col>21</xdr:col>
                    <xdr:colOff>95250</xdr:colOff>
                    <xdr:row>12</xdr:row>
                    <xdr:rowOff>0</xdr:rowOff>
                  </to>
                </anchor>
              </controlPr>
            </control>
          </mc:Choice>
        </mc:AlternateContent>
        <mc:AlternateContent xmlns:mc="http://schemas.openxmlformats.org/markup-compatibility/2006">
          <mc:Choice Requires="x14">
            <control shapeId="613482" r:id="rId9" name="Check Box 106">
              <controlPr defaultSize="0" autoFill="0" autoLine="0" autoPict="0">
                <anchor moveWithCells="1">
                  <from>
                    <xdr:col>21</xdr:col>
                    <xdr:colOff>142875</xdr:colOff>
                    <xdr:row>10</xdr:row>
                    <xdr:rowOff>142875</xdr:rowOff>
                  </from>
                  <to>
                    <xdr:col>24</xdr:col>
                    <xdr:colOff>123825</xdr:colOff>
                    <xdr:row>11</xdr:row>
                    <xdr:rowOff>161925</xdr:rowOff>
                  </to>
                </anchor>
              </controlPr>
            </control>
          </mc:Choice>
        </mc:AlternateContent>
        <mc:AlternateContent xmlns:mc="http://schemas.openxmlformats.org/markup-compatibility/2006">
          <mc:Choice Requires="x14">
            <control shapeId="613485" r:id="rId10" name="Check Box 109">
              <controlPr defaultSize="0" autoFill="0" autoLine="0" autoPict="0">
                <anchor moveWithCells="1">
                  <from>
                    <xdr:col>18</xdr:col>
                    <xdr:colOff>123825</xdr:colOff>
                    <xdr:row>56</xdr:row>
                    <xdr:rowOff>0</xdr:rowOff>
                  </from>
                  <to>
                    <xdr:col>22</xdr:col>
                    <xdr:colOff>38100</xdr:colOff>
                    <xdr:row>56</xdr:row>
                    <xdr:rowOff>171450</xdr:rowOff>
                  </to>
                </anchor>
              </controlPr>
            </control>
          </mc:Choice>
        </mc:AlternateContent>
        <mc:AlternateContent xmlns:mc="http://schemas.openxmlformats.org/markup-compatibility/2006">
          <mc:Choice Requires="x14">
            <control shapeId="613486" r:id="rId11" name="Check Box 110">
              <controlPr defaultSize="0" autoFill="0" autoLine="0" autoPict="0">
                <anchor moveWithCells="1">
                  <from>
                    <xdr:col>22</xdr:col>
                    <xdr:colOff>0</xdr:colOff>
                    <xdr:row>56</xdr:row>
                    <xdr:rowOff>0</xdr:rowOff>
                  </from>
                  <to>
                    <xdr:col>26</xdr:col>
                    <xdr:colOff>104775</xdr:colOff>
                    <xdr:row>56</xdr:row>
                    <xdr:rowOff>171450</xdr:rowOff>
                  </to>
                </anchor>
              </controlPr>
            </control>
          </mc:Choice>
        </mc:AlternateContent>
        <mc:AlternateContent xmlns:mc="http://schemas.openxmlformats.org/markup-compatibility/2006">
          <mc:Choice Requires="x14">
            <control shapeId="613487" r:id="rId12" name="Check Box 111">
              <controlPr defaultSize="0" autoFill="0" autoLine="0" autoPict="0">
                <anchor moveWithCells="1">
                  <from>
                    <xdr:col>15</xdr:col>
                    <xdr:colOff>171450</xdr:colOff>
                    <xdr:row>56</xdr:row>
                    <xdr:rowOff>0</xdr:rowOff>
                  </from>
                  <to>
                    <xdr:col>18</xdr:col>
                    <xdr:colOff>123825</xdr:colOff>
                    <xdr:row>56</xdr:row>
                    <xdr:rowOff>171450</xdr:rowOff>
                  </to>
                </anchor>
              </controlPr>
            </control>
          </mc:Choice>
        </mc:AlternateContent>
        <mc:AlternateContent xmlns:mc="http://schemas.openxmlformats.org/markup-compatibility/2006">
          <mc:Choice Requires="x14">
            <control shapeId="613488" r:id="rId13" name="Check Box 112">
              <controlPr defaultSize="0" autoFill="0" autoLine="0" autoPict="0">
                <anchor moveWithCells="1">
                  <from>
                    <xdr:col>18</xdr:col>
                    <xdr:colOff>114300</xdr:colOff>
                    <xdr:row>58</xdr:row>
                    <xdr:rowOff>0</xdr:rowOff>
                  </from>
                  <to>
                    <xdr:col>21</xdr:col>
                    <xdr:colOff>161925</xdr:colOff>
                    <xdr:row>59</xdr:row>
                    <xdr:rowOff>28575</xdr:rowOff>
                  </to>
                </anchor>
              </controlPr>
            </control>
          </mc:Choice>
        </mc:AlternateContent>
        <mc:AlternateContent xmlns:mc="http://schemas.openxmlformats.org/markup-compatibility/2006">
          <mc:Choice Requires="x14">
            <control shapeId="613489" r:id="rId14" name="Check Box 113">
              <controlPr defaultSize="0" autoFill="0" autoLine="0" autoPict="0">
                <anchor moveWithCells="1">
                  <from>
                    <xdr:col>22</xdr:col>
                    <xdr:colOff>19050</xdr:colOff>
                    <xdr:row>58</xdr:row>
                    <xdr:rowOff>0</xdr:rowOff>
                  </from>
                  <to>
                    <xdr:col>25</xdr:col>
                    <xdr:colOff>66675</xdr:colOff>
                    <xdr:row>59</xdr:row>
                    <xdr:rowOff>19050</xdr:rowOff>
                  </to>
                </anchor>
              </controlPr>
            </control>
          </mc:Choice>
        </mc:AlternateContent>
        <mc:AlternateContent xmlns:mc="http://schemas.openxmlformats.org/markup-compatibility/2006">
          <mc:Choice Requires="x14">
            <control shapeId="613492" r:id="rId15" name="Check Box 116">
              <controlPr defaultSize="0" autoFill="0" autoLine="0" autoPict="0">
                <anchor moveWithCells="1">
                  <from>
                    <xdr:col>18</xdr:col>
                    <xdr:colOff>114300</xdr:colOff>
                    <xdr:row>59</xdr:row>
                    <xdr:rowOff>161925</xdr:rowOff>
                  </from>
                  <to>
                    <xdr:col>21</xdr:col>
                    <xdr:colOff>161925</xdr:colOff>
                    <xdr:row>61</xdr:row>
                    <xdr:rowOff>19050</xdr:rowOff>
                  </to>
                </anchor>
              </controlPr>
            </control>
          </mc:Choice>
        </mc:AlternateContent>
        <mc:AlternateContent xmlns:mc="http://schemas.openxmlformats.org/markup-compatibility/2006">
          <mc:Choice Requires="x14">
            <control shapeId="613493" r:id="rId16" name="Check Box 117">
              <controlPr defaultSize="0" autoFill="0" autoLine="0" autoPict="0">
                <anchor moveWithCells="1">
                  <from>
                    <xdr:col>22</xdr:col>
                    <xdr:colOff>19050</xdr:colOff>
                    <xdr:row>59</xdr:row>
                    <xdr:rowOff>161925</xdr:rowOff>
                  </from>
                  <to>
                    <xdr:col>25</xdr:col>
                    <xdr:colOff>66675</xdr:colOff>
                    <xdr:row>61</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2FF73-458E-45E8-93FA-371E10FCCE04}">
  <sheetPr codeName="Sheet15"/>
  <dimension ref="A1:CT137"/>
  <sheetViews>
    <sheetView showGridLines="0" view="pageBreakPreview" zoomScaleNormal="100" zoomScaleSheetLayoutView="100" workbookViewId="0">
      <selection activeCell="AA48" sqref="AA48:AB48"/>
    </sheetView>
  </sheetViews>
  <sheetFormatPr defaultColWidth="8" defaultRowHeight="12" x14ac:dyDescent="0.15"/>
  <cols>
    <col min="1" max="1" width="1.625" style="558" customWidth="1"/>
    <col min="2" max="2" width="2.5" style="558" customWidth="1"/>
    <col min="3" max="21" width="2.25" style="558" customWidth="1"/>
    <col min="22" max="22" width="2.25" style="527" customWidth="1"/>
    <col min="23" max="41" width="2.25" style="558" customWidth="1"/>
    <col min="42" max="42" width="1.25" style="558" customWidth="1"/>
    <col min="43" max="43" width="2.625" style="558" customWidth="1"/>
    <col min="44" max="46" width="2.375" style="558" customWidth="1"/>
    <col min="47" max="82" width="2.125" style="558" customWidth="1"/>
    <col min="83" max="102" width="2.375" style="558" customWidth="1"/>
    <col min="103" max="16384" width="8" style="558"/>
  </cols>
  <sheetData>
    <row r="1" spans="1:82" ht="14.1" customHeight="1" x14ac:dyDescent="0.15">
      <c r="A1" s="2804" t="s">
        <v>652</v>
      </c>
      <c r="B1" s="3619"/>
      <c r="C1" s="3619"/>
      <c r="D1" s="3619"/>
      <c r="E1" s="3619"/>
      <c r="F1" s="3619"/>
      <c r="G1" s="3619"/>
      <c r="H1" s="3619"/>
      <c r="I1" s="3619"/>
      <c r="J1" s="3619"/>
      <c r="K1" s="3619"/>
      <c r="L1" s="3619"/>
      <c r="M1" s="3619"/>
      <c r="N1" s="3619"/>
      <c r="O1" s="3619"/>
      <c r="P1" s="3619"/>
      <c r="Q1" s="3619"/>
      <c r="R1" s="3619"/>
      <c r="S1" s="3619"/>
      <c r="T1" s="3619"/>
      <c r="U1" s="3619"/>
      <c r="V1" s="3619"/>
      <c r="W1" s="3619"/>
      <c r="X1" s="3619"/>
      <c r="Y1" s="3619"/>
      <c r="Z1" s="3619"/>
      <c r="AA1" s="3619"/>
      <c r="AB1" s="3619"/>
      <c r="AC1" s="3619"/>
      <c r="AD1" s="3619"/>
      <c r="AE1" s="3619"/>
      <c r="AF1" s="3619"/>
      <c r="AG1" s="3619"/>
      <c r="AH1" s="3619"/>
      <c r="AI1" s="3619"/>
      <c r="AJ1" s="3619"/>
      <c r="AK1" s="3619"/>
      <c r="AL1" s="3619"/>
      <c r="AM1" s="3619"/>
      <c r="AN1" s="3619"/>
      <c r="AO1" s="3619"/>
      <c r="AP1" s="3619"/>
      <c r="AR1" s="528"/>
      <c r="AS1" s="528"/>
      <c r="AT1" s="528"/>
      <c r="AU1" s="528"/>
      <c r="AV1" s="528"/>
    </row>
    <row r="2" spans="1:82" ht="5.0999999999999996" customHeight="1" thickBot="1" x14ac:dyDescent="0.2"/>
    <row r="3" spans="1:82" ht="14.1" customHeight="1" thickBot="1" x14ac:dyDescent="0.2">
      <c r="A3" s="2808" t="s">
        <v>73</v>
      </c>
      <c r="B3" s="2809"/>
      <c r="C3" s="2809"/>
      <c r="D3" s="2809"/>
      <c r="E3" s="2809"/>
      <c r="F3" s="2809"/>
      <c r="G3" s="2809"/>
      <c r="H3" s="2809"/>
      <c r="I3" s="2809"/>
      <c r="J3" s="2809"/>
      <c r="K3" s="2809"/>
      <c r="L3" s="2809"/>
      <c r="M3" s="2809"/>
      <c r="N3" s="2809"/>
      <c r="O3" s="2809"/>
      <c r="P3" s="2809"/>
      <c r="Q3" s="2809"/>
      <c r="R3" s="2809"/>
      <c r="S3" s="2809"/>
      <c r="T3" s="2809"/>
      <c r="U3" s="2809"/>
      <c r="V3" s="2809"/>
      <c r="W3" s="2809"/>
      <c r="X3" s="2809"/>
      <c r="Y3" s="2809"/>
      <c r="Z3" s="2809"/>
      <c r="AA3" s="2809"/>
      <c r="AB3" s="2809"/>
      <c r="AC3" s="2809"/>
      <c r="AD3" s="2810" t="s">
        <v>2</v>
      </c>
      <c r="AE3" s="2809"/>
      <c r="AF3" s="2809"/>
      <c r="AG3" s="2809"/>
      <c r="AH3" s="2809"/>
      <c r="AI3" s="2809"/>
      <c r="AJ3" s="2809"/>
      <c r="AK3" s="2809"/>
      <c r="AL3" s="2809"/>
      <c r="AM3" s="2809"/>
      <c r="AN3" s="2809"/>
      <c r="AO3" s="2809"/>
      <c r="AP3" s="2811"/>
    </row>
    <row r="4" spans="1:82" ht="14.1" customHeight="1" x14ac:dyDescent="0.15">
      <c r="A4" s="3428" t="s">
        <v>448</v>
      </c>
      <c r="B4" s="3429"/>
      <c r="C4" s="3430" t="s">
        <v>973</v>
      </c>
      <c r="D4" s="3430"/>
      <c r="E4" s="3430"/>
      <c r="F4" s="3430"/>
      <c r="G4" s="3430"/>
      <c r="H4" s="3430"/>
      <c r="I4" s="3430"/>
      <c r="J4" s="3430"/>
      <c r="K4" s="3430"/>
      <c r="L4" s="3430"/>
      <c r="M4" s="3430"/>
      <c r="N4" s="3430"/>
      <c r="O4" s="3430"/>
      <c r="P4" s="3430"/>
      <c r="Q4" s="3430"/>
      <c r="R4" s="3430"/>
      <c r="S4" s="3430"/>
      <c r="T4" s="3430"/>
      <c r="U4" s="3430"/>
      <c r="V4" s="3430"/>
      <c r="W4" s="3430"/>
      <c r="X4" s="3430"/>
      <c r="Y4" s="3430"/>
      <c r="Z4" s="3430"/>
      <c r="AA4" s="3430"/>
      <c r="AB4" s="3430"/>
      <c r="AD4" s="672" t="s">
        <v>30</v>
      </c>
      <c r="AE4" s="1613" t="s">
        <v>611</v>
      </c>
      <c r="AF4" s="1613"/>
      <c r="AG4" s="1613"/>
      <c r="AH4" s="1613"/>
      <c r="AI4" s="1613"/>
      <c r="AJ4" s="1613"/>
      <c r="AK4" s="1613"/>
      <c r="AL4" s="1613"/>
      <c r="AM4" s="1613"/>
      <c r="AN4" s="1613"/>
      <c r="AO4" s="1613"/>
      <c r="AP4" s="728"/>
      <c r="AS4" s="3603" t="s">
        <v>1199</v>
      </c>
      <c r="AT4" s="3604"/>
      <c r="AU4" s="3604"/>
      <c r="AV4" s="3604"/>
      <c r="AW4" s="3604"/>
      <c r="AX4" s="3604"/>
      <c r="AY4" s="3604"/>
      <c r="AZ4" s="3604"/>
      <c r="BA4" s="3604"/>
      <c r="BB4" s="3604"/>
      <c r="BC4" s="3604"/>
      <c r="BD4" s="3604"/>
      <c r="BE4" s="3604"/>
      <c r="BF4" s="3604"/>
      <c r="BG4" s="3604"/>
      <c r="BH4" s="3604"/>
      <c r="BI4" s="3604"/>
      <c r="BJ4" s="3604"/>
      <c r="BK4" s="3604"/>
      <c r="BL4" s="3604"/>
      <c r="BM4" s="3604"/>
      <c r="BN4" s="3604"/>
      <c r="BO4" s="3604"/>
      <c r="BP4" s="3604"/>
      <c r="BQ4" s="3604"/>
      <c r="BR4" s="3604"/>
      <c r="BS4" s="3604"/>
      <c r="BT4" s="3604"/>
      <c r="BU4" s="3604"/>
      <c r="BV4" s="3604"/>
      <c r="BW4" s="3604"/>
      <c r="BX4" s="3604"/>
      <c r="BY4" s="3604"/>
      <c r="BZ4" s="3604"/>
      <c r="CA4" s="3604"/>
      <c r="CB4" s="3604"/>
      <c r="CC4" s="3604"/>
      <c r="CD4" s="3605"/>
    </row>
    <row r="5" spans="1:82" ht="14.1" customHeight="1" x14ac:dyDescent="0.15">
      <c r="A5" s="557"/>
      <c r="C5" s="3431"/>
      <c r="D5" s="3431"/>
      <c r="E5" s="3431"/>
      <c r="F5" s="3431"/>
      <c r="G5" s="3431"/>
      <c r="H5" s="3431"/>
      <c r="I5" s="3431"/>
      <c r="J5" s="3431"/>
      <c r="K5" s="3431"/>
      <c r="L5" s="3431"/>
      <c r="M5" s="3431"/>
      <c r="N5" s="3431"/>
      <c r="O5" s="3431"/>
      <c r="P5" s="3431"/>
      <c r="Q5" s="3431"/>
      <c r="R5" s="3431"/>
      <c r="S5" s="3431"/>
      <c r="T5" s="3431"/>
      <c r="U5" s="3431"/>
      <c r="V5" s="3431"/>
      <c r="W5" s="3431"/>
      <c r="X5" s="3431"/>
      <c r="Y5" s="3431"/>
      <c r="Z5" s="3431"/>
      <c r="AA5" s="3431"/>
      <c r="AB5" s="3431"/>
      <c r="AD5" s="792"/>
      <c r="AE5" s="1613"/>
      <c r="AF5" s="1613"/>
      <c r="AG5" s="1613"/>
      <c r="AH5" s="1613"/>
      <c r="AI5" s="1613"/>
      <c r="AJ5" s="1613"/>
      <c r="AK5" s="1613"/>
      <c r="AL5" s="1613"/>
      <c r="AM5" s="1613"/>
      <c r="AN5" s="1613"/>
      <c r="AO5" s="1613"/>
      <c r="AP5" s="728"/>
      <c r="AS5" s="3606"/>
      <c r="AT5" s="3607"/>
      <c r="AU5" s="3607"/>
      <c r="AV5" s="3607"/>
      <c r="AW5" s="3607"/>
      <c r="AX5" s="3607"/>
      <c r="AY5" s="3607"/>
      <c r="AZ5" s="3607"/>
      <c r="BA5" s="3607"/>
      <c r="BB5" s="3607"/>
      <c r="BC5" s="3607"/>
      <c r="BD5" s="3607"/>
      <c r="BE5" s="3607"/>
      <c r="BF5" s="3607"/>
      <c r="BG5" s="3607"/>
      <c r="BH5" s="3607"/>
      <c r="BI5" s="3607"/>
      <c r="BJ5" s="3607"/>
      <c r="BK5" s="3607"/>
      <c r="BL5" s="3607"/>
      <c r="BM5" s="3607"/>
      <c r="BN5" s="3607"/>
      <c r="BO5" s="3607"/>
      <c r="BP5" s="3607"/>
      <c r="BQ5" s="3607"/>
      <c r="BR5" s="3607"/>
      <c r="BS5" s="3607"/>
      <c r="BT5" s="3607"/>
      <c r="BU5" s="3607"/>
      <c r="BV5" s="3607"/>
      <c r="BW5" s="3607"/>
      <c r="BX5" s="3607"/>
      <c r="BY5" s="3607"/>
      <c r="BZ5" s="3607"/>
      <c r="CA5" s="3607"/>
      <c r="CB5" s="3607"/>
      <c r="CC5" s="3607"/>
      <c r="CD5" s="3608"/>
    </row>
    <row r="6" spans="1:82" ht="14.1" customHeight="1" x14ac:dyDescent="0.15">
      <c r="A6" s="557"/>
      <c r="B6" s="868"/>
      <c r="C6" s="3593"/>
      <c r="D6" s="3594"/>
      <c r="E6" s="3594"/>
      <c r="F6" s="3594"/>
      <c r="G6" s="3594"/>
      <c r="H6" s="3594"/>
      <c r="I6" s="3594"/>
      <c r="J6" s="3594"/>
      <c r="K6" s="3594"/>
      <c r="L6" s="3595"/>
      <c r="M6" s="3612" t="s">
        <v>442</v>
      </c>
      <c r="N6" s="3613"/>
      <c r="O6" s="3613"/>
      <c r="P6" s="3613"/>
      <c r="Q6" s="3613"/>
      <c r="R6" s="3613"/>
      <c r="S6" s="3613"/>
      <c r="T6" s="3613"/>
      <c r="U6" s="3613"/>
      <c r="V6" s="3613"/>
      <c r="W6" s="3613"/>
      <c r="X6" s="3613"/>
      <c r="Y6" s="3613"/>
      <c r="Z6" s="3613"/>
      <c r="AA6" s="3614"/>
      <c r="AD6" s="866"/>
      <c r="AE6" s="1613"/>
      <c r="AF6" s="1613"/>
      <c r="AG6" s="1613"/>
      <c r="AH6" s="1613"/>
      <c r="AI6" s="1613"/>
      <c r="AJ6" s="1613"/>
      <c r="AK6" s="1613"/>
      <c r="AL6" s="1613"/>
      <c r="AM6" s="1613"/>
      <c r="AN6" s="1613"/>
      <c r="AO6" s="1613"/>
      <c r="AP6" s="728"/>
      <c r="AS6" s="3606"/>
      <c r="AT6" s="3607"/>
      <c r="AU6" s="3607"/>
      <c r="AV6" s="3607"/>
      <c r="AW6" s="3607"/>
      <c r="AX6" s="3607"/>
      <c r="AY6" s="3607"/>
      <c r="AZ6" s="3607"/>
      <c r="BA6" s="3607"/>
      <c r="BB6" s="3607"/>
      <c r="BC6" s="3607"/>
      <c r="BD6" s="3607"/>
      <c r="BE6" s="3607"/>
      <c r="BF6" s="3607"/>
      <c r="BG6" s="3607"/>
      <c r="BH6" s="3607"/>
      <c r="BI6" s="3607"/>
      <c r="BJ6" s="3607"/>
      <c r="BK6" s="3607"/>
      <c r="BL6" s="3607"/>
      <c r="BM6" s="3607"/>
      <c r="BN6" s="3607"/>
      <c r="BO6" s="3607"/>
      <c r="BP6" s="3607"/>
      <c r="BQ6" s="3607"/>
      <c r="BR6" s="3607"/>
      <c r="BS6" s="3607"/>
      <c r="BT6" s="3607"/>
      <c r="BU6" s="3607"/>
      <c r="BV6" s="3607"/>
      <c r="BW6" s="3607"/>
      <c r="BX6" s="3607"/>
      <c r="BY6" s="3607"/>
      <c r="BZ6" s="3607"/>
      <c r="CA6" s="3607"/>
      <c r="CB6" s="3607"/>
      <c r="CC6" s="3607"/>
      <c r="CD6" s="3608"/>
    </row>
    <row r="7" spans="1:82" ht="14.1" customHeight="1" x14ac:dyDescent="0.15">
      <c r="A7" s="563"/>
      <c r="B7" s="873"/>
      <c r="C7" s="3596"/>
      <c r="D7" s="3597"/>
      <c r="E7" s="3597"/>
      <c r="F7" s="3597"/>
      <c r="G7" s="3597"/>
      <c r="H7" s="3597"/>
      <c r="I7" s="3597"/>
      <c r="J7" s="3597"/>
      <c r="K7" s="3597"/>
      <c r="L7" s="3598"/>
      <c r="M7" s="3601" t="s">
        <v>430</v>
      </c>
      <c r="N7" s="3602"/>
      <c r="O7" s="3602"/>
      <c r="P7" s="3602" t="s">
        <v>431</v>
      </c>
      <c r="Q7" s="3602"/>
      <c r="R7" s="3602"/>
      <c r="S7" s="3461"/>
      <c r="T7" s="3462"/>
      <c r="U7" s="3462"/>
      <c r="V7" s="3462"/>
      <c r="W7" s="3462"/>
      <c r="X7" s="3462"/>
      <c r="Y7" s="3462"/>
      <c r="Z7" s="3462"/>
      <c r="AA7" s="3463"/>
      <c r="AB7" s="656"/>
      <c r="AD7" s="867"/>
      <c r="AE7" s="1613"/>
      <c r="AF7" s="1613"/>
      <c r="AG7" s="1613"/>
      <c r="AH7" s="1613"/>
      <c r="AI7" s="1613"/>
      <c r="AJ7" s="1613"/>
      <c r="AK7" s="1613"/>
      <c r="AL7" s="1613"/>
      <c r="AM7" s="1613"/>
      <c r="AN7" s="1613"/>
      <c r="AO7" s="1613"/>
      <c r="AP7" s="535"/>
      <c r="AQ7" s="563"/>
      <c r="AR7" s="580"/>
      <c r="AS7" s="3606"/>
      <c r="AT7" s="3607"/>
      <c r="AU7" s="3607"/>
      <c r="AV7" s="3607"/>
      <c r="AW7" s="3607"/>
      <c r="AX7" s="3607"/>
      <c r="AY7" s="3607"/>
      <c r="AZ7" s="3607"/>
      <c r="BA7" s="3607"/>
      <c r="BB7" s="3607"/>
      <c r="BC7" s="3607"/>
      <c r="BD7" s="3607"/>
      <c r="BE7" s="3607"/>
      <c r="BF7" s="3607"/>
      <c r="BG7" s="3607"/>
      <c r="BH7" s="3607"/>
      <c r="BI7" s="3607"/>
      <c r="BJ7" s="3607"/>
      <c r="BK7" s="3607"/>
      <c r="BL7" s="3607"/>
      <c r="BM7" s="3607"/>
      <c r="BN7" s="3607"/>
      <c r="BO7" s="3607"/>
      <c r="BP7" s="3607"/>
      <c r="BQ7" s="3607"/>
      <c r="BR7" s="3607"/>
      <c r="BS7" s="3607"/>
      <c r="BT7" s="3607"/>
      <c r="BU7" s="3607"/>
      <c r="BV7" s="3607"/>
      <c r="BW7" s="3607"/>
      <c r="BX7" s="3607"/>
      <c r="BY7" s="3607"/>
      <c r="BZ7" s="3607"/>
      <c r="CA7" s="3607"/>
      <c r="CB7" s="3607"/>
      <c r="CC7" s="3607"/>
      <c r="CD7" s="3608"/>
    </row>
    <row r="8" spans="1:82" ht="14.1" customHeight="1" x14ac:dyDescent="0.15">
      <c r="A8" s="557"/>
      <c r="B8" s="868"/>
      <c r="C8" s="3615" t="s">
        <v>34</v>
      </c>
      <c r="D8" s="3616"/>
      <c r="E8" s="3616"/>
      <c r="F8" s="3616"/>
      <c r="G8" s="3616"/>
      <c r="H8" s="3616"/>
      <c r="I8" s="3616"/>
      <c r="J8" s="3616"/>
      <c r="K8" s="3616"/>
      <c r="L8" s="3616"/>
      <c r="M8" s="3617"/>
      <c r="N8" s="3590"/>
      <c r="O8" s="874" t="s">
        <v>365</v>
      </c>
      <c r="P8" s="3589"/>
      <c r="Q8" s="3590"/>
      <c r="R8" s="874" t="s">
        <v>365</v>
      </c>
      <c r="S8" s="3464"/>
      <c r="T8" s="3465"/>
      <c r="U8" s="3465"/>
      <c r="V8" s="3465"/>
      <c r="W8" s="3465"/>
      <c r="X8" s="3465"/>
      <c r="Y8" s="3465"/>
      <c r="Z8" s="3465"/>
      <c r="AA8" s="3466"/>
      <c r="AB8" s="656"/>
      <c r="AD8" s="869"/>
      <c r="AE8" s="1613"/>
      <c r="AF8" s="1613"/>
      <c r="AG8" s="1613"/>
      <c r="AH8" s="1613"/>
      <c r="AI8" s="1613"/>
      <c r="AJ8" s="1613"/>
      <c r="AK8" s="1613"/>
      <c r="AL8" s="1613"/>
      <c r="AM8" s="1613"/>
      <c r="AN8" s="1613"/>
      <c r="AO8" s="1613"/>
      <c r="AP8" s="535"/>
      <c r="AQ8" s="563"/>
      <c r="AR8" s="656"/>
      <c r="AS8" s="3606"/>
      <c r="AT8" s="3607"/>
      <c r="AU8" s="3607"/>
      <c r="AV8" s="3607"/>
      <c r="AW8" s="3607"/>
      <c r="AX8" s="3607"/>
      <c r="AY8" s="3607"/>
      <c r="AZ8" s="3607"/>
      <c r="BA8" s="3607"/>
      <c r="BB8" s="3607"/>
      <c r="BC8" s="3607"/>
      <c r="BD8" s="3607"/>
      <c r="BE8" s="3607"/>
      <c r="BF8" s="3607"/>
      <c r="BG8" s="3607"/>
      <c r="BH8" s="3607"/>
      <c r="BI8" s="3607"/>
      <c r="BJ8" s="3607"/>
      <c r="BK8" s="3607"/>
      <c r="BL8" s="3607"/>
      <c r="BM8" s="3607"/>
      <c r="BN8" s="3607"/>
      <c r="BO8" s="3607"/>
      <c r="BP8" s="3607"/>
      <c r="BQ8" s="3607"/>
      <c r="BR8" s="3607"/>
      <c r="BS8" s="3607"/>
      <c r="BT8" s="3607"/>
      <c r="BU8" s="3607"/>
      <c r="BV8" s="3607"/>
      <c r="BW8" s="3607"/>
      <c r="BX8" s="3607"/>
      <c r="BY8" s="3607"/>
      <c r="BZ8" s="3607"/>
      <c r="CA8" s="3607"/>
      <c r="CB8" s="3607"/>
      <c r="CC8" s="3607"/>
      <c r="CD8" s="3608"/>
    </row>
    <row r="9" spans="1:82" ht="14.1" customHeight="1" x14ac:dyDescent="0.15">
      <c r="A9" s="557"/>
      <c r="B9" s="868"/>
      <c r="C9" s="3579" t="s">
        <v>436</v>
      </c>
      <c r="D9" s="3580"/>
      <c r="E9" s="3580"/>
      <c r="F9" s="3580"/>
      <c r="G9" s="3580"/>
      <c r="H9" s="3580"/>
      <c r="I9" s="3580"/>
      <c r="J9" s="3580"/>
      <c r="K9" s="3580"/>
      <c r="L9" s="3580"/>
      <c r="M9" s="3591"/>
      <c r="N9" s="3585"/>
      <c r="O9" s="788" t="s">
        <v>433</v>
      </c>
      <c r="P9" s="3592"/>
      <c r="Q9" s="3585"/>
      <c r="R9" s="788" t="s">
        <v>433</v>
      </c>
      <c r="S9" s="3464"/>
      <c r="T9" s="3465"/>
      <c r="U9" s="3465"/>
      <c r="V9" s="3465"/>
      <c r="W9" s="3465"/>
      <c r="X9" s="3465"/>
      <c r="Y9" s="3465"/>
      <c r="Z9" s="3465"/>
      <c r="AA9" s="3466"/>
      <c r="AB9" s="868"/>
      <c r="AD9" s="672" t="s">
        <v>30</v>
      </c>
      <c r="AE9" s="1613" t="s">
        <v>754</v>
      </c>
      <c r="AF9" s="1613"/>
      <c r="AG9" s="1613"/>
      <c r="AH9" s="1613"/>
      <c r="AI9" s="1613"/>
      <c r="AJ9" s="1613"/>
      <c r="AK9" s="1613"/>
      <c r="AL9" s="1613"/>
      <c r="AM9" s="1613"/>
      <c r="AN9" s="1613"/>
      <c r="AO9" s="1613"/>
      <c r="AP9" s="609"/>
      <c r="AQ9" s="563"/>
      <c r="AR9" s="741"/>
      <c r="AS9" s="3606"/>
      <c r="AT9" s="3607"/>
      <c r="AU9" s="3607"/>
      <c r="AV9" s="3607"/>
      <c r="AW9" s="3607"/>
      <c r="AX9" s="3607"/>
      <c r="AY9" s="3607"/>
      <c r="AZ9" s="3607"/>
      <c r="BA9" s="3607"/>
      <c r="BB9" s="3607"/>
      <c r="BC9" s="3607"/>
      <c r="BD9" s="3607"/>
      <c r="BE9" s="3607"/>
      <c r="BF9" s="3607"/>
      <c r="BG9" s="3607"/>
      <c r="BH9" s="3607"/>
      <c r="BI9" s="3607"/>
      <c r="BJ9" s="3607"/>
      <c r="BK9" s="3607"/>
      <c r="BL9" s="3607"/>
      <c r="BM9" s="3607"/>
      <c r="BN9" s="3607"/>
      <c r="BO9" s="3607"/>
      <c r="BP9" s="3607"/>
      <c r="BQ9" s="3607"/>
      <c r="BR9" s="3607"/>
      <c r="BS9" s="3607"/>
      <c r="BT9" s="3607"/>
      <c r="BU9" s="3607"/>
      <c r="BV9" s="3607"/>
      <c r="BW9" s="3607"/>
      <c r="BX9" s="3607"/>
      <c r="BY9" s="3607"/>
      <c r="BZ9" s="3607"/>
      <c r="CA9" s="3607"/>
      <c r="CB9" s="3607"/>
      <c r="CC9" s="3607"/>
      <c r="CD9" s="3608"/>
    </row>
    <row r="10" spans="1:82" ht="14.1" customHeight="1" x14ac:dyDescent="0.15">
      <c r="A10" s="557"/>
      <c r="B10" s="875"/>
      <c r="C10" s="3579" t="s">
        <v>429</v>
      </c>
      <c r="D10" s="3580"/>
      <c r="E10" s="3580"/>
      <c r="F10" s="3580"/>
      <c r="G10" s="3580"/>
      <c r="H10" s="3580"/>
      <c r="I10" s="3580"/>
      <c r="J10" s="3580"/>
      <c r="K10" s="3580"/>
      <c r="L10" s="3580"/>
      <c r="M10" s="876"/>
      <c r="N10" s="3585" t="s">
        <v>434</v>
      </c>
      <c r="O10" s="3586"/>
      <c r="P10" s="877"/>
      <c r="Q10" s="3585" t="s">
        <v>434</v>
      </c>
      <c r="R10" s="3586"/>
      <c r="S10" s="3464"/>
      <c r="T10" s="3465"/>
      <c r="U10" s="3465"/>
      <c r="V10" s="3465"/>
      <c r="W10" s="3465"/>
      <c r="X10" s="3465"/>
      <c r="Y10" s="3465"/>
      <c r="Z10" s="3465"/>
      <c r="AA10" s="3466"/>
      <c r="AB10" s="708"/>
      <c r="AC10" s="878"/>
      <c r="AD10" s="559"/>
      <c r="AE10" s="1613"/>
      <c r="AF10" s="1613"/>
      <c r="AG10" s="1613"/>
      <c r="AH10" s="1613"/>
      <c r="AI10" s="1613"/>
      <c r="AJ10" s="1613"/>
      <c r="AK10" s="1613"/>
      <c r="AL10" s="1613"/>
      <c r="AM10" s="1613"/>
      <c r="AN10" s="1613"/>
      <c r="AO10" s="1613"/>
      <c r="AP10" s="879"/>
      <c r="AQ10" s="563"/>
      <c r="AR10" s="656"/>
      <c r="AS10" s="3606"/>
      <c r="AT10" s="3607"/>
      <c r="AU10" s="3607"/>
      <c r="AV10" s="3607"/>
      <c r="AW10" s="3607"/>
      <c r="AX10" s="3607"/>
      <c r="AY10" s="3607"/>
      <c r="AZ10" s="3607"/>
      <c r="BA10" s="3607"/>
      <c r="BB10" s="3607"/>
      <c r="BC10" s="3607"/>
      <c r="BD10" s="3607"/>
      <c r="BE10" s="3607"/>
      <c r="BF10" s="3607"/>
      <c r="BG10" s="3607"/>
      <c r="BH10" s="3607"/>
      <c r="BI10" s="3607"/>
      <c r="BJ10" s="3607"/>
      <c r="BK10" s="3607"/>
      <c r="BL10" s="3607"/>
      <c r="BM10" s="3607"/>
      <c r="BN10" s="3607"/>
      <c r="BO10" s="3607"/>
      <c r="BP10" s="3607"/>
      <c r="BQ10" s="3607"/>
      <c r="BR10" s="3607"/>
      <c r="BS10" s="3607"/>
      <c r="BT10" s="3607"/>
      <c r="BU10" s="3607"/>
      <c r="BV10" s="3607"/>
      <c r="BW10" s="3607"/>
      <c r="BX10" s="3607"/>
      <c r="BY10" s="3607"/>
      <c r="BZ10" s="3607"/>
      <c r="CA10" s="3607"/>
      <c r="CB10" s="3607"/>
      <c r="CC10" s="3607"/>
      <c r="CD10" s="3608"/>
    </row>
    <row r="11" spans="1:82" ht="14.1" customHeight="1" x14ac:dyDescent="0.15">
      <c r="A11" s="557"/>
      <c r="B11" s="708"/>
      <c r="C11" s="3582"/>
      <c r="D11" s="3583"/>
      <c r="E11" s="3583"/>
      <c r="F11" s="3583"/>
      <c r="G11" s="3583"/>
      <c r="H11" s="3583"/>
      <c r="I11" s="3583"/>
      <c r="J11" s="3583"/>
      <c r="K11" s="3583"/>
      <c r="L11" s="3583"/>
      <c r="M11" s="880"/>
      <c r="N11" s="2780" t="s">
        <v>435</v>
      </c>
      <c r="O11" s="3588"/>
      <c r="P11" s="881"/>
      <c r="Q11" s="2780" t="s">
        <v>435</v>
      </c>
      <c r="R11" s="3588"/>
      <c r="S11" s="3467"/>
      <c r="T11" s="3468"/>
      <c r="U11" s="3468"/>
      <c r="V11" s="3468"/>
      <c r="W11" s="3468"/>
      <c r="X11" s="3468"/>
      <c r="Y11" s="3468"/>
      <c r="Z11" s="3468"/>
      <c r="AA11" s="3469"/>
      <c r="AB11" s="708"/>
      <c r="AD11" s="559"/>
      <c r="AE11" s="1613"/>
      <c r="AF11" s="1613"/>
      <c r="AG11" s="1613"/>
      <c r="AH11" s="1613"/>
      <c r="AI11" s="1613"/>
      <c r="AJ11" s="1613"/>
      <c r="AK11" s="1613"/>
      <c r="AL11" s="1613"/>
      <c r="AM11" s="1613"/>
      <c r="AN11" s="1613"/>
      <c r="AO11" s="1613"/>
      <c r="AP11" s="879"/>
      <c r="AQ11" s="563"/>
      <c r="AR11" s="656"/>
      <c r="AS11" s="3606"/>
      <c r="AT11" s="3607"/>
      <c r="AU11" s="3607"/>
      <c r="AV11" s="3607"/>
      <c r="AW11" s="3607"/>
      <c r="AX11" s="3607"/>
      <c r="AY11" s="3607"/>
      <c r="AZ11" s="3607"/>
      <c r="BA11" s="3607"/>
      <c r="BB11" s="3607"/>
      <c r="BC11" s="3607"/>
      <c r="BD11" s="3607"/>
      <c r="BE11" s="3607"/>
      <c r="BF11" s="3607"/>
      <c r="BG11" s="3607"/>
      <c r="BH11" s="3607"/>
      <c r="BI11" s="3607"/>
      <c r="BJ11" s="3607"/>
      <c r="BK11" s="3607"/>
      <c r="BL11" s="3607"/>
      <c r="BM11" s="3607"/>
      <c r="BN11" s="3607"/>
      <c r="BO11" s="3607"/>
      <c r="BP11" s="3607"/>
      <c r="BQ11" s="3607"/>
      <c r="BR11" s="3607"/>
      <c r="BS11" s="3607"/>
      <c r="BT11" s="3607"/>
      <c r="BU11" s="3607"/>
      <c r="BV11" s="3607"/>
      <c r="BW11" s="3607"/>
      <c r="BX11" s="3607"/>
      <c r="BY11" s="3607"/>
      <c r="BZ11" s="3607"/>
      <c r="CA11" s="3607"/>
      <c r="CB11" s="3607"/>
      <c r="CC11" s="3607"/>
      <c r="CD11" s="3608"/>
    </row>
    <row r="12" spans="1:82" ht="14.1" customHeight="1" x14ac:dyDescent="0.15">
      <c r="A12" s="557"/>
      <c r="B12" s="708"/>
      <c r="C12" s="3593"/>
      <c r="D12" s="3594"/>
      <c r="E12" s="3594"/>
      <c r="F12" s="3594"/>
      <c r="G12" s="3594"/>
      <c r="H12" s="3594"/>
      <c r="I12" s="3594"/>
      <c r="J12" s="3594"/>
      <c r="K12" s="3594"/>
      <c r="L12" s="3595"/>
      <c r="M12" s="3599" t="s">
        <v>443</v>
      </c>
      <c r="N12" s="3600"/>
      <c r="O12" s="3600"/>
      <c r="P12" s="3600"/>
      <c r="Q12" s="3600"/>
      <c r="R12" s="3600"/>
      <c r="S12" s="3600"/>
      <c r="T12" s="3600"/>
      <c r="U12" s="3600"/>
      <c r="V12" s="3600"/>
      <c r="W12" s="3600"/>
      <c r="X12" s="3600"/>
      <c r="Y12" s="3600"/>
      <c r="Z12" s="3600"/>
      <c r="AA12" s="2719"/>
      <c r="AB12" s="882"/>
      <c r="AD12" s="2819" t="s">
        <v>437</v>
      </c>
      <c r="AE12" s="2820"/>
      <c r="AF12" s="2820"/>
      <c r="AG12" s="2820"/>
      <c r="AH12" s="2820"/>
      <c r="AI12" s="2820"/>
      <c r="AJ12" s="2820"/>
      <c r="AK12" s="2820"/>
      <c r="AL12" s="2820"/>
      <c r="AM12" s="2820"/>
      <c r="AN12" s="2820"/>
      <c r="AO12" s="2820"/>
      <c r="AP12" s="879"/>
      <c r="AQ12" s="563"/>
      <c r="AR12" s="580"/>
      <c r="AS12" s="3606"/>
      <c r="AT12" s="3607"/>
      <c r="AU12" s="3607"/>
      <c r="AV12" s="3607"/>
      <c r="AW12" s="3607"/>
      <c r="AX12" s="3607"/>
      <c r="AY12" s="3607"/>
      <c r="AZ12" s="3607"/>
      <c r="BA12" s="3607"/>
      <c r="BB12" s="3607"/>
      <c r="BC12" s="3607"/>
      <c r="BD12" s="3607"/>
      <c r="BE12" s="3607"/>
      <c r="BF12" s="3607"/>
      <c r="BG12" s="3607"/>
      <c r="BH12" s="3607"/>
      <c r="BI12" s="3607"/>
      <c r="BJ12" s="3607"/>
      <c r="BK12" s="3607"/>
      <c r="BL12" s="3607"/>
      <c r="BM12" s="3607"/>
      <c r="BN12" s="3607"/>
      <c r="BO12" s="3607"/>
      <c r="BP12" s="3607"/>
      <c r="BQ12" s="3607"/>
      <c r="BR12" s="3607"/>
      <c r="BS12" s="3607"/>
      <c r="BT12" s="3607"/>
      <c r="BU12" s="3607"/>
      <c r="BV12" s="3607"/>
      <c r="BW12" s="3607"/>
      <c r="BX12" s="3607"/>
      <c r="BY12" s="3607"/>
      <c r="BZ12" s="3607"/>
      <c r="CA12" s="3607"/>
      <c r="CB12" s="3607"/>
      <c r="CC12" s="3607"/>
      <c r="CD12" s="3608"/>
    </row>
    <row r="13" spans="1:82" ht="14.1" customHeight="1" thickBot="1" x14ac:dyDescent="0.2">
      <c r="A13" s="557"/>
      <c r="C13" s="3596"/>
      <c r="D13" s="3597"/>
      <c r="E13" s="3597"/>
      <c r="F13" s="3597"/>
      <c r="G13" s="3597"/>
      <c r="H13" s="3597"/>
      <c r="I13" s="3597"/>
      <c r="J13" s="3597"/>
      <c r="K13" s="3597"/>
      <c r="L13" s="3598"/>
      <c r="M13" s="3601" t="s">
        <v>430</v>
      </c>
      <c r="N13" s="3602"/>
      <c r="O13" s="3602"/>
      <c r="P13" s="3602" t="s">
        <v>431</v>
      </c>
      <c r="Q13" s="3602"/>
      <c r="R13" s="3602"/>
      <c r="S13" s="3602" t="s">
        <v>432</v>
      </c>
      <c r="T13" s="3602"/>
      <c r="U13" s="3602"/>
      <c r="V13" s="3602" t="s">
        <v>438</v>
      </c>
      <c r="W13" s="3602"/>
      <c r="X13" s="3602"/>
      <c r="Y13" s="3602" t="s">
        <v>439</v>
      </c>
      <c r="Z13" s="3602"/>
      <c r="AA13" s="3620"/>
      <c r="AB13" s="527"/>
      <c r="AD13" s="559"/>
      <c r="AE13" s="1613" t="s">
        <v>440</v>
      </c>
      <c r="AF13" s="1613"/>
      <c r="AG13" s="1613"/>
      <c r="AH13" s="1613"/>
      <c r="AI13" s="1613"/>
      <c r="AJ13" s="1613"/>
      <c r="AK13" s="1613"/>
      <c r="AL13" s="1613"/>
      <c r="AM13" s="1613"/>
      <c r="AN13" s="1613"/>
      <c r="AO13" s="1613"/>
      <c r="AP13" s="879"/>
      <c r="AQ13" s="563"/>
      <c r="AR13" s="580"/>
      <c r="AS13" s="3609"/>
      <c r="AT13" s="3610"/>
      <c r="AU13" s="3610"/>
      <c r="AV13" s="3610"/>
      <c r="AW13" s="3610"/>
      <c r="AX13" s="3610"/>
      <c r="AY13" s="3610"/>
      <c r="AZ13" s="3610"/>
      <c r="BA13" s="3610"/>
      <c r="BB13" s="3610"/>
      <c r="BC13" s="3610"/>
      <c r="BD13" s="3610"/>
      <c r="BE13" s="3610"/>
      <c r="BF13" s="3610"/>
      <c r="BG13" s="3610"/>
      <c r="BH13" s="3610"/>
      <c r="BI13" s="3610"/>
      <c r="BJ13" s="3610"/>
      <c r="BK13" s="3610"/>
      <c r="BL13" s="3610"/>
      <c r="BM13" s="3610"/>
      <c r="BN13" s="3610"/>
      <c r="BO13" s="3610"/>
      <c r="BP13" s="3610"/>
      <c r="BQ13" s="3610"/>
      <c r="BR13" s="3610"/>
      <c r="BS13" s="3610"/>
      <c r="BT13" s="3610"/>
      <c r="BU13" s="3610"/>
      <c r="BV13" s="3610"/>
      <c r="BW13" s="3610"/>
      <c r="BX13" s="3610"/>
      <c r="BY13" s="3610"/>
      <c r="BZ13" s="3610"/>
      <c r="CA13" s="3610"/>
      <c r="CB13" s="3610"/>
      <c r="CC13" s="3610"/>
      <c r="CD13" s="3611"/>
    </row>
    <row r="14" spans="1:82" ht="14.1" customHeight="1" thickBot="1" x14ac:dyDescent="0.2">
      <c r="A14" s="557"/>
      <c r="B14" s="883"/>
      <c r="C14" s="3615" t="s">
        <v>34</v>
      </c>
      <c r="D14" s="3616"/>
      <c r="E14" s="3616"/>
      <c r="F14" s="3616"/>
      <c r="G14" s="3616"/>
      <c r="H14" s="3616"/>
      <c r="I14" s="3616"/>
      <c r="J14" s="3616"/>
      <c r="K14" s="3616"/>
      <c r="L14" s="3618"/>
      <c r="M14" s="3617"/>
      <c r="N14" s="3590"/>
      <c r="O14" s="874" t="s">
        <v>365</v>
      </c>
      <c r="P14" s="3589"/>
      <c r="Q14" s="3590"/>
      <c r="R14" s="874" t="s">
        <v>365</v>
      </c>
      <c r="S14" s="3589"/>
      <c r="T14" s="3590"/>
      <c r="U14" s="874" t="s">
        <v>365</v>
      </c>
      <c r="V14" s="3589"/>
      <c r="W14" s="3590"/>
      <c r="X14" s="874" t="s">
        <v>365</v>
      </c>
      <c r="Y14" s="3589"/>
      <c r="Z14" s="3590"/>
      <c r="AA14" s="884" t="s">
        <v>365</v>
      </c>
      <c r="AB14" s="807"/>
      <c r="AD14" s="885"/>
      <c r="AE14" s="1613"/>
      <c r="AF14" s="1613"/>
      <c r="AG14" s="1613"/>
      <c r="AH14" s="1613"/>
      <c r="AI14" s="1613"/>
      <c r="AJ14" s="1613"/>
      <c r="AK14" s="1613"/>
      <c r="AL14" s="1613"/>
      <c r="AM14" s="1613"/>
      <c r="AN14" s="1613"/>
      <c r="AO14" s="1613"/>
      <c r="AP14" s="886"/>
      <c r="AQ14" s="563"/>
      <c r="AR14" s="580"/>
      <c r="AS14" s="872"/>
      <c r="AT14" s="872"/>
      <c r="AU14" s="872"/>
      <c r="AV14" s="872"/>
      <c r="AW14" s="872"/>
      <c r="AX14" s="872"/>
      <c r="AY14" s="872"/>
      <c r="AZ14" s="872"/>
      <c r="BA14" s="872"/>
      <c r="BB14" s="872"/>
      <c r="BC14" s="872"/>
      <c r="BD14" s="872"/>
      <c r="BE14" s="872"/>
      <c r="BF14" s="872"/>
      <c r="BG14" s="872"/>
      <c r="BH14" s="872"/>
      <c r="BI14" s="872"/>
      <c r="BJ14" s="872"/>
      <c r="BK14" s="872"/>
      <c r="BL14" s="872"/>
      <c r="BM14" s="872"/>
      <c r="BN14" s="872"/>
      <c r="BO14" s="872"/>
      <c r="BP14" s="872"/>
      <c r="BQ14" s="872"/>
      <c r="BR14" s="872"/>
      <c r="BS14" s="872"/>
      <c r="BT14" s="872"/>
      <c r="BU14" s="872"/>
      <c r="BV14" s="872"/>
      <c r="BW14" s="872"/>
      <c r="BX14" s="872"/>
      <c r="BY14" s="872"/>
      <c r="BZ14" s="872"/>
      <c r="CA14" s="872"/>
      <c r="CB14" s="872"/>
      <c r="CC14" s="872"/>
      <c r="CD14" s="872"/>
    </row>
    <row r="15" spans="1:82" ht="14.1" customHeight="1" x14ac:dyDescent="0.15">
      <c r="A15" s="557"/>
      <c r="B15" s="883"/>
      <c r="C15" s="3579" t="s">
        <v>436</v>
      </c>
      <c r="D15" s="3580"/>
      <c r="E15" s="3580"/>
      <c r="F15" s="3580"/>
      <c r="G15" s="3580"/>
      <c r="H15" s="3580"/>
      <c r="I15" s="3580"/>
      <c r="J15" s="3580"/>
      <c r="K15" s="3580"/>
      <c r="L15" s="3581"/>
      <c r="M15" s="3591"/>
      <c r="N15" s="3585"/>
      <c r="O15" s="788" t="s">
        <v>433</v>
      </c>
      <c r="P15" s="3592"/>
      <c r="Q15" s="3585"/>
      <c r="R15" s="788" t="s">
        <v>433</v>
      </c>
      <c r="S15" s="3592"/>
      <c r="T15" s="3585"/>
      <c r="U15" s="788" t="s">
        <v>433</v>
      </c>
      <c r="V15" s="3592"/>
      <c r="W15" s="3585"/>
      <c r="X15" s="788" t="s">
        <v>433</v>
      </c>
      <c r="Y15" s="3592"/>
      <c r="Z15" s="3585"/>
      <c r="AA15" s="887" t="s">
        <v>433</v>
      </c>
      <c r="AB15" s="807"/>
      <c r="AD15" s="885"/>
      <c r="AE15" s="1613"/>
      <c r="AF15" s="1613"/>
      <c r="AG15" s="1613"/>
      <c r="AH15" s="1613"/>
      <c r="AI15" s="1613"/>
      <c r="AJ15" s="1613"/>
      <c r="AK15" s="1613"/>
      <c r="AL15" s="1613"/>
      <c r="AM15" s="1613"/>
      <c r="AN15" s="1613"/>
      <c r="AO15" s="1613"/>
      <c r="AP15" s="886"/>
      <c r="AQ15" s="563"/>
      <c r="AR15" s="580"/>
      <c r="AS15" s="3603" t="s">
        <v>1200</v>
      </c>
      <c r="AT15" s="3604"/>
      <c r="AU15" s="3604"/>
      <c r="AV15" s="3604"/>
      <c r="AW15" s="3604"/>
      <c r="AX15" s="3604"/>
      <c r="AY15" s="3604"/>
      <c r="AZ15" s="3604"/>
      <c r="BA15" s="3604"/>
      <c r="BB15" s="3604"/>
      <c r="BC15" s="3604"/>
      <c r="BD15" s="3604"/>
      <c r="BE15" s="3604"/>
      <c r="BF15" s="3604"/>
      <c r="BG15" s="3604"/>
      <c r="BH15" s="3604"/>
      <c r="BI15" s="3604"/>
      <c r="BJ15" s="3604"/>
      <c r="BK15" s="3604"/>
      <c r="BL15" s="3604"/>
      <c r="BM15" s="3604"/>
      <c r="BN15" s="3604"/>
      <c r="BO15" s="3604"/>
      <c r="BP15" s="3604"/>
      <c r="BQ15" s="3604"/>
      <c r="BR15" s="3604"/>
      <c r="BS15" s="3604"/>
      <c r="BT15" s="3604"/>
      <c r="BU15" s="3604"/>
      <c r="BV15" s="3604"/>
      <c r="BW15" s="3604"/>
      <c r="BX15" s="3604"/>
      <c r="BY15" s="3604"/>
      <c r="BZ15" s="3604"/>
      <c r="CA15" s="3604"/>
      <c r="CB15" s="3604"/>
      <c r="CC15" s="3604"/>
      <c r="CD15" s="3605"/>
    </row>
    <row r="16" spans="1:82" ht="14.1" customHeight="1" x14ac:dyDescent="0.15">
      <c r="A16" s="557"/>
      <c r="C16" s="3579" t="s">
        <v>429</v>
      </c>
      <c r="D16" s="3580"/>
      <c r="E16" s="3580"/>
      <c r="F16" s="3580"/>
      <c r="G16" s="3580"/>
      <c r="H16" s="3580"/>
      <c r="I16" s="3580"/>
      <c r="J16" s="3580"/>
      <c r="K16" s="3580"/>
      <c r="L16" s="3581"/>
      <c r="M16" s="876"/>
      <c r="N16" s="3585" t="s">
        <v>434</v>
      </c>
      <c r="O16" s="3586"/>
      <c r="P16" s="877"/>
      <c r="Q16" s="3585" t="s">
        <v>434</v>
      </c>
      <c r="R16" s="3586"/>
      <c r="S16" s="877"/>
      <c r="T16" s="3585" t="s">
        <v>434</v>
      </c>
      <c r="U16" s="3586"/>
      <c r="V16" s="877"/>
      <c r="W16" s="3585" t="s">
        <v>434</v>
      </c>
      <c r="X16" s="3586"/>
      <c r="Y16" s="877"/>
      <c r="Z16" s="3585" t="s">
        <v>434</v>
      </c>
      <c r="AA16" s="3587"/>
      <c r="AB16" s="527"/>
      <c r="AD16" s="885"/>
      <c r="AE16" s="1613"/>
      <c r="AF16" s="1613"/>
      <c r="AG16" s="1613"/>
      <c r="AH16" s="1613"/>
      <c r="AI16" s="1613"/>
      <c r="AJ16" s="1613"/>
      <c r="AK16" s="1613"/>
      <c r="AL16" s="1613"/>
      <c r="AM16" s="1613"/>
      <c r="AN16" s="1613"/>
      <c r="AO16" s="1613"/>
      <c r="AP16" s="886"/>
      <c r="AQ16" s="563"/>
      <c r="AS16" s="3606"/>
      <c r="AT16" s="3607"/>
      <c r="AU16" s="3607"/>
      <c r="AV16" s="3607"/>
      <c r="AW16" s="3607"/>
      <c r="AX16" s="3607"/>
      <c r="AY16" s="3607"/>
      <c r="AZ16" s="3607"/>
      <c r="BA16" s="3607"/>
      <c r="BB16" s="3607"/>
      <c r="BC16" s="3607"/>
      <c r="BD16" s="3607"/>
      <c r="BE16" s="3607"/>
      <c r="BF16" s="3607"/>
      <c r="BG16" s="3607"/>
      <c r="BH16" s="3607"/>
      <c r="BI16" s="3607"/>
      <c r="BJ16" s="3607"/>
      <c r="BK16" s="3607"/>
      <c r="BL16" s="3607"/>
      <c r="BM16" s="3607"/>
      <c r="BN16" s="3607"/>
      <c r="BO16" s="3607"/>
      <c r="BP16" s="3607"/>
      <c r="BQ16" s="3607"/>
      <c r="BR16" s="3607"/>
      <c r="BS16" s="3607"/>
      <c r="BT16" s="3607"/>
      <c r="BU16" s="3607"/>
      <c r="BV16" s="3607"/>
      <c r="BW16" s="3607"/>
      <c r="BX16" s="3607"/>
      <c r="BY16" s="3607"/>
      <c r="BZ16" s="3607"/>
      <c r="CA16" s="3607"/>
      <c r="CB16" s="3607"/>
      <c r="CC16" s="3607"/>
      <c r="CD16" s="3608"/>
    </row>
    <row r="17" spans="1:98" ht="14.1" customHeight="1" x14ac:dyDescent="0.15">
      <c r="A17" s="557"/>
      <c r="C17" s="3582"/>
      <c r="D17" s="3583"/>
      <c r="E17" s="3583"/>
      <c r="F17" s="3583"/>
      <c r="G17" s="3583"/>
      <c r="H17" s="3583"/>
      <c r="I17" s="3583"/>
      <c r="J17" s="3583"/>
      <c r="K17" s="3583"/>
      <c r="L17" s="3584"/>
      <c r="M17" s="880"/>
      <c r="N17" s="2780" t="s">
        <v>435</v>
      </c>
      <c r="O17" s="3588"/>
      <c r="P17" s="881"/>
      <c r="Q17" s="2780" t="s">
        <v>435</v>
      </c>
      <c r="R17" s="3588"/>
      <c r="S17" s="881"/>
      <c r="T17" s="2780" t="s">
        <v>435</v>
      </c>
      <c r="U17" s="3588"/>
      <c r="V17" s="881"/>
      <c r="W17" s="2780" t="s">
        <v>435</v>
      </c>
      <c r="X17" s="3588"/>
      <c r="Y17" s="881"/>
      <c r="Z17" s="2780" t="s">
        <v>435</v>
      </c>
      <c r="AA17" s="3577"/>
      <c r="AB17" s="527"/>
      <c r="AD17" s="867"/>
      <c r="AE17" s="1613"/>
      <c r="AF17" s="1613"/>
      <c r="AG17" s="1613"/>
      <c r="AH17" s="1613"/>
      <c r="AI17" s="1613"/>
      <c r="AJ17" s="1613"/>
      <c r="AK17" s="1613"/>
      <c r="AL17" s="1613"/>
      <c r="AM17" s="1613"/>
      <c r="AN17" s="1613"/>
      <c r="AO17" s="1613"/>
      <c r="AP17" s="886"/>
      <c r="AQ17" s="563"/>
      <c r="AS17" s="3606"/>
      <c r="AT17" s="3607"/>
      <c r="AU17" s="3607"/>
      <c r="AV17" s="3607"/>
      <c r="AW17" s="3607"/>
      <c r="AX17" s="3607"/>
      <c r="AY17" s="3607"/>
      <c r="AZ17" s="3607"/>
      <c r="BA17" s="3607"/>
      <c r="BB17" s="3607"/>
      <c r="BC17" s="3607"/>
      <c r="BD17" s="3607"/>
      <c r="BE17" s="3607"/>
      <c r="BF17" s="3607"/>
      <c r="BG17" s="3607"/>
      <c r="BH17" s="3607"/>
      <c r="BI17" s="3607"/>
      <c r="BJ17" s="3607"/>
      <c r="BK17" s="3607"/>
      <c r="BL17" s="3607"/>
      <c r="BM17" s="3607"/>
      <c r="BN17" s="3607"/>
      <c r="BO17" s="3607"/>
      <c r="BP17" s="3607"/>
      <c r="BQ17" s="3607"/>
      <c r="BR17" s="3607"/>
      <c r="BS17" s="3607"/>
      <c r="BT17" s="3607"/>
      <c r="BU17" s="3607"/>
      <c r="BV17" s="3607"/>
      <c r="BW17" s="3607"/>
      <c r="BX17" s="3607"/>
      <c r="BY17" s="3607"/>
      <c r="BZ17" s="3607"/>
      <c r="CA17" s="3607"/>
      <c r="CB17" s="3607"/>
      <c r="CC17" s="3607"/>
      <c r="CD17" s="3608"/>
    </row>
    <row r="18" spans="1:98" ht="14.1" customHeight="1" x14ac:dyDescent="0.15">
      <c r="A18" s="557"/>
      <c r="C18" s="1687" t="s">
        <v>441</v>
      </c>
      <c r="D18" s="1687"/>
      <c r="E18" s="1687"/>
      <c r="F18" s="1687"/>
      <c r="G18" s="1687"/>
      <c r="H18" s="1687"/>
      <c r="I18" s="1687"/>
      <c r="J18" s="1687"/>
      <c r="K18" s="1687"/>
      <c r="L18" s="1687"/>
      <c r="M18" s="1687"/>
      <c r="N18" s="1687"/>
      <c r="O18" s="1687"/>
      <c r="P18" s="1687"/>
      <c r="Q18" s="1687"/>
      <c r="R18" s="1687"/>
      <c r="S18" s="1687"/>
      <c r="T18" s="1687"/>
      <c r="U18" s="1687"/>
      <c r="V18" s="1687"/>
      <c r="W18" s="1687"/>
      <c r="X18" s="1687"/>
      <c r="Y18" s="1687"/>
      <c r="Z18" s="1687"/>
      <c r="AA18" s="1687"/>
      <c r="AB18" s="1687"/>
      <c r="AC18" s="3432"/>
      <c r="AD18" s="672" t="s">
        <v>30</v>
      </c>
      <c r="AE18" s="1613" t="s">
        <v>1110</v>
      </c>
      <c r="AF18" s="1613"/>
      <c r="AG18" s="1613"/>
      <c r="AH18" s="1613"/>
      <c r="AI18" s="1613"/>
      <c r="AJ18" s="1613"/>
      <c r="AK18" s="1613"/>
      <c r="AL18" s="1613"/>
      <c r="AM18" s="1613"/>
      <c r="AN18" s="1613"/>
      <c r="AO18" s="1613"/>
      <c r="AP18" s="886"/>
      <c r="AQ18" s="563"/>
      <c r="AS18" s="3606"/>
      <c r="AT18" s="3607"/>
      <c r="AU18" s="3607"/>
      <c r="AV18" s="3607"/>
      <c r="AW18" s="3607"/>
      <c r="AX18" s="3607"/>
      <c r="AY18" s="3607"/>
      <c r="AZ18" s="3607"/>
      <c r="BA18" s="3607"/>
      <c r="BB18" s="3607"/>
      <c r="BC18" s="3607"/>
      <c r="BD18" s="3607"/>
      <c r="BE18" s="3607"/>
      <c r="BF18" s="3607"/>
      <c r="BG18" s="3607"/>
      <c r="BH18" s="3607"/>
      <c r="BI18" s="3607"/>
      <c r="BJ18" s="3607"/>
      <c r="BK18" s="3607"/>
      <c r="BL18" s="3607"/>
      <c r="BM18" s="3607"/>
      <c r="BN18" s="3607"/>
      <c r="BO18" s="3607"/>
      <c r="BP18" s="3607"/>
      <c r="BQ18" s="3607"/>
      <c r="BR18" s="3607"/>
      <c r="BS18" s="3607"/>
      <c r="BT18" s="3607"/>
      <c r="BU18" s="3607"/>
      <c r="BV18" s="3607"/>
      <c r="BW18" s="3607"/>
      <c r="BX18" s="3607"/>
      <c r="BY18" s="3607"/>
      <c r="BZ18" s="3607"/>
      <c r="CA18" s="3607"/>
      <c r="CB18" s="3607"/>
      <c r="CC18" s="3607"/>
      <c r="CD18" s="3608"/>
    </row>
    <row r="19" spans="1:98" ht="14.1" customHeight="1" x14ac:dyDescent="0.15">
      <c r="A19" s="557"/>
      <c r="V19" s="558"/>
      <c r="AB19" s="527"/>
      <c r="AD19" s="672"/>
      <c r="AE19" s="1613"/>
      <c r="AF19" s="1613"/>
      <c r="AG19" s="1613"/>
      <c r="AH19" s="1613"/>
      <c r="AI19" s="1613"/>
      <c r="AJ19" s="1613"/>
      <c r="AK19" s="1613"/>
      <c r="AL19" s="1613"/>
      <c r="AM19" s="1613"/>
      <c r="AN19" s="1613"/>
      <c r="AO19" s="1613"/>
      <c r="AP19" s="886"/>
      <c r="AQ19" s="563"/>
      <c r="AS19" s="3606"/>
      <c r="AT19" s="3607"/>
      <c r="AU19" s="3607"/>
      <c r="AV19" s="3607"/>
      <c r="AW19" s="3607"/>
      <c r="AX19" s="3607"/>
      <c r="AY19" s="3607"/>
      <c r="AZ19" s="3607"/>
      <c r="BA19" s="3607"/>
      <c r="BB19" s="3607"/>
      <c r="BC19" s="3607"/>
      <c r="BD19" s="3607"/>
      <c r="BE19" s="3607"/>
      <c r="BF19" s="3607"/>
      <c r="BG19" s="3607"/>
      <c r="BH19" s="3607"/>
      <c r="BI19" s="3607"/>
      <c r="BJ19" s="3607"/>
      <c r="BK19" s="3607"/>
      <c r="BL19" s="3607"/>
      <c r="BM19" s="3607"/>
      <c r="BN19" s="3607"/>
      <c r="BO19" s="3607"/>
      <c r="BP19" s="3607"/>
      <c r="BQ19" s="3607"/>
      <c r="BR19" s="3607"/>
      <c r="BS19" s="3607"/>
      <c r="BT19" s="3607"/>
      <c r="BU19" s="3607"/>
      <c r="BV19" s="3607"/>
      <c r="BW19" s="3607"/>
      <c r="BX19" s="3607"/>
      <c r="BY19" s="3607"/>
      <c r="BZ19" s="3607"/>
      <c r="CA19" s="3607"/>
      <c r="CB19" s="3607"/>
      <c r="CC19" s="3607"/>
      <c r="CD19" s="3608"/>
    </row>
    <row r="20" spans="1:98" ht="14.1" customHeight="1" x14ac:dyDescent="0.15">
      <c r="A20" s="3303" t="s">
        <v>663</v>
      </c>
      <c r="B20" s="3304"/>
      <c r="C20" s="3327" t="s">
        <v>664</v>
      </c>
      <c r="D20" s="3327"/>
      <c r="E20" s="3327"/>
      <c r="F20" s="3327"/>
      <c r="G20" s="3327"/>
      <c r="H20" s="3327"/>
      <c r="I20" s="3327"/>
      <c r="J20" s="3327"/>
      <c r="K20" s="3327"/>
      <c r="L20" s="3327"/>
      <c r="M20" s="3327"/>
      <c r="N20" s="3327"/>
      <c r="O20" s="3327"/>
      <c r="P20" s="3327"/>
      <c r="Q20" s="3327"/>
      <c r="R20" s="3327"/>
      <c r="S20" s="3327"/>
      <c r="T20" s="3327"/>
      <c r="U20" s="3327"/>
      <c r="V20" s="3327"/>
      <c r="W20" s="3327"/>
      <c r="X20" s="3327"/>
      <c r="Y20" s="3327"/>
      <c r="Z20" s="3327"/>
      <c r="AA20" s="3327"/>
      <c r="AB20" s="3327"/>
      <c r="AP20" s="886"/>
      <c r="AQ20" s="563"/>
      <c r="AS20" s="3606"/>
      <c r="AT20" s="3607"/>
      <c r="AU20" s="3607"/>
      <c r="AV20" s="3607"/>
      <c r="AW20" s="3607"/>
      <c r="AX20" s="3607"/>
      <c r="AY20" s="3607"/>
      <c r="AZ20" s="3607"/>
      <c r="BA20" s="3607"/>
      <c r="BB20" s="3607"/>
      <c r="BC20" s="3607"/>
      <c r="BD20" s="3607"/>
      <c r="BE20" s="3607"/>
      <c r="BF20" s="3607"/>
      <c r="BG20" s="3607"/>
      <c r="BH20" s="3607"/>
      <c r="BI20" s="3607"/>
      <c r="BJ20" s="3607"/>
      <c r="BK20" s="3607"/>
      <c r="BL20" s="3607"/>
      <c r="BM20" s="3607"/>
      <c r="BN20" s="3607"/>
      <c r="BO20" s="3607"/>
      <c r="BP20" s="3607"/>
      <c r="BQ20" s="3607"/>
      <c r="BR20" s="3607"/>
      <c r="BS20" s="3607"/>
      <c r="BT20" s="3607"/>
      <c r="BU20" s="3607"/>
      <c r="BV20" s="3607"/>
      <c r="BW20" s="3607"/>
      <c r="BX20" s="3607"/>
      <c r="BY20" s="3607"/>
      <c r="BZ20" s="3607"/>
      <c r="CA20" s="3607"/>
      <c r="CB20" s="3607"/>
      <c r="CC20" s="3607"/>
      <c r="CD20" s="3608"/>
    </row>
    <row r="21" spans="1:98" ht="14.45" customHeight="1" x14ac:dyDescent="0.15">
      <c r="A21" s="888"/>
      <c r="C21" s="3578" t="s">
        <v>45</v>
      </c>
      <c r="D21" s="3537"/>
      <c r="E21" s="3537"/>
      <c r="F21" s="3537"/>
      <c r="G21" s="3537"/>
      <c r="H21" s="3537"/>
      <c r="I21" s="3537"/>
      <c r="J21" s="3537"/>
      <c r="K21" s="3537"/>
      <c r="L21" s="3538"/>
      <c r="M21" s="3578" t="s">
        <v>16</v>
      </c>
      <c r="N21" s="3537"/>
      <c r="O21" s="3537"/>
      <c r="P21" s="3537"/>
      <c r="Q21" s="3537"/>
      <c r="R21" s="3537"/>
      <c r="S21" s="3537"/>
      <c r="T21" s="3537"/>
      <c r="U21" s="3537"/>
      <c r="V21" s="3537"/>
      <c r="W21" s="3538"/>
      <c r="X21" s="3578" t="s">
        <v>193</v>
      </c>
      <c r="Y21" s="3537"/>
      <c r="Z21" s="3537"/>
      <c r="AA21" s="3537"/>
      <c r="AB21" s="3537"/>
      <c r="AC21" s="3537"/>
      <c r="AD21" s="3537"/>
      <c r="AE21" s="3537"/>
      <c r="AF21" s="3537"/>
      <c r="AG21" s="3537"/>
      <c r="AH21" s="3538"/>
      <c r="AP21" s="886"/>
      <c r="AQ21" s="563"/>
      <c r="AS21" s="3606"/>
      <c r="AT21" s="3607"/>
      <c r="AU21" s="3607"/>
      <c r="AV21" s="3607"/>
      <c r="AW21" s="3607"/>
      <c r="AX21" s="3607"/>
      <c r="AY21" s="3607"/>
      <c r="AZ21" s="3607"/>
      <c r="BA21" s="3607"/>
      <c r="BB21" s="3607"/>
      <c r="BC21" s="3607"/>
      <c r="BD21" s="3607"/>
      <c r="BE21" s="3607"/>
      <c r="BF21" s="3607"/>
      <c r="BG21" s="3607"/>
      <c r="BH21" s="3607"/>
      <c r="BI21" s="3607"/>
      <c r="BJ21" s="3607"/>
      <c r="BK21" s="3607"/>
      <c r="BL21" s="3607"/>
      <c r="BM21" s="3607"/>
      <c r="BN21" s="3607"/>
      <c r="BO21" s="3607"/>
      <c r="BP21" s="3607"/>
      <c r="BQ21" s="3607"/>
      <c r="BR21" s="3607"/>
      <c r="BS21" s="3607"/>
      <c r="BT21" s="3607"/>
      <c r="BU21" s="3607"/>
      <c r="BV21" s="3607"/>
      <c r="BW21" s="3607"/>
      <c r="BX21" s="3607"/>
      <c r="BY21" s="3607"/>
      <c r="BZ21" s="3607"/>
      <c r="CA21" s="3607"/>
      <c r="CB21" s="3607"/>
      <c r="CC21" s="3607"/>
      <c r="CD21" s="3608"/>
    </row>
    <row r="22" spans="1:98" ht="14.45" customHeight="1" thickBot="1" x14ac:dyDescent="0.2">
      <c r="A22" s="563"/>
      <c r="C22" s="3621" t="s">
        <v>239</v>
      </c>
      <c r="D22" s="3622"/>
      <c r="E22" s="3622"/>
      <c r="F22" s="3622"/>
      <c r="G22" s="3622"/>
      <c r="H22" s="3622"/>
      <c r="I22" s="3622"/>
      <c r="J22" s="3622"/>
      <c r="K22" s="3622"/>
      <c r="L22" s="3623"/>
      <c r="M22" s="3564"/>
      <c r="N22" s="3562"/>
      <c r="O22" s="889" t="s">
        <v>3</v>
      </c>
      <c r="P22" s="3470"/>
      <c r="Q22" s="3470"/>
      <c r="R22" s="889" t="s">
        <v>4</v>
      </c>
      <c r="S22" s="3562"/>
      <c r="T22" s="3562"/>
      <c r="U22" s="889" t="s">
        <v>3</v>
      </c>
      <c r="V22" s="3470"/>
      <c r="W22" s="3563"/>
      <c r="X22" s="3564"/>
      <c r="Y22" s="3562"/>
      <c r="Z22" s="889" t="s">
        <v>3</v>
      </c>
      <c r="AA22" s="3470"/>
      <c r="AB22" s="3470"/>
      <c r="AC22" s="889" t="s">
        <v>4</v>
      </c>
      <c r="AD22" s="3562"/>
      <c r="AE22" s="3562"/>
      <c r="AF22" s="889" t="s">
        <v>3</v>
      </c>
      <c r="AG22" s="3470"/>
      <c r="AH22" s="3563"/>
      <c r="AP22" s="886"/>
      <c r="AQ22" s="563"/>
      <c r="AS22" s="3606"/>
      <c r="AT22" s="3607"/>
      <c r="AU22" s="3607"/>
      <c r="AV22" s="3607"/>
      <c r="AW22" s="3607"/>
      <c r="AX22" s="3607"/>
      <c r="AY22" s="3607"/>
      <c r="AZ22" s="3607"/>
      <c r="BA22" s="3607"/>
      <c r="BB22" s="3607"/>
      <c r="BC22" s="3607"/>
      <c r="BD22" s="3607"/>
      <c r="BE22" s="3607"/>
      <c r="BF22" s="3607"/>
      <c r="BG22" s="3607"/>
      <c r="BH22" s="3607"/>
      <c r="BI22" s="3607"/>
      <c r="BJ22" s="3607"/>
      <c r="BK22" s="3607"/>
      <c r="BL22" s="3607"/>
      <c r="BM22" s="3607"/>
      <c r="BN22" s="3607"/>
      <c r="BO22" s="3607"/>
      <c r="BP22" s="3607"/>
      <c r="BQ22" s="3607"/>
      <c r="BR22" s="3607"/>
      <c r="BS22" s="3607"/>
      <c r="BT22" s="3607"/>
      <c r="BU22" s="3607"/>
      <c r="BV22" s="3607"/>
      <c r="BW22" s="3607"/>
      <c r="BX22" s="3607"/>
      <c r="BY22" s="3607"/>
      <c r="BZ22" s="3607"/>
      <c r="CA22" s="3607"/>
      <c r="CB22" s="3607"/>
      <c r="CC22" s="3607"/>
      <c r="CD22" s="3608"/>
    </row>
    <row r="23" spans="1:98" ht="14.45" customHeight="1" thickTop="1" x14ac:dyDescent="0.15">
      <c r="A23" s="563"/>
      <c r="C23" s="3522" t="s">
        <v>192</v>
      </c>
      <c r="D23" s="3523"/>
      <c r="E23" s="3624"/>
      <c r="F23" s="3551" t="s">
        <v>76</v>
      </c>
      <c r="G23" s="3552"/>
      <c r="H23" s="3552"/>
      <c r="I23" s="3552"/>
      <c r="J23" s="3552"/>
      <c r="K23" s="3552"/>
      <c r="L23" s="3553"/>
      <c r="M23" s="3554"/>
      <c r="N23" s="3446"/>
      <c r="O23" s="890" t="s">
        <v>3</v>
      </c>
      <c r="P23" s="3439"/>
      <c r="Q23" s="3439"/>
      <c r="R23" s="793" t="s">
        <v>4</v>
      </c>
      <c r="S23" s="3438"/>
      <c r="T23" s="3438"/>
      <c r="U23" s="890" t="s">
        <v>3</v>
      </c>
      <c r="V23" s="3435"/>
      <c r="W23" s="3436"/>
      <c r="X23" s="3554"/>
      <c r="Y23" s="3446"/>
      <c r="Z23" s="890" t="s">
        <v>3</v>
      </c>
      <c r="AA23" s="3439"/>
      <c r="AB23" s="3439"/>
      <c r="AC23" s="793" t="s">
        <v>4</v>
      </c>
      <c r="AD23" s="3438"/>
      <c r="AE23" s="3438"/>
      <c r="AF23" s="890" t="s">
        <v>3</v>
      </c>
      <c r="AG23" s="3435"/>
      <c r="AH23" s="3436"/>
      <c r="AP23" s="886"/>
      <c r="AQ23" s="563"/>
      <c r="AS23" s="3606"/>
      <c r="AT23" s="3607"/>
      <c r="AU23" s="3607"/>
      <c r="AV23" s="3607"/>
      <c r="AW23" s="3607"/>
      <c r="AX23" s="3607"/>
      <c r="AY23" s="3607"/>
      <c r="AZ23" s="3607"/>
      <c r="BA23" s="3607"/>
      <c r="BB23" s="3607"/>
      <c r="BC23" s="3607"/>
      <c r="BD23" s="3607"/>
      <c r="BE23" s="3607"/>
      <c r="BF23" s="3607"/>
      <c r="BG23" s="3607"/>
      <c r="BH23" s="3607"/>
      <c r="BI23" s="3607"/>
      <c r="BJ23" s="3607"/>
      <c r="BK23" s="3607"/>
      <c r="BL23" s="3607"/>
      <c r="BM23" s="3607"/>
      <c r="BN23" s="3607"/>
      <c r="BO23" s="3607"/>
      <c r="BP23" s="3607"/>
      <c r="BQ23" s="3607"/>
      <c r="BR23" s="3607"/>
      <c r="BS23" s="3607"/>
      <c r="BT23" s="3607"/>
      <c r="BU23" s="3607"/>
      <c r="BV23" s="3607"/>
      <c r="BW23" s="3607"/>
      <c r="BX23" s="3607"/>
      <c r="BY23" s="3607"/>
      <c r="BZ23" s="3607"/>
      <c r="CA23" s="3607"/>
      <c r="CB23" s="3607"/>
      <c r="CC23" s="3607"/>
      <c r="CD23" s="3608"/>
    </row>
    <row r="24" spans="1:98" ht="14.45" customHeight="1" x14ac:dyDescent="0.15">
      <c r="A24" s="563"/>
      <c r="C24" s="3522"/>
      <c r="D24" s="3523"/>
      <c r="E24" s="3624"/>
      <c r="F24" s="3565" t="s">
        <v>1176</v>
      </c>
      <c r="G24" s="3566"/>
      <c r="H24" s="3566"/>
      <c r="I24" s="3567"/>
      <c r="J24" s="3574" t="s">
        <v>78</v>
      </c>
      <c r="K24" s="3575"/>
      <c r="L24" s="3576"/>
      <c r="M24" s="3449"/>
      <c r="N24" s="3450"/>
      <c r="O24" s="893" t="s">
        <v>3</v>
      </c>
      <c r="P24" s="3451"/>
      <c r="Q24" s="3451"/>
      <c r="R24" s="893" t="s">
        <v>4</v>
      </c>
      <c r="S24" s="3450"/>
      <c r="T24" s="3450"/>
      <c r="U24" s="893" t="s">
        <v>3</v>
      </c>
      <c r="V24" s="3451"/>
      <c r="W24" s="3452"/>
      <c r="X24" s="3449"/>
      <c r="Y24" s="3450"/>
      <c r="Z24" s="893" t="s">
        <v>3</v>
      </c>
      <c r="AA24" s="3451"/>
      <c r="AB24" s="3451"/>
      <c r="AC24" s="893" t="s">
        <v>4</v>
      </c>
      <c r="AD24" s="3450"/>
      <c r="AE24" s="3450"/>
      <c r="AF24" s="893" t="s">
        <v>3</v>
      </c>
      <c r="AG24" s="3451"/>
      <c r="AH24" s="3452"/>
      <c r="AP24" s="886"/>
      <c r="AS24" s="3606"/>
      <c r="AT24" s="3607"/>
      <c r="AU24" s="3607"/>
      <c r="AV24" s="3607"/>
      <c r="AW24" s="3607"/>
      <c r="AX24" s="3607"/>
      <c r="AY24" s="3607"/>
      <c r="AZ24" s="3607"/>
      <c r="BA24" s="3607"/>
      <c r="BB24" s="3607"/>
      <c r="BC24" s="3607"/>
      <c r="BD24" s="3607"/>
      <c r="BE24" s="3607"/>
      <c r="BF24" s="3607"/>
      <c r="BG24" s="3607"/>
      <c r="BH24" s="3607"/>
      <c r="BI24" s="3607"/>
      <c r="BJ24" s="3607"/>
      <c r="BK24" s="3607"/>
      <c r="BL24" s="3607"/>
      <c r="BM24" s="3607"/>
      <c r="BN24" s="3607"/>
      <c r="BO24" s="3607"/>
      <c r="BP24" s="3607"/>
      <c r="BQ24" s="3607"/>
      <c r="BR24" s="3607"/>
      <c r="BS24" s="3607"/>
      <c r="BT24" s="3607"/>
      <c r="BU24" s="3607"/>
      <c r="BV24" s="3607"/>
      <c r="BW24" s="3607"/>
      <c r="BX24" s="3607"/>
      <c r="BY24" s="3607"/>
      <c r="BZ24" s="3607"/>
      <c r="CA24" s="3607"/>
      <c r="CB24" s="3607"/>
      <c r="CC24" s="3607"/>
      <c r="CD24" s="3608"/>
    </row>
    <row r="25" spans="1:98" ht="14.45" customHeight="1" thickBot="1" x14ac:dyDescent="0.2">
      <c r="A25" s="563"/>
      <c r="C25" s="3625"/>
      <c r="D25" s="3626"/>
      <c r="E25" s="3627"/>
      <c r="F25" s="3568"/>
      <c r="G25" s="3569"/>
      <c r="H25" s="3569"/>
      <c r="I25" s="3570"/>
      <c r="J25" s="3571" t="s">
        <v>79</v>
      </c>
      <c r="K25" s="3572"/>
      <c r="L25" s="3573"/>
      <c r="M25" s="3559"/>
      <c r="N25" s="3471"/>
      <c r="O25" s="894" t="s">
        <v>3</v>
      </c>
      <c r="P25" s="3560"/>
      <c r="Q25" s="3560"/>
      <c r="R25" s="895" t="s">
        <v>4</v>
      </c>
      <c r="S25" s="3471"/>
      <c r="T25" s="3471"/>
      <c r="U25" s="894" t="s">
        <v>3</v>
      </c>
      <c r="V25" s="3560"/>
      <c r="W25" s="3561"/>
      <c r="X25" s="3559"/>
      <c r="Y25" s="3471"/>
      <c r="Z25" s="894" t="s">
        <v>3</v>
      </c>
      <c r="AA25" s="3560"/>
      <c r="AB25" s="3560"/>
      <c r="AC25" s="895" t="s">
        <v>4</v>
      </c>
      <c r="AD25" s="3471"/>
      <c r="AE25" s="3471"/>
      <c r="AF25" s="894" t="s">
        <v>3</v>
      </c>
      <c r="AG25" s="3560"/>
      <c r="AH25" s="3561"/>
      <c r="AI25" s="807"/>
      <c r="AJ25" s="807"/>
      <c r="AK25" s="807"/>
      <c r="AL25" s="807"/>
      <c r="AM25" s="807"/>
      <c r="AN25" s="807"/>
      <c r="AO25" s="807"/>
      <c r="AP25" s="886"/>
      <c r="AS25" s="3606"/>
      <c r="AT25" s="3607"/>
      <c r="AU25" s="3607"/>
      <c r="AV25" s="3607"/>
      <c r="AW25" s="3607"/>
      <c r="AX25" s="3607"/>
      <c r="AY25" s="3607"/>
      <c r="AZ25" s="3607"/>
      <c r="BA25" s="3607"/>
      <c r="BB25" s="3607"/>
      <c r="BC25" s="3607"/>
      <c r="BD25" s="3607"/>
      <c r="BE25" s="3607"/>
      <c r="BF25" s="3607"/>
      <c r="BG25" s="3607"/>
      <c r="BH25" s="3607"/>
      <c r="BI25" s="3607"/>
      <c r="BJ25" s="3607"/>
      <c r="BK25" s="3607"/>
      <c r="BL25" s="3607"/>
      <c r="BM25" s="3607"/>
      <c r="BN25" s="3607"/>
      <c r="BO25" s="3607"/>
      <c r="BP25" s="3607"/>
      <c r="BQ25" s="3607"/>
      <c r="BR25" s="3607"/>
      <c r="BS25" s="3607"/>
      <c r="BT25" s="3607"/>
      <c r="BU25" s="3607"/>
      <c r="BV25" s="3607"/>
      <c r="BW25" s="3607"/>
      <c r="BX25" s="3607"/>
      <c r="BY25" s="3607"/>
      <c r="BZ25" s="3607"/>
      <c r="CA25" s="3607"/>
      <c r="CB25" s="3607"/>
      <c r="CC25" s="3607"/>
      <c r="CD25" s="3608"/>
    </row>
    <row r="26" spans="1:98" ht="14.45" customHeight="1" thickTop="1" x14ac:dyDescent="0.15">
      <c r="A26" s="557"/>
      <c r="C26" s="3628" t="s">
        <v>189</v>
      </c>
      <c r="D26" s="3523" t="s">
        <v>190</v>
      </c>
      <c r="E26" s="3624"/>
      <c r="F26" s="3630" t="s">
        <v>76</v>
      </c>
      <c r="G26" s="3631"/>
      <c r="H26" s="3631"/>
      <c r="I26" s="3631"/>
      <c r="J26" s="3631"/>
      <c r="K26" s="3631"/>
      <c r="L26" s="3632"/>
      <c r="M26" s="3444"/>
      <c r="N26" s="3445"/>
      <c r="O26" s="896" t="s">
        <v>3</v>
      </c>
      <c r="P26" s="3435"/>
      <c r="Q26" s="3435"/>
      <c r="R26" s="890" t="s">
        <v>4</v>
      </c>
      <c r="S26" s="3446"/>
      <c r="T26" s="3446"/>
      <c r="U26" s="896" t="s">
        <v>3</v>
      </c>
      <c r="V26" s="3447"/>
      <c r="W26" s="3448"/>
      <c r="X26" s="3444"/>
      <c r="Y26" s="3445"/>
      <c r="Z26" s="896" t="s">
        <v>3</v>
      </c>
      <c r="AA26" s="3435"/>
      <c r="AB26" s="3435"/>
      <c r="AC26" s="890" t="s">
        <v>4</v>
      </c>
      <c r="AD26" s="3446"/>
      <c r="AE26" s="3446"/>
      <c r="AF26" s="896" t="s">
        <v>3</v>
      </c>
      <c r="AG26" s="3447"/>
      <c r="AH26" s="3448"/>
      <c r="AI26" s="555"/>
      <c r="AJ26" s="555"/>
      <c r="AK26" s="555"/>
      <c r="AL26" s="555"/>
      <c r="AM26" s="555"/>
      <c r="AN26" s="555"/>
      <c r="AO26" s="555"/>
      <c r="AP26" s="886"/>
      <c r="AS26" s="3606"/>
      <c r="AT26" s="3607"/>
      <c r="AU26" s="3607"/>
      <c r="AV26" s="3607"/>
      <c r="AW26" s="3607"/>
      <c r="AX26" s="3607"/>
      <c r="AY26" s="3607"/>
      <c r="AZ26" s="3607"/>
      <c r="BA26" s="3607"/>
      <c r="BB26" s="3607"/>
      <c r="BC26" s="3607"/>
      <c r="BD26" s="3607"/>
      <c r="BE26" s="3607"/>
      <c r="BF26" s="3607"/>
      <c r="BG26" s="3607"/>
      <c r="BH26" s="3607"/>
      <c r="BI26" s="3607"/>
      <c r="BJ26" s="3607"/>
      <c r="BK26" s="3607"/>
      <c r="BL26" s="3607"/>
      <c r="BM26" s="3607"/>
      <c r="BN26" s="3607"/>
      <c r="BO26" s="3607"/>
      <c r="BP26" s="3607"/>
      <c r="BQ26" s="3607"/>
      <c r="BR26" s="3607"/>
      <c r="BS26" s="3607"/>
      <c r="BT26" s="3607"/>
      <c r="BU26" s="3607"/>
      <c r="BV26" s="3607"/>
      <c r="BW26" s="3607"/>
      <c r="BX26" s="3607"/>
      <c r="BY26" s="3607"/>
      <c r="BZ26" s="3607"/>
      <c r="CA26" s="3607"/>
      <c r="CB26" s="3607"/>
      <c r="CC26" s="3607"/>
      <c r="CD26" s="3608"/>
    </row>
    <row r="27" spans="1:98" ht="14.45" customHeight="1" thickBot="1" x14ac:dyDescent="0.2">
      <c r="A27" s="557"/>
      <c r="B27" s="580"/>
      <c r="C27" s="3629"/>
      <c r="D27" s="3523"/>
      <c r="E27" s="3624"/>
      <c r="F27" s="3546" t="s">
        <v>77</v>
      </c>
      <c r="G27" s="3534"/>
      <c r="H27" s="3534"/>
      <c r="I27" s="3547"/>
      <c r="J27" s="3574" t="s">
        <v>78</v>
      </c>
      <c r="K27" s="3575"/>
      <c r="L27" s="3576"/>
      <c r="M27" s="3449"/>
      <c r="N27" s="3450"/>
      <c r="O27" s="893" t="s">
        <v>3</v>
      </c>
      <c r="P27" s="3439"/>
      <c r="Q27" s="3439"/>
      <c r="R27" s="793" t="s">
        <v>4</v>
      </c>
      <c r="S27" s="3438"/>
      <c r="T27" s="3438"/>
      <c r="U27" s="893" t="s">
        <v>3</v>
      </c>
      <c r="V27" s="3451"/>
      <c r="W27" s="3452"/>
      <c r="X27" s="3449"/>
      <c r="Y27" s="3450"/>
      <c r="Z27" s="893" t="s">
        <v>3</v>
      </c>
      <c r="AA27" s="3439"/>
      <c r="AB27" s="3439"/>
      <c r="AC27" s="793" t="s">
        <v>4</v>
      </c>
      <c r="AD27" s="3438"/>
      <c r="AE27" s="3438"/>
      <c r="AF27" s="893" t="s">
        <v>3</v>
      </c>
      <c r="AG27" s="3451"/>
      <c r="AH27" s="3452"/>
      <c r="AO27" s="768"/>
      <c r="AP27" s="586"/>
      <c r="AS27" s="3609"/>
      <c r="AT27" s="3610"/>
      <c r="AU27" s="3610"/>
      <c r="AV27" s="3610"/>
      <c r="AW27" s="3610"/>
      <c r="AX27" s="3610"/>
      <c r="AY27" s="3610"/>
      <c r="AZ27" s="3610"/>
      <c r="BA27" s="3610"/>
      <c r="BB27" s="3610"/>
      <c r="BC27" s="3610"/>
      <c r="BD27" s="3610"/>
      <c r="BE27" s="3610"/>
      <c r="BF27" s="3610"/>
      <c r="BG27" s="3610"/>
      <c r="BH27" s="3610"/>
      <c r="BI27" s="3610"/>
      <c r="BJ27" s="3610"/>
      <c r="BK27" s="3610"/>
      <c r="BL27" s="3610"/>
      <c r="BM27" s="3610"/>
      <c r="BN27" s="3610"/>
      <c r="BO27" s="3610"/>
      <c r="BP27" s="3610"/>
      <c r="BQ27" s="3610"/>
      <c r="BR27" s="3610"/>
      <c r="BS27" s="3610"/>
      <c r="BT27" s="3610"/>
      <c r="BU27" s="3610"/>
      <c r="BV27" s="3610"/>
      <c r="BW27" s="3610"/>
      <c r="BX27" s="3610"/>
      <c r="BY27" s="3610"/>
      <c r="BZ27" s="3610"/>
      <c r="CA27" s="3610"/>
      <c r="CB27" s="3610"/>
      <c r="CC27" s="3610"/>
      <c r="CD27" s="3611"/>
    </row>
    <row r="28" spans="1:98" ht="14.45" customHeight="1" x14ac:dyDescent="0.15">
      <c r="A28" s="557"/>
      <c r="B28" s="580"/>
      <c r="C28" s="3629"/>
      <c r="D28" s="3523"/>
      <c r="E28" s="3624"/>
      <c r="F28" s="3551"/>
      <c r="G28" s="3552"/>
      <c r="H28" s="3552"/>
      <c r="I28" s="3553"/>
      <c r="J28" s="3556" t="s">
        <v>79</v>
      </c>
      <c r="K28" s="3557"/>
      <c r="L28" s="3558"/>
      <c r="M28" s="3441"/>
      <c r="N28" s="3434"/>
      <c r="O28" s="646" t="s">
        <v>3</v>
      </c>
      <c r="P28" s="3442"/>
      <c r="Q28" s="3442"/>
      <c r="R28" s="646" t="s">
        <v>4</v>
      </c>
      <c r="S28" s="3434"/>
      <c r="T28" s="3434"/>
      <c r="U28" s="646" t="s">
        <v>3</v>
      </c>
      <c r="V28" s="3442"/>
      <c r="W28" s="3443"/>
      <c r="X28" s="3441"/>
      <c r="Y28" s="3434"/>
      <c r="Z28" s="646" t="s">
        <v>3</v>
      </c>
      <c r="AA28" s="3442"/>
      <c r="AB28" s="3442"/>
      <c r="AC28" s="646" t="s">
        <v>4</v>
      </c>
      <c r="AD28" s="3434"/>
      <c r="AE28" s="3434"/>
      <c r="AF28" s="646" t="s">
        <v>3</v>
      </c>
      <c r="AG28" s="3442"/>
      <c r="AH28" s="3443"/>
      <c r="AO28" s="768"/>
      <c r="AP28" s="586"/>
      <c r="CL28" s="897"/>
      <c r="CM28" s="897"/>
      <c r="CN28" s="793"/>
      <c r="CO28" s="891"/>
      <c r="CP28" s="793"/>
      <c r="CQ28" s="892"/>
      <c r="CR28" s="793"/>
      <c r="CS28" s="897"/>
      <c r="CT28" s="897"/>
    </row>
    <row r="29" spans="1:98" ht="14.45" customHeight="1" x14ac:dyDescent="0.15">
      <c r="A29" s="557"/>
      <c r="B29" s="580"/>
      <c r="C29" s="3629"/>
      <c r="D29" s="3555" t="s">
        <v>191</v>
      </c>
      <c r="E29" s="3555"/>
      <c r="F29" s="3549" t="s">
        <v>76</v>
      </c>
      <c r="G29" s="3549"/>
      <c r="H29" s="3549"/>
      <c r="I29" s="3549"/>
      <c r="J29" s="3549"/>
      <c r="K29" s="3549"/>
      <c r="L29" s="3550"/>
      <c r="M29" s="3437"/>
      <c r="N29" s="3438"/>
      <c r="O29" s="793" t="s">
        <v>3</v>
      </c>
      <c r="P29" s="3439"/>
      <c r="Q29" s="3439"/>
      <c r="R29" s="793" t="s">
        <v>4</v>
      </c>
      <c r="S29" s="3438"/>
      <c r="T29" s="3438"/>
      <c r="U29" s="793" t="s">
        <v>3</v>
      </c>
      <c r="V29" s="3439"/>
      <c r="W29" s="3440"/>
      <c r="X29" s="3437"/>
      <c r="Y29" s="3438"/>
      <c r="Z29" s="793" t="s">
        <v>3</v>
      </c>
      <c r="AA29" s="3439"/>
      <c r="AB29" s="3439"/>
      <c r="AC29" s="793" t="s">
        <v>4</v>
      </c>
      <c r="AD29" s="3438"/>
      <c r="AE29" s="3438"/>
      <c r="AF29" s="793" t="s">
        <v>3</v>
      </c>
      <c r="AG29" s="3439"/>
      <c r="AH29" s="3440"/>
      <c r="AO29" s="898"/>
      <c r="AP29" s="586"/>
      <c r="CL29" s="897"/>
      <c r="CM29" s="897"/>
      <c r="CN29" s="793"/>
      <c r="CO29" s="891"/>
      <c r="CP29" s="793"/>
      <c r="CQ29" s="892"/>
      <c r="CR29" s="793"/>
      <c r="CS29" s="897"/>
      <c r="CT29" s="897"/>
    </row>
    <row r="30" spans="1:98" ht="14.45" customHeight="1" x14ac:dyDescent="0.15">
      <c r="A30" s="557"/>
      <c r="B30" s="580"/>
      <c r="C30" s="3629"/>
      <c r="D30" s="3555"/>
      <c r="E30" s="3555"/>
      <c r="F30" s="3552"/>
      <c r="G30" s="3552"/>
      <c r="H30" s="3552"/>
      <c r="I30" s="3552"/>
      <c r="J30" s="3552"/>
      <c r="K30" s="3552"/>
      <c r="L30" s="3553"/>
      <c r="M30" s="3441"/>
      <c r="N30" s="3434"/>
      <c r="O30" s="646" t="s">
        <v>3</v>
      </c>
      <c r="P30" s="3442"/>
      <c r="Q30" s="3442"/>
      <c r="R30" s="646" t="s">
        <v>4</v>
      </c>
      <c r="S30" s="3434"/>
      <c r="T30" s="3434"/>
      <c r="U30" s="646" t="s">
        <v>3</v>
      </c>
      <c r="V30" s="3442"/>
      <c r="W30" s="3443"/>
      <c r="X30" s="3441"/>
      <c r="Y30" s="3434"/>
      <c r="Z30" s="646" t="s">
        <v>3</v>
      </c>
      <c r="AA30" s="3442"/>
      <c r="AB30" s="3442"/>
      <c r="AC30" s="646" t="s">
        <v>4</v>
      </c>
      <c r="AD30" s="3434"/>
      <c r="AE30" s="3434"/>
      <c r="AF30" s="646" t="s">
        <v>3</v>
      </c>
      <c r="AG30" s="3442"/>
      <c r="AH30" s="3443"/>
      <c r="AO30" s="898"/>
      <c r="AP30" s="586"/>
      <c r="CL30" s="897"/>
      <c r="CM30" s="897"/>
      <c r="CN30" s="793"/>
      <c r="CO30" s="891"/>
      <c r="CP30" s="793"/>
      <c r="CQ30" s="892"/>
      <c r="CR30" s="793"/>
      <c r="CS30" s="897"/>
      <c r="CT30" s="897"/>
    </row>
    <row r="31" spans="1:98" ht="14.45" customHeight="1" x14ac:dyDescent="0.15">
      <c r="A31" s="557"/>
      <c r="B31" s="580"/>
      <c r="C31" s="3629"/>
      <c r="D31" s="3555"/>
      <c r="E31" s="3555"/>
      <c r="F31" s="3546" t="s">
        <v>77</v>
      </c>
      <c r="G31" s="3534"/>
      <c r="H31" s="3534"/>
      <c r="I31" s="3547"/>
      <c r="J31" s="3546" t="s">
        <v>78</v>
      </c>
      <c r="K31" s="3534"/>
      <c r="L31" s="3547"/>
      <c r="M31" s="3437"/>
      <c r="N31" s="3438"/>
      <c r="O31" s="793" t="s">
        <v>3</v>
      </c>
      <c r="P31" s="3439"/>
      <c r="Q31" s="3439"/>
      <c r="R31" s="793" t="s">
        <v>4</v>
      </c>
      <c r="S31" s="3438"/>
      <c r="T31" s="3438"/>
      <c r="U31" s="793" t="s">
        <v>3</v>
      </c>
      <c r="V31" s="3439"/>
      <c r="W31" s="3440"/>
      <c r="X31" s="3437"/>
      <c r="Y31" s="3438"/>
      <c r="Z31" s="793" t="s">
        <v>3</v>
      </c>
      <c r="AA31" s="3439"/>
      <c r="AB31" s="3439"/>
      <c r="AC31" s="793" t="s">
        <v>4</v>
      </c>
      <c r="AD31" s="3438"/>
      <c r="AE31" s="3438"/>
      <c r="AF31" s="793" t="s">
        <v>3</v>
      </c>
      <c r="AG31" s="3439"/>
      <c r="AH31" s="3440"/>
      <c r="AO31" s="898"/>
      <c r="AP31" s="586"/>
      <c r="CL31" s="897"/>
      <c r="CM31" s="897"/>
      <c r="CN31" s="793"/>
      <c r="CO31" s="891"/>
      <c r="CP31" s="793"/>
      <c r="CQ31" s="892"/>
      <c r="CR31" s="793"/>
      <c r="CS31" s="897"/>
      <c r="CT31" s="897"/>
    </row>
    <row r="32" spans="1:98" ht="14.45" customHeight="1" x14ac:dyDescent="0.15">
      <c r="A32" s="557"/>
      <c r="B32" s="580"/>
      <c r="C32" s="3629"/>
      <c r="D32" s="3555"/>
      <c r="E32" s="3555"/>
      <c r="F32" s="3548"/>
      <c r="G32" s="3549"/>
      <c r="H32" s="3549"/>
      <c r="I32" s="3550"/>
      <c r="J32" s="3551"/>
      <c r="K32" s="3552"/>
      <c r="L32" s="3553"/>
      <c r="M32" s="3441"/>
      <c r="N32" s="3434"/>
      <c r="O32" s="646" t="s">
        <v>3</v>
      </c>
      <c r="P32" s="3442"/>
      <c r="Q32" s="3442"/>
      <c r="R32" s="646" t="s">
        <v>4</v>
      </c>
      <c r="S32" s="3434"/>
      <c r="T32" s="3434"/>
      <c r="U32" s="646" t="s">
        <v>3</v>
      </c>
      <c r="V32" s="3442"/>
      <c r="W32" s="3443"/>
      <c r="X32" s="3441"/>
      <c r="Y32" s="3434"/>
      <c r="Z32" s="646" t="s">
        <v>3</v>
      </c>
      <c r="AA32" s="3442"/>
      <c r="AB32" s="3442"/>
      <c r="AC32" s="646" t="s">
        <v>4</v>
      </c>
      <c r="AD32" s="3434"/>
      <c r="AE32" s="3434"/>
      <c r="AF32" s="646" t="s">
        <v>3</v>
      </c>
      <c r="AG32" s="3442"/>
      <c r="AH32" s="3443"/>
      <c r="AO32" s="898"/>
      <c r="AP32" s="586"/>
      <c r="CL32" s="897"/>
      <c r="CM32" s="897"/>
      <c r="CN32" s="793"/>
      <c r="CO32" s="891"/>
      <c r="CP32" s="793"/>
      <c r="CQ32" s="892"/>
      <c r="CR32" s="793"/>
      <c r="CS32" s="897"/>
      <c r="CT32" s="897"/>
    </row>
    <row r="33" spans="1:98" ht="14.45" customHeight="1" x14ac:dyDescent="0.15">
      <c r="A33" s="557"/>
      <c r="B33" s="580"/>
      <c r="C33" s="3629"/>
      <c r="D33" s="3555"/>
      <c r="E33" s="3555"/>
      <c r="F33" s="3548"/>
      <c r="G33" s="3549"/>
      <c r="H33" s="3549"/>
      <c r="I33" s="3550"/>
      <c r="J33" s="3546" t="s">
        <v>79</v>
      </c>
      <c r="K33" s="3534"/>
      <c r="L33" s="3547"/>
      <c r="M33" s="3449"/>
      <c r="N33" s="3450"/>
      <c r="O33" s="893" t="s">
        <v>3</v>
      </c>
      <c r="P33" s="3439"/>
      <c r="Q33" s="3439"/>
      <c r="R33" s="793" t="s">
        <v>4</v>
      </c>
      <c r="S33" s="3438"/>
      <c r="T33" s="3438"/>
      <c r="U33" s="893" t="s">
        <v>3</v>
      </c>
      <c r="V33" s="3451"/>
      <c r="W33" s="3452"/>
      <c r="X33" s="3449"/>
      <c r="Y33" s="3450"/>
      <c r="Z33" s="893" t="s">
        <v>3</v>
      </c>
      <c r="AA33" s="3439"/>
      <c r="AB33" s="3439"/>
      <c r="AC33" s="793" t="s">
        <v>4</v>
      </c>
      <c r="AD33" s="3438"/>
      <c r="AE33" s="3438"/>
      <c r="AF33" s="893" t="s">
        <v>3</v>
      </c>
      <c r="AG33" s="3451"/>
      <c r="AH33" s="3452"/>
      <c r="AO33" s="898"/>
      <c r="AP33" s="586"/>
      <c r="CL33" s="897"/>
      <c r="CM33" s="897"/>
      <c r="CN33" s="793"/>
      <c r="CO33" s="891"/>
      <c r="CP33" s="793"/>
      <c r="CQ33" s="892"/>
      <c r="CR33" s="793"/>
      <c r="CS33" s="897"/>
      <c r="CT33" s="897"/>
    </row>
    <row r="34" spans="1:98" ht="14.45" customHeight="1" x14ac:dyDescent="0.15">
      <c r="A34" s="557"/>
      <c r="B34" s="580"/>
      <c r="C34" s="3629"/>
      <c r="D34" s="3555"/>
      <c r="E34" s="3555"/>
      <c r="F34" s="3551"/>
      <c r="G34" s="3552"/>
      <c r="H34" s="3552"/>
      <c r="I34" s="3553"/>
      <c r="J34" s="3551"/>
      <c r="K34" s="3552"/>
      <c r="L34" s="3553"/>
      <c r="M34" s="3554"/>
      <c r="N34" s="3446"/>
      <c r="O34" s="890" t="s">
        <v>3</v>
      </c>
      <c r="P34" s="3442"/>
      <c r="Q34" s="3442"/>
      <c r="R34" s="646" t="s">
        <v>4</v>
      </c>
      <c r="S34" s="3434"/>
      <c r="T34" s="3434"/>
      <c r="U34" s="890" t="s">
        <v>3</v>
      </c>
      <c r="V34" s="3435"/>
      <c r="W34" s="3436"/>
      <c r="X34" s="3554"/>
      <c r="Y34" s="3446"/>
      <c r="Z34" s="890" t="s">
        <v>3</v>
      </c>
      <c r="AA34" s="3442"/>
      <c r="AB34" s="3442"/>
      <c r="AC34" s="646" t="s">
        <v>4</v>
      </c>
      <c r="AD34" s="3434"/>
      <c r="AE34" s="3434"/>
      <c r="AF34" s="890" t="s">
        <v>3</v>
      </c>
      <c r="AG34" s="3435"/>
      <c r="AH34" s="3436"/>
      <c r="AO34" s="898"/>
      <c r="AP34" s="586"/>
    </row>
    <row r="35" spans="1:98" ht="14.1" customHeight="1" x14ac:dyDescent="0.15">
      <c r="A35" s="557"/>
      <c r="B35" s="580"/>
      <c r="V35" s="558"/>
      <c r="AO35" s="898"/>
      <c r="AP35" s="586"/>
    </row>
    <row r="36" spans="1:98" ht="14.1" customHeight="1" x14ac:dyDescent="0.15">
      <c r="A36" s="3303" t="s">
        <v>660</v>
      </c>
      <c r="B36" s="3304"/>
      <c r="C36" s="3327" t="s">
        <v>665</v>
      </c>
      <c r="D36" s="3327"/>
      <c r="E36" s="3327"/>
      <c r="F36" s="3327"/>
      <c r="G36" s="3327"/>
      <c r="H36" s="3327"/>
      <c r="I36" s="3327"/>
      <c r="J36" s="3327"/>
      <c r="K36" s="3327"/>
      <c r="L36" s="3327"/>
      <c r="M36" s="3327"/>
      <c r="N36" s="3327"/>
      <c r="O36" s="3327"/>
      <c r="P36" s="3327"/>
      <c r="Q36" s="3327"/>
      <c r="R36" s="3327"/>
      <c r="S36" s="3327"/>
      <c r="T36" s="3327"/>
      <c r="U36" s="3327"/>
      <c r="V36" s="3327"/>
      <c r="W36" s="3327"/>
      <c r="X36" s="3327"/>
      <c r="Y36" s="3327"/>
      <c r="Z36" s="3327"/>
      <c r="AA36" s="3327"/>
      <c r="AB36" s="3327"/>
      <c r="AO36" s="898"/>
      <c r="AP36" s="586"/>
    </row>
    <row r="37" spans="1:98" ht="14.1" customHeight="1" x14ac:dyDescent="0.15">
      <c r="A37" s="557"/>
      <c r="B37" s="580"/>
      <c r="C37" s="3519"/>
      <c r="D37" s="3520"/>
      <c r="E37" s="3520"/>
      <c r="F37" s="3520"/>
      <c r="G37" s="3521"/>
      <c r="H37" s="3533" t="s">
        <v>194</v>
      </c>
      <c r="I37" s="3534"/>
      <c r="J37" s="3534"/>
      <c r="K37" s="3534"/>
      <c r="L37" s="3534"/>
      <c r="M37" s="3534"/>
      <c r="N37" s="3534"/>
      <c r="O37" s="3534"/>
      <c r="P37" s="3534"/>
      <c r="Q37" s="3534"/>
      <c r="R37" s="3534"/>
      <c r="S37" s="3534"/>
      <c r="T37" s="3534"/>
      <c r="U37" s="3534"/>
      <c r="V37" s="3534"/>
      <c r="W37" s="3534"/>
      <c r="X37" s="3535"/>
      <c r="Y37" s="3536" t="s">
        <v>193</v>
      </c>
      <c r="Z37" s="3537"/>
      <c r="AA37" s="3537"/>
      <c r="AB37" s="3537"/>
      <c r="AC37" s="3537"/>
      <c r="AD37" s="3537"/>
      <c r="AE37" s="3537"/>
      <c r="AF37" s="3537"/>
      <c r="AG37" s="3537"/>
      <c r="AH37" s="3537"/>
      <c r="AI37" s="3537"/>
      <c r="AJ37" s="3537"/>
      <c r="AK37" s="3537"/>
      <c r="AL37" s="3537"/>
      <c r="AM37" s="3537"/>
      <c r="AN37" s="3537"/>
      <c r="AO37" s="3538"/>
      <c r="AP37" s="586"/>
    </row>
    <row r="38" spans="1:98" ht="14.1" customHeight="1" x14ac:dyDescent="0.15">
      <c r="A38" s="557"/>
      <c r="B38" s="580"/>
      <c r="C38" s="3522"/>
      <c r="D38" s="3523"/>
      <c r="E38" s="3523"/>
      <c r="F38" s="3523"/>
      <c r="G38" s="3524"/>
      <c r="H38" s="3539" t="s">
        <v>195</v>
      </c>
      <c r="I38" s="3540"/>
      <c r="J38" s="3540"/>
      <c r="K38" s="3540"/>
      <c r="L38" s="3540"/>
      <c r="M38" s="3540"/>
      <c r="N38" s="3540"/>
      <c r="O38" s="3540"/>
      <c r="P38" s="3540"/>
      <c r="Q38" s="3540"/>
      <c r="R38" s="3540"/>
      <c r="S38" s="3540"/>
      <c r="T38" s="3540"/>
      <c r="U38" s="3540"/>
      <c r="V38" s="3541" t="s">
        <v>347</v>
      </c>
      <c r="W38" s="3541"/>
      <c r="X38" s="3542"/>
      <c r="Y38" s="3539" t="s">
        <v>195</v>
      </c>
      <c r="Z38" s="3540"/>
      <c r="AA38" s="3540"/>
      <c r="AB38" s="3540"/>
      <c r="AC38" s="3540"/>
      <c r="AD38" s="3540"/>
      <c r="AE38" s="3540"/>
      <c r="AF38" s="3540"/>
      <c r="AG38" s="3540"/>
      <c r="AH38" s="3540"/>
      <c r="AI38" s="3540"/>
      <c r="AJ38" s="3540"/>
      <c r="AK38" s="3540"/>
      <c r="AL38" s="3544"/>
      <c r="AM38" s="3541" t="s">
        <v>347</v>
      </c>
      <c r="AN38" s="3541"/>
      <c r="AO38" s="3542"/>
      <c r="AP38" s="586"/>
      <c r="AQ38" s="563"/>
      <c r="CE38" s="768"/>
      <c r="CF38" s="768"/>
      <c r="CG38" s="580"/>
      <c r="CH38" s="580"/>
      <c r="CI38" s="580"/>
    </row>
    <row r="39" spans="1:98" ht="14.1" customHeight="1" x14ac:dyDescent="0.15">
      <c r="A39" s="557"/>
      <c r="B39" s="580"/>
      <c r="C39" s="3525"/>
      <c r="D39" s="3526"/>
      <c r="E39" s="3526"/>
      <c r="F39" s="3526"/>
      <c r="G39" s="3527"/>
      <c r="H39" s="3528" t="s">
        <v>60</v>
      </c>
      <c r="I39" s="3529"/>
      <c r="J39" s="3529" t="s">
        <v>61</v>
      </c>
      <c r="K39" s="3529"/>
      <c r="L39" s="3529" t="s">
        <v>62</v>
      </c>
      <c r="M39" s="3529"/>
      <c r="N39" s="3529" t="s">
        <v>63</v>
      </c>
      <c r="O39" s="3529"/>
      <c r="P39" s="3529" t="s">
        <v>64</v>
      </c>
      <c r="Q39" s="3529"/>
      <c r="R39" s="3529" t="s">
        <v>65</v>
      </c>
      <c r="S39" s="3530"/>
      <c r="T39" s="3531" t="s">
        <v>26</v>
      </c>
      <c r="U39" s="3532"/>
      <c r="V39" s="3543"/>
      <c r="W39" s="3543"/>
      <c r="X39" s="3542"/>
      <c r="Y39" s="3528" t="s">
        <v>60</v>
      </c>
      <c r="Z39" s="3529"/>
      <c r="AA39" s="3529" t="s">
        <v>61</v>
      </c>
      <c r="AB39" s="3529"/>
      <c r="AC39" s="3529" t="s">
        <v>62</v>
      </c>
      <c r="AD39" s="3529"/>
      <c r="AE39" s="3529" t="s">
        <v>63</v>
      </c>
      <c r="AF39" s="3529"/>
      <c r="AG39" s="3529" t="s">
        <v>64</v>
      </c>
      <c r="AH39" s="3529"/>
      <c r="AI39" s="3529" t="s">
        <v>65</v>
      </c>
      <c r="AJ39" s="3530"/>
      <c r="AK39" s="3531" t="s">
        <v>26</v>
      </c>
      <c r="AL39" s="3545"/>
      <c r="AM39" s="3543"/>
      <c r="AN39" s="3543"/>
      <c r="AO39" s="3542"/>
      <c r="AP39" s="586"/>
      <c r="AQ39" s="563"/>
      <c r="AR39" s="561"/>
    </row>
    <row r="40" spans="1:98" ht="14.45" customHeight="1" x14ac:dyDescent="0.15">
      <c r="A40" s="557"/>
      <c r="B40" s="580"/>
      <c r="C40" s="3518" t="s">
        <v>245</v>
      </c>
      <c r="D40" s="3516"/>
      <c r="E40" s="638" t="s">
        <v>89</v>
      </c>
      <c r="F40" s="3516">
        <v>0.33333333333333331</v>
      </c>
      <c r="G40" s="3517"/>
      <c r="H40" s="3499"/>
      <c r="I40" s="3497"/>
      <c r="J40" s="3497"/>
      <c r="K40" s="3497"/>
      <c r="L40" s="3497"/>
      <c r="M40" s="3497"/>
      <c r="N40" s="3497"/>
      <c r="O40" s="3497"/>
      <c r="P40" s="3497"/>
      <c r="Q40" s="3497"/>
      <c r="R40" s="3497"/>
      <c r="S40" s="3498"/>
      <c r="T40" s="4107" t="str">
        <f t="shared" ref="T40:T49" si="0">IF(SUM(H40:S40)=0,"",SUM(H40:S40))</f>
        <v/>
      </c>
      <c r="U40" s="4108"/>
      <c r="V40" s="3490"/>
      <c r="W40" s="3490"/>
      <c r="X40" s="3491"/>
      <c r="Y40" s="3499"/>
      <c r="Z40" s="3497"/>
      <c r="AA40" s="3497"/>
      <c r="AB40" s="3497"/>
      <c r="AC40" s="3497"/>
      <c r="AD40" s="3497"/>
      <c r="AE40" s="3497"/>
      <c r="AF40" s="3497"/>
      <c r="AG40" s="3497"/>
      <c r="AH40" s="3497"/>
      <c r="AI40" s="3497"/>
      <c r="AJ40" s="3498"/>
      <c r="AK40" s="4107" t="str">
        <f t="shared" ref="AK40:AK49" si="1">IF(SUM(Y40:AJ40)=0,"",SUM(Y40:AJ40))</f>
        <v/>
      </c>
      <c r="AL40" s="4113"/>
      <c r="AM40" s="3508"/>
      <c r="AN40" s="3509"/>
      <c r="AO40" s="3510"/>
      <c r="AP40" s="586"/>
    </row>
    <row r="41" spans="1:98" ht="14.45" customHeight="1" x14ac:dyDescent="0.15">
      <c r="A41" s="557"/>
      <c r="B41" s="580"/>
      <c r="C41" s="3477">
        <v>0.33333333333333331</v>
      </c>
      <c r="D41" s="3478"/>
      <c r="E41" s="646" t="s">
        <v>89</v>
      </c>
      <c r="F41" s="3516">
        <v>0.375</v>
      </c>
      <c r="G41" s="3517"/>
      <c r="H41" s="3460"/>
      <c r="I41" s="3453"/>
      <c r="J41" s="3453"/>
      <c r="K41" s="3453"/>
      <c r="L41" s="3453"/>
      <c r="M41" s="3453"/>
      <c r="N41" s="3453"/>
      <c r="O41" s="3453"/>
      <c r="P41" s="3453"/>
      <c r="Q41" s="3453"/>
      <c r="R41" s="3453"/>
      <c r="S41" s="3454"/>
      <c r="T41" s="4109" t="str">
        <f t="shared" si="0"/>
        <v/>
      </c>
      <c r="U41" s="4110"/>
      <c r="V41" s="3458"/>
      <c r="W41" s="3458"/>
      <c r="X41" s="3459"/>
      <c r="Y41" s="3460"/>
      <c r="Z41" s="3453"/>
      <c r="AA41" s="3453"/>
      <c r="AB41" s="3453"/>
      <c r="AC41" s="3453"/>
      <c r="AD41" s="3453"/>
      <c r="AE41" s="3453"/>
      <c r="AF41" s="3453"/>
      <c r="AG41" s="3453"/>
      <c r="AH41" s="3453"/>
      <c r="AI41" s="3453"/>
      <c r="AJ41" s="3454"/>
      <c r="AK41" s="4114" t="str">
        <f t="shared" si="1"/>
        <v/>
      </c>
      <c r="AL41" s="4115"/>
      <c r="AM41" s="3455"/>
      <c r="AN41" s="3456"/>
      <c r="AO41" s="3457"/>
      <c r="AP41" s="586"/>
    </row>
    <row r="42" spans="1:98" ht="14.45" customHeight="1" x14ac:dyDescent="0.15">
      <c r="A42" s="557"/>
      <c r="C42" s="3511">
        <v>0.375</v>
      </c>
      <c r="D42" s="3512"/>
      <c r="E42" s="893" t="s">
        <v>89</v>
      </c>
      <c r="F42" s="3513">
        <v>0.5</v>
      </c>
      <c r="G42" s="3514"/>
      <c r="H42" s="3506"/>
      <c r="I42" s="3507"/>
      <c r="J42" s="3507"/>
      <c r="K42" s="3507"/>
      <c r="L42" s="3507"/>
      <c r="M42" s="3507"/>
      <c r="N42" s="3507"/>
      <c r="O42" s="3507"/>
      <c r="P42" s="3507"/>
      <c r="Q42" s="3507"/>
      <c r="R42" s="3507"/>
      <c r="S42" s="3515"/>
      <c r="T42" s="4111" t="str">
        <f t="shared" si="0"/>
        <v/>
      </c>
      <c r="U42" s="4112"/>
      <c r="V42" s="3474"/>
      <c r="W42" s="3474"/>
      <c r="X42" s="3475"/>
      <c r="Y42" s="3506"/>
      <c r="Z42" s="3507"/>
      <c r="AA42" s="3507"/>
      <c r="AB42" s="3507"/>
      <c r="AC42" s="3507"/>
      <c r="AD42" s="3507"/>
      <c r="AE42" s="3507"/>
      <c r="AF42" s="3507"/>
      <c r="AG42" s="3507"/>
      <c r="AH42" s="3507"/>
      <c r="AI42" s="3507"/>
      <c r="AJ42" s="3515"/>
      <c r="AK42" s="4116" t="str">
        <f t="shared" si="1"/>
        <v/>
      </c>
      <c r="AL42" s="4117"/>
      <c r="AM42" s="3500"/>
      <c r="AN42" s="3501"/>
      <c r="AO42" s="3502"/>
      <c r="AP42" s="609"/>
    </row>
    <row r="43" spans="1:98" ht="14.45" customHeight="1" x14ac:dyDescent="0.15">
      <c r="A43" s="557"/>
      <c r="B43" s="580"/>
      <c r="C43" s="3503">
        <v>0.5</v>
      </c>
      <c r="D43" s="2792"/>
      <c r="E43" s="645" t="s">
        <v>89</v>
      </c>
      <c r="F43" s="3504">
        <v>0.54166666666666696</v>
      </c>
      <c r="G43" s="3505"/>
      <c r="H43" s="3499"/>
      <c r="I43" s="3497"/>
      <c r="J43" s="3497"/>
      <c r="K43" s="3497"/>
      <c r="L43" s="3497"/>
      <c r="M43" s="3497"/>
      <c r="N43" s="3497"/>
      <c r="O43" s="3497"/>
      <c r="P43" s="3497"/>
      <c r="Q43" s="3497"/>
      <c r="R43" s="3497"/>
      <c r="S43" s="3498"/>
      <c r="T43" s="4107" t="str">
        <f t="shared" si="0"/>
        <v/>
      </c>
      <c r="U43" s="4113"/>
      <c r="V43" s="3490"/>
      <c r="W43" s="3490"/>
      <c r="X43" s="3491"/>
      <c r="Y43" s="3499"/>
      <c r="Z43" s="3497"/>
      <c r="AA43" s="3497"/>
      <c r="AB43" s="3497"/>
      <c r="AC43" s="3497"/>
      <c r="AD43" s="3497"/>
      <c r="AE43" s="3497"/>
      <c r="AF43" s="3497"/>
      <c r="AG43" s="3497"/>
      <c r="AH43" s="3497"/>
      <c r="AI43" s="3497"/>
      <c r="AJ43" s="3498"/>
      <c r="AK43" s="4107" t="str">
        <f t="shared" si="1"/>
        <v/>
      </c>
      <c r="AL43" s="4113"/>
      <c r="AM43" s="3508"/>
      <c r="AN43" s="3509"/>
      <c r="AO43" s="3510"/>
      <c r="AP43" s="586"/>
    </row>
    <row r="44" spans="1:98" ht="14.45" customHeight="1" x14ac:dyDescent="0.15">
      <c r="A44" s="557"/>
      <c r="B44" s="580"/>
      <c r="C44" s="3477">
        <v>0.54166666666666663</v>
      </c>
      <c r="D44" s="3478"/>
      <c r="E44" s="646" t="s">
        <v>89</v>
      </c>
      <c r="F44" s="3495">
        <v>0.58333333333333404</v>
      </c>
      <c r="G44" s="3496"/>
      <c r="H44" s="3460"/>
      <c r="I44" s="3453"/>
      <c r="J44" s="3453"/>
      <c r="K44" s="3453"/>
      <c r="L44" s="3453"/>
      <c r="M44" s="3453"/>
      <c r="N44" s="3453"/>
      <c r="O44" s="3453"/>
      <c r="P44" s="3453"/>
      <c r="Q44" s="3453"/>
      <c r="R44" s="3453"/>
      <c r="S44" s="3454"/>
      <c r="T44" s="4109" t="str">
        <f t="shared" si="0"/>
        <v/>
      </c>
      <c r="U44" s="4110"/>
      <c r="V44" s="3458"/>
      <c r="W44" s="3458"/>
      <c r="X44" s="3459"/>
      <c r="Y44" s="3460"/>
      <c r="Z44" s="3453"/>
      <c r="AA44" s="3453"/>
      <c r="AB44" s="3453"/>
      <c r="AC44" s="3453"/>
      <c r="AD44" s="3453"/>
      <c r="AE44" s="3453"/>
      <c r="AF44" s="3453"/>
      <c r="AG44" s="3453"/>
      <c r="AH44" s="3453"/>
      <c r="AI44" s="3453"/>
      <c r="AJ44" s="3454"/>
      <c r="AK44" s="4109" t="str">
        <f t="shared" si="1"/>
        <v/>
      </c>
      <c r="AL44" s="4110"/>
      <c r="AM44" s="3455"/>
      <c r="AN44" s="3456"/>
      <c r="AO44" s="3457"/>
      <c r="AP44" s="586"/>
    </row>
    <row r="45" spans="1:98" ht="14.45" customHeight="1" x14ac:dyDescent="0.15">
      <c r="A45" s="557"/>
      <c r="B45" s="580"/>
      <c r="C45" s="3492">
        <v>0.58333333333333337</v>
      </c>
      <c r="D45" s="3483"/>
      <c r="E45" s="638" t="s">
        <v>89</v>
      </c>
      <c r="F45" s="3493">
        <v>0.66666666666666663</v>
      </c>
      <c r="G45" s="3494"/>
      <c r="H45" s="3472"/>
      <c r="I45" s="3473"/>
      <c r="J45" s="3473"/>
      <c r="K45" s="3473"/>
      <c r="L45" s="3473"/>
      <c r="M45" s="3473"/>
      <c r="N45" s="3473"/>
      <c r="O45" s="3473"/>
      <c r="P45" s="3473"/>
      <c r="Q45" s="3473"/>
      <c r="R45" s="3473"/>
      <c r="S45" s="3476"/>
      <c r="T45" s="4111" t="str">
        <f t="shared" si="0"/>
        <v/>
      </c>
      <c r="U45" s="4112"/>
      <c r="V45" s="3474"/>
      <c r="W45" s="3474"/>
      <c r="X45" s="3475"/>
      <c r="Y45" s="3472"/>
      <c r="Z45" s="3473"/>
      <c r="AA45" s="3473"/>
      <c r="AB45" s="3473"/>
      <c r="AC45" s="3473"/>
      <c r="AD45" s="3473"/>
      <c r="AE45" s="3473"/>
      <c r="AF45" s="3473"/>
      <c r="AG45" s="3473"/>
      <c r="AH45" s="3473"/>
      <c r="AI45" s="3473"/>
      <c r="AJ45" s="3476"/>
      <c r="AK45" s="4111" t="str">
        <f t="shared" si="1"/>
        <v/>
      </c>
      <c r="AL45" s="4112"/>
      <c r="AM45" s="3487"/>
      <c r="AN45" s="3488"/>
      <c r="AO45" s="3489"/>
      <c r="AP45" s="586"/>
    </row>
    <row r="46" spans="1:98" ht="14.45" customHeight="1" x14ac:dyDescent="0.15">
      <c r="A46" s="557"/>
      <c r="B46" s="580"/>
      <c r="C46" s="3481">
        <v>0.66666666666666663</v>
      </c>
      <c r="D46" s="3482"/>
      <c r="E46" s="638" t="s">
        <v>89</v>
      </c>
      <c r="F46" s="3483">
        <v>0.70833333333333304</v>
      </c>
      <c r="G46" s="3484"/>
      <c r="H46" s="3472"/>
      <c r="I46" s="3473"/>
      <c r="J46" s="3473"/>
      <c r="K46" s="3473"/>
      <c r="L46" s="3473"/>
      <c r="M46" s="3473"/>
      <c r="N46" s="3473"/>
      <c r="O46" s="3473"/>
      <c r="P46" s="3473"/>
      <c r="Q46" s="3473"/>
      <c r="R46" s="3473"/>
      <c r="S46" s="3476"/>
      <c r="T46" s="4107" t="str">
        <f t="shared" si="0"/>
        <v/>
      </c>
      <c r="U46" s="4113"/>
      <c r="V46" s="3490"/>
      <c r="W46" s="3490"/>
      <c r="X46" s="3491"/>
      <c r="Y46" s="3472"/>
      <c r="Z46" s="3473"/>
      <c r="AA46" s="3473"/>
      <c r="AB46" s="3473"/>
      <c r="AC46" s="3473"/>
      <c r="AD46" s="3473"/>
      <c r="AE46" s="3473"/>
      <c r="AF46" s="3473"/>
      <c r="AG46" s="3473"/>
      <c r="AH46" s="3473"/>
      <c r="AI46" s="3473"/>
      <c r="AJ46" s="3476"/>
      <c r="AK46" s="4107" t="str">
        <f t="shared" si="1"/>
        <v/>
      </c>
      <c r="AL46" s="4113"/>
      <c r="AM46" s="3487"/>
      <c r="AN46" s="3488"/>
      <c r="AO46" s="3489"/>
      <c r="AP46" s="586"/>
    </row>
    <row r="47" spans="1:98" ht="14.45" customHeight="1" x14ac:dyDescent="0.15">
      <c r="A47" s="557"/>
      <c r="B47" s="580"/>
      <c r="C47" s="3477">
        <v>0.70833333333333337</v>
      </c>
      <c r="D47" s="3478"/>
      <c r="E47" s="646" t="s">
        <v>89</v>
      </c>
      <c r="F47" s="3485">
        <v>0.749999999999999</v>
      </c>
      <c r="G47" s="3486"/>
      <c r="H47" s="3460"/>
      <c r="I47" s="3453"/>
      <c r="J47" s="3453"/>
      <c r="K47" s="3453"/>
      <c r="L47" s="3453"/>
      <c r="M47" s="3453"/>
      <c r="N47" s="3453"/>
      <c r="O47" s="3453"/>
      <c r="P47" s="3453"/>
      <c r="Q47" s="3453"/>
      <c r="R47" s="3453"/>
      <c r="S47" s="3454"/>
      <c r="T47" s="4109" t="str">
        <f t="shared" si="0"/>
        <v/>
      </c>
      <c r="U47" s="4110"/>
      <c r="V47" s="3458"/>
      <c r="W47" s="3458"/>
      <c r="X47" s="3459"/>
      <c r="Y47" s="3460"/>
      <c r="Z47" s="3453"/>
      <c r="AA47" s="3453"/>
      <c r="AB47" s="3453"/>
      <c r="AC47" s="3453"/>
      <c r="AD47" s="3453"/>
      <c r="AE47" s="3453"/>
      <c r="AF47" s="3453"/>
      <c r="AG47" s="3453"/>
      <c r="AH47" s="3453"/>
      <c r="AI47" s="3453"/>
      <c r="AJ47" s="3454"/>
      <c r="AK47" s="4114" t="str">
        <f t="shared" si="1"/>
        <v/>
      </c>
      <c r="AL47" s="4115"/>
      <c r="AM47" s="3455"/>
      <c r="AN47" s="3456"/>
      <c r="AO47" s="3457"/>
      <c r="AP47" s="586"/>
    </row>
    <row r="48" spans="1:98" ht="14.45" customHeight="1" x14ac:dyDescent="0.15">
      <c r="A48" s="557"/>
      <c r="B48" s="580"/>
      <c r="C48" s="3481">
        <v>0.75</v>
      </c>
      <c r="D48" s="3482"/>
      <c r="E48" s="638" t="s">
        <v>89</v>
      </c>
      <c r="F48" s="3483">
        <v>0.79166666666666596</v>
      </c>
      <c r="G48" s="3484"/>
      <c r="H48" s="3472"/>
      <c r="I48" s="3473"/>
      <c r="J48" s="3473"/>
      <c r="K48" s="3473"/>
      <c r="L48" s="3473"/>
      <c r="M48" s="3473"/>
      <c r="N48" s="3473"/>
      <c r="O48" s="3473"/>
      <c r="P48" s="3473"/>
      <c r="Q48" s="3473"/>
      <c r="R48" s="3473"/>
      <c r="S48" s="3476"/>
      <c r="T48" s="4111" t="str">
        <f t="shared" si="0"/>
        <v/>
      </c>
      <c r="U48" s="4112"/>
      <c r="V48" s="3474"/>
      <c r="W48" s="3474"/>
      <c r="X48" s="3475"/>
      <c r="Y48" s="3472"/>
      <c r="Z48" s="3473"/>
      <c r="AA48" s="3473"/>
      <c r="AB48" s="3473"/>
      <c r="AC48" s="3473"/>
      <c r="AD48" s="3473"/>
      <c r="AE48" s="3473"/>
      <c r="AF48" s="3473"/>
      <c r="AG48" s="3473"/>
      <c r="AH48" s="3473"/>
      <c r="AI48" s="3473"/>
      <c r="AJ48" s="3476"/>
      <c r="AK48" s="4116" t="str">
        <f t="shared" si="1"/>
        <v/>
      </c>
      <c r="AL48" s="4117"/>
      <c r="AM48" s="3487"/>
      <c r="AN48" s="3488"/>
      <c r="AO48" s="3489"/>
      <c r="AP48" s="586"/>
    </row>
    <row r="49" spans="1:43" ht="14.45" customHeight="1" x14ac:dyDescent="0.15">
      <c r="A49" s="557"/>
      <c r="B49" s="580"/>
      <c r="C49" s="3477">
        <v>0.79166666666666663</v>
      </c>
      <c r="D49" s="3478"/>
      <c r="E49" s="646" t="s">
        <v>89</v>
      </c>
      <c r="F49" s="3479" t="s">
        <v>205</v>
      </c>
      <c r="G49" s="3480"/>
      <c r="H49" s="3460"/>
      <c r="I49" s="3453"/>
      <c r="J49" s="3453"/>
      <c r="K49" s="3453"/>
      <c r="L49" s="3453"/>
      <c r="M49" s="3453"/>
      <c r="N49" s="3453"/>
      <c r="O49" s="3453"/>
      <c r="P49" s="3453"/>
      <c r="Q49" s="3453"/>
      <c r="R49" s="3453"/>
      <c r="S49" s="3454"/>
      <c r="T49" s="4107" t="str">
        <f t="shared" si="0"/>
        <v/>
      </c>
      <c r="U49" s="4108"/>
      <c r="V49" s="3458"/>
      <c r="W49" s="3458"/>
      <c r="X49" s="3459"/>
      <c r="Y49" s="3460"/>
      <c r="Z49" s="3453"/>
      <c r="AA49" s="3453"/>
      <c r="AB49" s="3453"/>
      <c r="AC49" s="3453"/>
      <c r="AD49" s="3453"/>
      <c r="AE49" s="3453"/>
      <c r="AF49" s="3453"/>
      <c r="AG49" s="3453"/>
      <c r="AH49" s="3453"/>
      <c r="AI49" s="3453"/>
      <c r="AJ49" s="3454"/>
      <c r="AK49" s="4109" t="str">
        <f t="shared" si="1"/>
        <v/>
      </c>
      <c r="AL49" s="4110"/>
      <c r="AM49" s="3455"/>
      <c r="AN49" s="3456"/>
      <c r="AO49" s="3457"/>
      <c r="AP49" s="586"/>
    </row>
    <row r="50" spans="1:43" ht="14.1" customHeight="1" x14ac:dyDescent="0.15">
      <c r="A50" s="557"/>
      <c r="B50" s="580"/>
      <c r="C50" s="640" t="s">
        <v>80</v>
      </c>
      <c r="D50" s="640"/>
      <c r="E50" s="640"/>
      <c r="J50" s="673"/>
      <c r="K50" s="673"/>
      <c r="L50" s="673"/>
      <c r="M50" s="673"/>
      <c r="N50" s="673"/>
      <c r="O50" s="673"/>
      <c r="P50" s="673"/>
      <c r="Q50" s="673"/>
      <c r="R50" s="673"/>
      <c r="S50" s="673"/>
      <c r="T50" s="673"/>
      <c r="U50" s="673"/>
      <c r="V50" s="900"/>
      <c r="W50" s="673"/>
      <c r="X50" s="673"/>
      <c r="Y50" s="673"/>
      <c r="Z50" s="673"/>
      <c r="AA50" s="673"/>
      <c r="AB50" s="673"/>
      <c r="AC50" s="673"/>
      <c r="AD50" s="901" t="s">
        <v>6</v>
      </c>
      <c r="AE50" s="3433" t="s">
        <v>1111</v>
      </c>
      <c r="AF50" s="3433"/>
      <c r="AG50" s="3433"/>
      <c r="AH50" s="3433"/>
      <c r="AI50" s="3433"/>
      <c r="AJ50" s="3433"/>
      <c r="AK50" s="3433"/>
      <c r="AL50" s="3433"/>
      <c r="AM50" s="3433"/>
      <c r="AN50" s="3433"/>
      <c r="AO50" s="3433"/>
      <c r="AP50" s="586"/>
    </row>
    <row r="51" spans="1:43" ht="14.1" customHeight="1" x14ac:dyDescent="0.15">
      <c r="A51" s="557"/>
      <c r="B51" s="580"/>
      <c r="C51" s="734" t="s">
        <v>6</v>
      </c>
      <c r="D51" s="1613" t="s">
        <v>246</v>
      </c>
      <c r="E51" s="1613"/>
      <c r="F51" s="1613"/>
      <c r="G51" s="1613"/>
      <c r="H51" s="1613"/>
      <c r="I51" s="1613"/>
      <c r="J51" s="1613"/>
      <c r="K51" s="1613"/>
      <c r="L51" s="1613"/>
      <c r="M51" s="1613"/>
      <c r="N51" s="1613"/>
      <c r="O51" s="1613"/>
      <c r="P51" s="1613"/>
      <c r="Q51" s="1613"/>
      <c r="R51" s="1613"/>
      <c r="S51" s="1613"/>
      <c r="T51" s="1613"/>
      <c r="U51" s="1613"/>
      <c r="V51" s="1613"/>
      <c r="W51" s="1613"/>
      <c r="X51" s="1613"/>
      <c r="Y51" s="1613"/>
      <c r="Z51" s="1613"/>
      <c r="AA51" s="1613"/>
      <c r="AB51" s="1613"/>
      <c r="AC51" s="668"/>
      <c r="AD51" s="902"/>
      <c r="AE51" s="1613"/>
      <c r="AF51" s="1613"/>
      <c r="AG51" s="1613"/>
      <c r="AH51" s="1613"/>
      <c r="AI51" s="1613"/>
      <c r="AJ51" s="1613"/>
      <c r="AK51" s="1613"/>
      <c r="AL51" s="1613"/>
      <c r="AM51" s="1613"/>
      <c r="AN51" s="1613"/>
      <c r="AO51" s="1613"/>
      <c r="AP51" s="586"/>
    </row>
    <row r="52" spans="1:43" ht="14.1" customHeight="1" x14ac:dyDescent="0.15">
      <c r="A52" s="557"/>
      <c r="B52" s="580"/>
      <c r="C52" s="640"/>
      <c r="D52" s="1613"/>
      <c r="E52" s="1613"/>
      <c r="F52" s="1613"/>
      <c r="G52" s="1613"/>
      <c r="H52" s="1613"/>
      <c r="I52" s="1613"/>
      <c r="J52" s="1613"/>
      <c r="K52" s="1613"/>
      <c r="L52" s="1613"/>
      <c r="M52" s="1613"/>
      <c r="N52" s="1613"/>
      <c r="O52" s="1613"/>
      <c r="P52" s="1613"/>
      <c r="Q52" s="1613"/>
      <c r="R52" s="1613"/>
      <c r="S52" s="1613"/>
      <c r="T52" s="1613"/>
      <c r="U52" s="1613"/>
      <c r="V52" s="1613"/>
      <c r="W52" s="1613"/>
      <c r="X52" s="1613"/>
      <c r="Y52" s="1613"/>
      <c r="Z52" s="1613"/>
      <c r="AA52" s="1613"/>
      <c r="AB52" s="1613"/>
      <c r="AC52" s="668"/>
      <c r="AD52" s="903"/>
      <c r="AE52" s="1613"/>
      <c r="AF52" s="1613"/>
      <c r="AG52" s="1613"/>
      <c r="AH52" s="1613"/>
      <c r="AI52" s="1613"/>
      <c r="AJ52" s="1613"/>
      <c r="AK52" s="1613"/>
      <c r="AL52" s="1613"/>
      <c r="AM52" s="1613"/>
      <c r="AN52" s="1613"/>
      <c r="AO52" s="1613"/>
      <c r="AP52" s="586"/>
    </row>
    <row r="53" spans="1:43" ht="14.1" customHeight="1" x14ac:dyDescent="0.15">
      <c r="A53" s="557"/>
      <c r="B53" s="580"/>
      <c r="C53" s="734" t="s">
        <v>6</v>
      </c>
      <c r="D53" s="1609" t="s">
        <v>409</v>
      </c>
      <c r="E53" s="1609"/>
      <c r="F53" s="1609"/>
      <c r="G53" s="1609"/>
      <c r="H53" s="1609"/>
      <c r="I53" s="1609"/>
      <c r="J53" s="1609"/>
      <c r="K53" s="1609"/>
      <c r="L53" s="1609"/>
      <c r="M53" s="1609"/>
      <c r="N53" s="1609"/>
      <c r="O53" s="1609"/>
      <c r="P53" s="1609"/>
      <c r="Q53" s="1609"/>
      <c r="R53" s="1609"/>
      <c r="S53" s="1609"/>
      <c r="T53" s="1609"/>
      <c r="U53" s="1609"/>
      <c r="V53" s="1609"/>
      <c r="W53" s="1609"/>
      <c r="X53" s="1609"/>
      <c r="Y53" s="1609"/>
      <c r="Z53" s="1609"/>
      <c r="AA53" s="1609"/>
      <c r="AB53" s="1609"/>
      <c r="AD53" s="559"/>
      <c r="AE53" s="1613"/>
      <c r="AF53" s="1613"/>
      <c r="AG53" s="1613"/>
      <c r="AH53" s="1613"/>
      <c r="AI53" s="1613"/>
      <c r="AJ53" s="1613"/>
      <c r="AK53" s="1613"/>
      <c r="AL53" s="1613"/>
      <c r="AM53" s="1613"/>
      <c r="AN53" s="1613"/>
      <c r="AO53" s="1613"/>
      <c r="AP53" s="586"/>
      <c r="AQ53" s="563" ph="1"/>
    </row>
    <row r="54" spans="1:43" ht="14.1" customHeight="1" x14ac:dyDescent="0.15">
      <c r="A54" s="557"/>
      <c r="B54" s="580"/>
      <c r="C54" s="749" t="s">
        <v>6</v>
      </c>
      <c r="D54" s="1613" t="s">
        <v>1201</v>
      </c>
      <c r="E54" s="1613"/>
      <c r="F54" s="1613"/>
      <c r="G54" s="1613"/>
      <c r="H54" s="1613"/>
      <c r="I54" s="1613"/>
      <c r="J54" s="1613"/>
      <c r="K54" s="1613"/>
      <c r="L54" s="1613"/>
      <c r="M54" s="1613"/>
      <c r="N54" s="1613"/>
      <c r="O54" s="1613"/>
      <c r="P54" s="1613"/>
      <c r="Q54" s="1613"/>
      <c r="R54" s="1613"/>
      <c r="S54" s="1613"/>
      <c r="T54" s="1613"/>
      <c r="U54" s="1613"/>
      <c r="V54" s="1613"/>
      <c r="W54" s="1613"/>
      <c r="X54" s="1613"/>
      <c r="Y54" s="1613"/>
      <c r="Z54" s="1613"/>
      <c r="AA54" s="1613"/>
      <c r="AB54" s="1613"/>
      <c r="AD54" s="559"/>
      <c r="AE54" s="1613"/>
      <c r="AF54" s="1613"/>
      <c r="AG54" s="1613"/>
      <c r="AH54" s="1613"/>
      <c r="AI54" s="1613"/>
      <c r="AJ54" s="1613"/>
      <c r="AK54" s="1613"/>
      <c r="AL54" s="1613"/>
      <c r="AM54" s="1613"/>
      <c r="AN54" s="1613"/>
      <c r="AO54" s="1613"/>
      <c r="AP54" s="586"/>
      <c r="AQ54" s="563" ph="1"/>
    </row>
    <row r="55" spans="1:43" ht="14.1" customHeight="1" x14ac:dyDescent="0.15">
      <c r="A55" s="557"/>
      <c r="B55" s="580"/>
      <c r="C55" s="640"/>
      <c r="D55" s="1613"/>
      <c r="E55" s="1613"/>
      <c r="F55" s="1613"/>
      <c r="G55" s="1613"/>
      <c r="H55" s="1613"/>
      <c r="I55" s="1613"/>
      <c r="J55" s="1613"/>
      <c r="K55" s="1613"/>
      <c r="L55" s="1613"/>
      <c r="M55" s="1613"/>
      <c r="N55" s="1613"/>
      <c r="O55" s="1613"/>
      <c r="P55" s="1613"/>
      <c r="Q55" s="1613"/>
      <c r="R55" s="1613"/>
      <c r="S55" s="1613"/>
      <c r="T55" s="1613"/>
      <c r="U55" s="1613"/>
      <c r="V55" s="1613"/>
      <c r="W55" s="1613"/>
      <c r="X55" s="1613"/>
      <c r="Y55" s="1613"/>
      <c r="Z55" s="1613"/>
      <c r="AA55" s="1613"/>
      <c r="AB55" s="1613"/>
      <c r="AD55" s="559"/>
      <c r="AE55" s="904"/>
      <c r="AF55" s="904"/>
      <c r="AG55" s="904"/>
      <c r="AH55" s="904"/>
      <c r="AI55" s="904"/>
      <c r="AJ55" s="904"/>
      <c r="AK55" s="904"/>
      <c r="AL55" s="904"/>
      <c r="AM55" s="904"/>
      <c r="AN55" s="904"/>
      <c r="AO55" s="904"/>
      <c r="AP55" s="586"/>
      <c r="AQ55" s="563"/>
    </row>
    <row r="56" spans="1:43" ht="14.1" customHeight="1" x14ac:dyDescent="0.15">
      <c r="A56" s="557"/>
      <c r="B56" s="580"/>
      <c r="V56" s="558"/>
      <c r="AD56" s="559"/>
      <c r="AP56" s="728"/>
      <c r="AQ56" s="563"/>
    </row>
    <row r="57" spans="1:43" ht="13.5" customHeight="1" x14ac:dyDescent="0.15">
      <c r="A57" s="3303" t="s">
        <v>666</v>
      </c>
      <c r="B57" s="3304"/>
      <c r="C57" s="1918" t="s">
        <v>667</v>
      </c>
      <c r="D57" s="1918"/>
      <c r="E57" s="1918"/>
      <c r="F57" s="1918"/>
      <c r="G57" s="1918"/>
      <c r="H57" s="1918"/>
      <c r="I57" s="1918"/>
      <c r="J57" s="1918"/>
      <c r="K57" s="1918"/>
      <c r="L57" s="1918"/>
      <c r="M57" s="1918"/>
      <c r="N57" s="1918"/>
      <c r="O57" s="1918"/>
      <c r="P57" s="1918"/>
      <c r="Q57" s="1918"/>
      <c r="R57" s="1918"/>
      <c r="S57" s="1918"/>
      <c r="T57" s="1918"/>
      <c r="U57" s="1918"/>
      <c r="V57" s="1918"/>
      <c r="W57" s="1918"/>
      <c r="X57" s="1918"/>
      <c r="Y57" s="1918"/>
      <c r="Z57" s="1918"/>
      <c r="AA57" s="1918"/>
      <c r="AB57" s="1918"/>
      <c r="AD57" s="559"/>
      <c r="AP57" s="728"/>
      <c r="AQ57" s="563"/>
    </row>
    <row r="58" spans="1:43" ht="14.1" customHeight="1" x14ac:dyDescent="0.15">
      <c r="A58" s="557"/>
      <c r="B58" s="580"/>
      <c r="C58" s="599" t="s">
        <v>587</v>
      </c>
      <c r="D58" s="3327" t="s">
        <v>81</v>
      </c>
      <c r="E58" s="3327"/>
      <c r="F58" s="3327"/>
      <c r="G58" s="3327"/>
      <c r="H58" s="3327"/>
      <c r="I58" s="3327"/>
      <c r="J58" s="3327"/>
      <c r="K58" s="3327"/>
      <c r="L58" s="3327"/>
      <c r="M58" s="3327"/>
      <c r="N58" s="3327"/>
      <c r="O58" s="3327"/>
      <c r="P58" s="3327"/>
      <c r="Q58" s="3327"/>
      <c r="R58" s="3327"/>
      <c r="S58" s="3327"/>
      <c r="T58" s="3327"/>
      <c r="U58" s="3327"/>
      <c r="V58" s="3327"/>
      <c r="W58" s="3327"/>
      <c r="X58" s="3327"/>
      <c r="Y58" s="3327"/>
      <c r="Z58" s="3327"/>
      <c r="AA58" s="3327"/>
      <c r="AB58" s="3327"/>
      <c r="AD58" s="867" t="s">
        <v>6</v>
      </c>
      <c r="AE58" s="1980" t="s">
        <v>755</v>
      </c>
      <c r="AF58" s="1980"/>
      <c r="AG58" s="1980"/>
      <c r="AH58" s="1980"/>
      <c r="AI58" s="1980"/>
      <c r="AJ58" s="1980"/>
      <c r="AK58" s="1980"/>
      <c r="AL58" s="1980"/>
      <c r="AM58" s="1980"/>
      <c r="AN58" s="1980"/>
      <c r="AO58" s="1980"/>
      <c r="AP58" s="905"/>
      <c r="AQ58" s="563"/>
    </row>
    <row r="59" spans="1:43" ht="14.1" customHeight="1" x14ac:dyDescent="0.15">
      <c r="A59" s="557"/>
      <c r="B59" s="580"/>
      <c r="D59" s="527"/>
      <c r="E59" s="2789" t="s">
        <v>668</v>
      </c>
      <c r="F59" s="2789"/>
      <c r="G59" s="2789"/>
      <c r="H59" s="2789"/>
      <c r="I59" s="2789"/>
      <c r="J59" s="538"/>
      <c r="K59" s="527"/>
      <c r="L59" s="527"/>
      <c r="M59" s="2789" t="s">
        <v>669</v>
      </c>
      <c r="N59" s="2789"/>
      <c r="O59" s="2789"/>
      <c r="P59" s="2789"/>
      <c r="Q59" s="2789"/>
      <c r="R59" s="2789"/>
      <c r="S59" s="2789"/>
      <c r="T59" s="2789"/>
      <c r="U59" s="2789"/>
      <c r="V59" s="2789"/>
      <c r="W59" s="2789"/>
      <c r="X59" s="2789"/>
      <c r="AC59" s="580"/>
      <c r="AD59" s="867"/>
      <c r="AE59" s="1980"/>
      <c r="AF59" s="1980"/>
      <c r="AG59" s="1980"/>
      <c r="AH59" s="1980"/>
      <c r="AI59" s="1980"/>
      <c r="AJ59" s="1980"/>
      <c r="AK59" s="1980"/>
      <c r="AL59" s="1980"/>
      <c r="AM59" s="1980"/>
      <c r="AN59" s="1980"/>
      <c r="AO59" s="1980"/>
      <c r="AP59" s="906"/>
      <c r="AQ59" s="563"/>
    </row>
    <row r="60" spans="1:43" ht="14.1" customHeight="1" x14ac:dyDescent="0.15">
      <c r="A60" s="557"/>
      <c r="B60" s="580"/>
      <c r="C60" s="640"/>
      <c r="D60" s="527"/>
      <c r="E60" s="2789" t="s">
        <v>670</v>
      </c>
      <c r="F60" s="2789"/>
      <c r="G60" s="2789"/>
      <c r="H60" s="2789"/>
      <c r="I60" s="2789"/>
      <c r="J60" s="538"/>
      <c r="K60" s="527"/>
      <c r="L60" s="527"/>
      <c r="M60" s="2789" t="s">
        <v>671</v>
      </c>
      <c r="N60" s="2789"/>
      <c r="O60" s="2789"/>
      <c r="P60" s="2789"/>
      <c r="Q60" s="2789"/>
      <c r="R60" s="2789"/>
      <c r="S60" s="2789"/>
      <c r="T60" s="2789"/>
      <c r="U60" s="2789"/>
      <c r="V60" s="2789"/>
      <c r="W60" s="2789"/>
      <c r="X60" s="2789"/>
      <c r="AB60" s="907"/>
      <c r="AC60" s="580"/>
      <c r="AD60" s="903"/>
      <c r="AP60" s="906"/>
      <c r="AQ60" s="563"/>
    </row>
    <row r="61" spans="1:43" ht="9.9499999999999993" customHeight="1" thickBot="1" x14ac:dyDescent="0.2">
      <c r="A61" s="908"/>
      <c r="B61" s="756"/>
      <c r="C61" s="756"/>
      <c r="D61" s="756"/>
      <c r="E61" s="756"/>
      <c r="F61" s="756"/>
      <c r="G61" s="756"/>
      <c r="H61" s="756"/>
      <c r="I61" s="756"/>
      <c r="J61" s="756"/>
      <c r="K61" s="756"/>
      <c r="L61" s="756"/>
      <c r="M61" s="756"/>
      <c r="N61" s="756"/>
      <c r="O61" s="756"/>
      <c r="P61" s="756"/>
      <c r="Q61" s="756"/>
      <c r="R61" s="756"/>
      <c r="S61" s="756"/>
      <c r="T61" s="756"/>
      <c r="U61" s="756"/>
      <c r="V61" s="565"/>
      <c r="W61" s="756"/>
      <c r="X61" s="756"/>
      <c r="Y61" s="756"/>
      <c r="Z61" s="909"/>
      <c r="AA61" s="756"/>
      <c r="AB61" s="756"/>
      <c r="AC61" s="756"/>
      <c r="AD61" s="760"/>
      <c r="AE61" s="910"/>
      <c r="AF61" s="910"/>
      <c r="AG61" s="910"/>
      <c r="AH61" s="910"/>
      <c r="AI61" s="910"/>
      <c r="AJ61" s="910"/>
      <c r="AK61" s="910"/>
      <c r="AL61" s="910"/>
      <c r="AM61" s="910"/>
      <c r="AN61" s="910"/>
      <c r="AO61" s="910"/>
      <c r="AP61" s="911"/>
      <c r="AQ61" s="558" ph="1"/>
    </row>
    <row r="62" spans="1:43" ht="13.5" customHeight="1" x14ac:dyDescent="0.15"/>
    <row r="63" spans="1:43" ht="19.5" x14ac:dyDescent="0.15">
      <c r="AP63" s="558" ph="1"/>
    </row>
    <row r="64" spans="1:43" ht="19.5" x14ac:dyDescent="0.15">
      <c r="AP64" s="558" ph="1"/>
    </row>
    <row r="65" spans="42:43" ht="19.5" x14ac:dyDescent="0.15">
      <c r="AQ65" s="558" ph="1"/>
    </row>
    <row r="66" spans="42:43" ht="19.5" x14ac:dyDescent="0.15">
      <c r="AQ66" s="558" ph="1"/>
    </row>
    <row r="68" spans="42:43" ht="19.5" x14ac:dyDescent="0.15">
      <c r="AP68" s="558" ph="1"/>
    </row>
    <row r="69" spans="42:43" ht="19.5" x14ac:dyDescent="0.15">
      <c r="AP69" s="558" ph="1"/>
    </row>
    <row r="76" spans="42:43" ht="19.5" x14ac:dyDescent="0.15">
      <c r="AQ76" s="558" ph="1"/>
    </row>
    <row r="77" spans="42:43" ht="19.5" x14ac:dyDescent="0.15">
      <c r="AQ77" s="558" ph="1"/>
    </row>
    <row r="79" spans="42:43" ht="19.5" x14ac:dyDescent="0.15">
      <c r="AP79" s="558" ph="1"/>
    </row>
    <row r="80" spans="42:43" ht="19.5" x14ac:dyDescent="0.15">
      <c r="AP80" s="558" ph="1"/>
    </row>
    <row r="81" spans="42:43" ht="19.5" x14ac:dyDescent="0.15">
      <c r="AQ81" s="558" ph="1"/>
    </row>
    <row r="82" spans="42:43" ht="19.5" x14ac:dyDescent="0.15">
      <c r="AQ82" s="558" ph="1"/>
    </row>
    <row r="84" spans="42:43" ht="19.5" x14ac:dyDescent="0.15">
      <c r="AP84" s="558" ph="1"/>
      <c r="AQ84" s="558" ph="1"/>
    </row>
    <row r="85" spans="42:43" ht="19.5" x14ac:dyDescent="0.15">
      <c r="AP85" s="558" ph="1"/>
      <c r="AQ85" s="558" ph="1"/>
    </row>
    <row r="87" spans="42:43" ht="19.5" x14ac:dyDescent="0.15">
      <c r="AP87" s="558" ph="1"/>
    </row>
    <row r="88" spans="42:43" ht="19.5" x14ac:dyDescent="0.15">
      <c r="AP88" s="558" ph="1"/>
    </row>
    <row r="92" spans="42:43" ht="19.5" x14ac:dyDescent="0.15">
      <c r="AQ92" s="558" ph="1"/>
    </row>
    <row r="93" spans="42:43" ht="19.5" x14ac:dyDescent="0.15">
      <c r="AQ93" s="558" ph="1"/>
    </row>
    <row r="95" spans="42:43" ht="19.5" x14ac:dyDescent="0.15">
      <c r="AP95" s="558" ph="1"/>
    </row>
    <row r="96" spans="42:43" ht="19.5" x14ac:dyDescent="0.15">
      <c r="AP96" s="558" ph="1"/>
    </row>
    <row r="97" spans="42:43" ht="19.5" x14ac:dyDescent="0.15">
      <c r="AQ97" s="558" ph="1"/>
    </row>
    <row r="98" spans="42:43" ht="19.5" x14ac:dyDescent="0.15">
      <c r="AQ98" s="558" ph="1"/>
    </row>
    <row r="99" spans="42:43" ht="19.5" x14ac:dyDescent="0.15">
      <c r="AQ99" s="558" ph="1"/>
    </row>
    <row r="100" spans="42:43" ht="19.5" x14ac:dyDescent="0.15">
      <c r="AP100" s="558" ph="1"/>
      <c r="AQ100" s="558" ph="1"/>
    </row>
    <row r="101" spans="42:43" ht="19.5" x14ac:dyDescent="0.15">
      <c r="AP101" s="558" ph="1"/>
      <c r="AQ101" s="558" ph="1"/>
    </row>
    <row r="102" spans="42:43" ht="19.5" x14ac:dyDescent="0.15">
      <c r="AP102" s="558" ph="1"/>
      <c r="AQ102" s="558" ph="1"/>
    </row>
    <row r="103" spans="42:43" ht="19.5" x14ac:dyDescent="0.15">
      <c r="AP103" s="558" ph="1"/>
    </row>
    <row r="104" spans="42:43" ht="19.5" x14ac:dyDescent="0.15">
      <c r="AP104" s="558" ph="1"/>
      <c r="AQ104" s="558" ph="1"/>
    </row>
    <row r="105" spans="42:43" ht="19.5" x14ac:dyDescent="0.15">
      <c r="AP105" s="558" ph="1"/>
      <c r="AQ105" s="558" ph="1"/>
    </row>
    <row r="106" spans="42:43" ht="19.5" x14ac:dyDescent="0.15">
      <c r="AQ106" s="558" ph="1"/>
    </row>
    <row r="107" spans="42:43" ht="19.5" x14ac:dyDescent="0.15">
      <c r="AP107" s="558" ph="1"/>
      <c r="AQ107" s="558" ph="1"/>
    </row>
    <row r="108" spans="42:43" ht="19.5" x14ac:dyDescent="0.15">
      <c r="AP108" s="558" ph="1"/>
      <c r="AQ108" s="558" ph="1"/>
    </row>
    <row r="109" spans="42:43" ht="19.5" x14ac:dyDescent="0.15">
      <c r="AP109" s="558" ph="1"/>
      <c r="AQ109" s="558" ph="1"/>
    </row>
    <row r="110" spans="42:43" ht="19.5" x14ac:dyDescent="0.15">
      <c r="AP110" s="558" ph="1"/>
      <c r="AQ110" s="558" ph="1"/>
    </row>
    <row r="111" spans="42:43" ht="19.5" x14ac:dyDescent="0.15">
      <c r="AP111" s="558" ph="1"/>
      <c r="AQ111" s="558" ph="1"/>
    </row>
    <row r="112" spans="42:43" ht="19.5" x14ac:dyDescent="0.15">
      <c r="AP112" s="558" ph="1"/>
    </row>
    <row r="113" spans="42:43" ht="19.5" x14ac:dyDescent="0.15">
      <c r="AP113" s="558" ph="1"/>
      <c r="AQ113" s="558" ph="1"/>
    </row>
    <row r="114" spans="42:43" ht="19.5" x14ac:dyDescent="0.15">
      <c r="AP114" s="558" ph="1"/>
      <c r="AQ114" s="558" ph="1"/>
    </row>
    <row r="115" spans="42:43" ht="19.5" x14ac:dyDescent="0.15">
      <c r="AQ115" s="558" ph="1"/>
    </row>
    <row r="116" spans="42:43" ht="19.5" x14ac:dyDescent="0.15">
      <c r="AP116" s="558" ph="1"/>
      <c r="AQ116" s="558" ph="1"/>
    </row>
    <row r="117" spans="42:43" ht="19.5" x14ac:dyDescent="0.15">
      <c r="AP117" s="558" ph="1"/>
      <c r="AQ117" s="558" ph="1"/>
    </row>
    <row r="118" spans="42:43" ht="19.5" x14ac:dyDescent="0.15">
      <c r="AP118" s="558" ph="1"/>
      <c r="AQ118" s="558" ph="1"/>
    </row>
    <row r="119" spans="42:43" ht="19.5" x14ac:dyDescent="0.15">
      <c r="AP119" s="558" ph="1"/>
      <c r="AQ119" s="558" ph="1"/>
    </row>
    <row r="120" spans="42:43" ht="19.5" x14ac:dyDescent="0.15">
      <c r="AP120" s="558" ph="1"/>
      <c r="AQ120" s="558" ph="1"/>
    </row>
    <row r="121" spans="42:43" ht="19.5" x14ac:dyDescent="0.15">
      <c r="AP121" s="558" ph="1"/>
      <c r="AQ121" s="558" ph="1"/>
    </row>
    <row r="122" spans="42:43" ht="19.5" x14ac:dyDescent="0.15">
      <c r="AP122" s="558" ph="1"/>
      <c r="AQ122" s="558" ph="1"/>
    </row>
    <row r="123" spans="42:43" ht="19.5" x14ac:dyDescent="0.15">
      <c r="AP123" s="558" ph="1"/>
    </row>
    <row r="124" spans="42:43" ht="19.5" x14ac:dyDescent="0.15">
      <c r="AP124" s="558" ph="1"/>
      <c r="AQ124" s="558" ph="1"/>
    </row>
    <row r="125" spans="42:43" ht="19.5" x14ac:dyDescent="0.15">
      <c r="AP125" s="558" ph="1"/>
      <c r="AQ125" s="558" ph="1"/>
    </row>
    <row r="126" spans="42:43" ht="19.5" x14ac:dyDescent="0.15">
      <c r="AQ126" s="558" ph="1"/>
    </row>
    <row r="127" spans="42:43" ht="19.5" x14ac:dyDescent="0.15">
      <c r="AP127" s="558" ph="1"/>
      <c r="AQ127" s="558" ph="1"/>
    </row>
    <row r="128" spans="42:43" ht="19.5" x14ac:dyDescent="0.15">
      <c r="AP128" s="558" ph="1"/>
    </row>
    <row r="129" spans="42:43" ht="19.5" x14ac:dyDescent="0.15">
      <c r="AP129" s="558" ph="1"/>
      <c r="AQ129" s="558" ph="1"/>
    </row>
    <row r="130" spans="42:43" ht="19.5" x14ac:dyDescent="0.15">
      <c r="AP130" s="558" ph="1"/>
    </row>
    <row r="132" spans="42:43" ht="19.5" x14ac:dyDescent="0.15">
      <c r="AP132" s="558" ph="1"/>
    </row>
    <row r="133" spans="42:43" ht="19.5" x14ac:dyDescent="0.15">
      <c r="AP133" s="558" ph="1"/>
      <c r="AQ133" s="558" ph="1"/>
    </row>
    <row r="134" spans="42:43" ht="19.5" x14ac:dyDescent="0.15">
      <c r="AP134" s="558" ph="1"/>
      <c r="AQ134" s="558" ph="1"/>
    </row>
    <row r="135" spans="42:43" ht="19.5" x14ac:dyDescent="0.15">
      <c r="AQ135" s="558" ph="1"/>
    </row>
    <row r="136" spans="42:43" ht="19.5" x14ac:dyDescent="0.15">
      <c r="AP136" s="558" ph="1"/>
      <c r="AQ136" s="558" ph="1"/>
    </row>
    <row r="137" spans="42:43" ht="19.5" x14ac:dyDescent="0.15">
      <c r="AP137" s="558" ph="1"/>
    </row>
  </sheetData>
  <sheetProtection algorithmName="SHA-512" hashValue="JwoEQtHsJMJbpDiSNxd9U33KV48ry7YjvW7uZB6tcEafxCcVY7bSoSi0f/1JQ3Trp1zGQ04RtiicBITcDTqaew==" saltValue="94lAJKQ8x+7Bu8eg3G/ceg==" spinCount="100000" sheet="1" objects="1" scenarios="1" formatCells="0" formatColumns="0" formatRows="0" insertColumns="0" insertRows="0"/>
  <mergeCells count="400">
    <mergeCell ref="A57:B57"/>
    <mergeCell ref="C57:AB57"/>
    <mergeCell ref="A1:AP1"/>
    <mergeCell ref="A3:AC3"/>
    <mergeCell ref="AD3:AP3"/>
    <mergeCell ref="V13:X13"/>
    <mergeCell ref="Y13:AA13"/>
    <mergeCell ref="AE4:AO8"/>
    <mergeCell ref="D53:AB53"/>
    <mergeCell ref="D51:AB52"/>
    <mergeCell ref="C22:L22"/>
    <mergeCell ref="M22:N22"/>
    <mergeCell ref="V22:W22"/>
    <mergeCell ref="C23:E25"/>
    <mergeCell ref="F27:I28"/>
    <mergeCell ref="J27:L27"/>
    <mergeCell ref="M27:N27"/>
    <mergeCell ref="V27:W27"/>
    <mergeCell ref="C26:C34"/>
    <mergeCell ref="D26:E28"/>
    <mergeCell ref="F26:L26"/>
    <mergeCell ref="M26:N26"/>
    <mergeCell ref="C9:L9"/>
    <mergeCell ref="M9:N9"/>
    <mergeCell ref="P9:Q9"/>
    <mergeCell ref="AE9:AO11"/>
    <mergeCell ref="AD12:AO12"/>
    <mergeCell ref="AE13:AO17"/>
    <mergeCell ref="AE18:AO19"/>
    <mergeCell ref="AS4:CD13"/>
    <mergeCell ref="C6:L7"/>
    <mergeCell ref="M6:AA6"/>
    <mergeCell ref="M7:O7"/>
    <mergeCell ref="P7:R7"/>
    <mergeCell ref="C8:L8"/>
    <mergeCell ref="M8:N8"/>
    <mergeCell ref="P8:Q8"/>
    <mergeCell ref="N11:O11"/>
    <mergeCell ref="Q11:R11"/>
    <mergeCell ref="S15:T15"/>
    <mergeCell ref="V15:W15"/>
    <mergeCell ref="Y15:Z15"/>
    <mergeCell ref="C10:L11"/>
    <mergeCell ref="N10:O10"/>
    <mergeCell ref="Q10:R10"/>
    <mergeCell ref="AS15:CD27"/>
    <mergeCell ref="C14:L14"/>
    <mergeCell ref="M14:N14"/>
    <mergeCell ref="P14:Q14"/>
    <mergeCell ref="S14:T14"/>
    <mergeCell ref="V14:W14"/>
    <mergeCell ref="Y14:Z14"/>
    <mergeCell ref="C15:L15"/>
    <mergeCell ref="M15:N15"/>
    <mergeCell ref="P15:Q15"/>
    <mergeCell ref="C12:L13"/>
    <mergeCell ref="M12:AA12"/>
    <mergeCell ref="M13:O13"/>
    <mergeCell ref="P13:R13"/>
    <mergeCell ref="S13:U13"/>
    <mergeCell ref="Z17:AA17"/>
    <mergeCell ref="C21:L21"/>
    <mergeCell ref="C16:L17"/>
    <mergeCell ref="N16:O16"/>
    <mergeCell ref="M21:W21"/>
    <mergeCell ref="F23:L23"/>
    <mergeCell ref="M23:N23"/>
    <mergeCell ref="V23:W23"/>
    <mergeCell ref="Q16:R16"/>
    <mergeCell ref="T16:U16"/>
    <mergeCell ref="W16:X16"/>
    <mergeCell ref="Z16:AA16"/>
    <mergeCell ref="N17:O17"/>
    <mergeCell ref="Q17:R17"/>
    <mergeCell ref="T17:U17"/>
    <mergeCell ref="W17:X17"/>
    <mergeCell ref="X21:AH21"/>
    <mergeCell ref="AA23:AB23"/>
    <mergeCell ref="AD23:AE23"/>
    <mergeCell ref="AG23:AH23"/>
    <mergeCell ref="S22:T22"/>
    <mergeCell ref="P23:Q23"/>
    <mergeCell ref="F24:I25"/>
    <mergeCell ref="J25:L25"/>
    <mergeCell ref="M25:N25"/>
    <mergeCell ref="V25:W25"/>
    <mergeCell ref="J24:L24"/>
    <mergeCell ref="M24:N24"/>
    <mergeCell ref="V24:W24"/>
    <mergeCell ref="P25:Q25"/>
    <mergeCell ref="P24:Q24"/>
    <mergeCell ref="X24:Y24"/>
    <mergeCell ref="AA24:AB24"/>
    <mergeCell ref="AD24:AE24"/>
    <mergeCell ref="AG24:AH24"/>
    <mergeCell ref="X25:Y25"/>
    <mergeCell ref="AA25:AB25"/>
    <mergeCell ref="AD25:AE25"/>
    <mergeCell ref="AG25:AH25"/>
    <mergeCell ref="AD22:AE22"/>
    <mergeCell ref="AG22:AH22"/>
    <mergeCell ref="X23:Y23"/>
    <mergeCell ref="X22:Y22"/>
    <mergeCell ref="AA22:AB22"/>
    <mergeCell ref="V26:W26"/>
    <mergeCell ref="D29:E34"/>
    <mergeCell ref="F29:L30"/>
    <mergeCell ref="M29:N29"/>
    <mergeCell ref="V29:W29"/>
    <mergeCell ref="M32:N32"/>
    <mergeCell ref="V32:W32"/>
    <mergeCell ref="J28:L28"/>
    <mergeCell ref="M28:N28"/>
    <mergeCell ref="V28:W28"/>
    <mergeCell ref="M30:N30"/>
    <mergeCell ref="V30:W30"/>
    <mergeCell ref="P33:Q33"/>
    <mergeCell ref="P34:Q34"/>
    <mergeCell ref="S32:T32"/>
    <mergeCell ref="S33:T33"/>
    <mergeCell ref="S34:T34"/>
    <mergeCell ref="S30:T30"/>
    <mergeCell ref="AE39:AF39"/>
    <mergeCell ref="AG39:AH39"/>
    <mergeCell ref="AI39:AJ39"/>
    <mergeCell ref="AK39:AL39"/>
    <mergeCell ref="F31:I34"/>
    <mergeCell ref="J31:L32"/>
    <mergeCell ref="M31:N31"/>
    <mergeCell ref="V31:W31"/>
    <mergeCell ref="J33:L34"/>
    <mergeCell ref="M33:N33"/>
    <mergeCell ref="V33:W33"/>
    <mergeCell ref="M34:N34"/>
    <mergeCell ref="V34:W34"/>
    <mergeCell ref="X32:Y32"/>
    <mergeCell ref="AA32:AB32"/>
    <mergeCell ref="AD32:AE32"/>
    <mergeCell ref="AG32:AH32"/>
    <mergeCell ref="X33:Y33"/>
    <mergeCell ref="AA33:AB33"/>
    <mergeCell ref="AD33:AE33"/>
    <mergeCell ref="AG33:AH33"/>
    <mergeCell ref="X34:Y34"/>
    <mergeCell ref="AA34:AB34"/>
    <mergeCell ref="S31:T31"/>
    <mergeCell ref="AE40:AF40"/>
    <mergeCell ref="AG40:AH40"/>
    <mergeCell ref="AI40:AJ40"/>
    <mergeCell ref="AK40:AL40"/>
    <mergeCell ref="AM40:AO40"/>
    <mergeCell ref="AA40:AB40"/>
    <mergeCell ref="AC40:AD40"/>
    <mergeCell ref="C37:G39"/>
    <mergeCell ref="H39:I39"/>
    <mergeCell ref="J39:K39"/>
    <mergeCell ref="L39:M39"/>
    <mergeCell ref="N39:O39"/>
    <mergeCell ref="P39:Q39"/>
    <mergeCell ref="R39:S39"/>
    <mergeCell ref="T39:U39"/>
    <mergeCell ref="Y39:Z39"/>
    <mergeCell ref="AA39:AB39"/>
    <mergeCell ref="H37:X37"/>
    <mergeCell ref="Y37:AO37"/>
    <mergeCell ref="H38:U38"/>
    <mergeCell ref="V38:X39"/>
    <mergeCell ref="Y38:AL38"/>
    <mergeCell ref="AM38:AO39"/>
    <mergeCell ref="AC39:AD39"/>
    <mergeCell ref="C41:D41"/>
    <mergeCell ref="F41:G41"/>
    <mergeCell ref="H41:I41"/>
    <mergeCell ref="J41:K41"/>
    <mergeCell ref="L41:M41"/>
    <mergeCell ref="R40:S40"/>
    <mergeCell ref="T40:U40"/>
    <mergeCell ref="V40:X40"/>
    <mergeCell ref="Y40:Z40"/>
    <mergeCell ref="C40:D40"/>
    <mergeCell ref="F40:G40"/>
    <mergeCell ref="H40:I40"/>
    <mergeCell ref="J40:K40"/>
    <mergeCell ref="L40:M40"/>
    <mergeCell ref="N40:O40"/>
    <mergeCell ref="P40:Q40"/>
    <mergeCell ref="AM41:AO41"/>
    <mergeCell ref="C42:D42"/>
    <mergeCell ref="F42:G42"/>
    <mergeCell ref="H42:I42"/>
    <mergeCell ref="J42:K42"/>
    <mergeCell ref="L42:M42"/>
    <mergeCell ref="N42:O42"/>
    <mergeCell ref="P42:Q42"/>
    <mergeCell ref="R42:S42"/>
    <mergeCell ref="T42:U42"/>
    <mergeCell ref="AA41:AB41"/>
    <mergeCell ref="AC41:AD41"/>
    <mergeCell ref="AE41:AF41"/>
    <mergeCell ref="AG41:AH41"/>
    <mergeCell ref="AI41:AJ41"/>
    <mergeCell ref="AK41:AL41"/>
    <mergeCell ref="N41:O41"/>
    <mergeCell ref="P41:Q41"/>
    <mergeCell ref="R41:S41"/>
    <mergeCell ref="T41:U41"/>
    <mergeCell ref="V41:X41"/>
    <mergeCell ref="Y41:Z41"/>
    <mergeCell ref="AI42:AJ42"/>
    <mergeCell ref="AK42:AL42"/>
    <mergeCell ref="AM42:AO42"/>
    <mergeCell ref="C43:D43"/>
    <mergeCell ref="F43:G43"/>
    <mergeCell ref="H43:I43"/>
    <mergeCell ref="J43:K43"/>
    <mergeCell ref="L43:M43"/>
    <mergeCell ref="N43:O43"/>
    <mergeCell ref="P43:Q43"/>
    <mergeCell ref="V42:X42"/>
    <mergeCell ref="Y42:Z42"/>
    <mergeCell ref="AA42:AB42"/>
    <mergeCell ref="AC42:AD42"/>
    <mergeCell ref="AE42:AF42"/>
    <mergeCell ref="AG42:AH42"/>
    <mergeCell ref="AE43:AF43"/>
    <mergeCell ref="AG43:AH43"/>
    <mergeCell ref="AI43:AJ43"/>
    <mergeCell ref="AK43:AL43"/>
    <mergeCell ref="AM43:AO43"/>
    <mergeCell ref="AA43:AB43"/>
    <mergeCell ref="AC43:AD43"/>
    <mergeCell ref="C44:D44"/>
    <mergeCell ref="F44:G44"/>
    <mergeCell ref="H44:I44"/>
    <mergeCell ref="J44:K44"/>
    <mergeCell ref="L44:M44"/>
    <mergeCell ref="R43:S43"/>
    <mergeCell ref="T43:U43"/>
    <mergeCell ref="V43:X43"/>
    <mergeCell ref="Y43:Z43"/>
    <mergeCell ref="AM44:AO44"/>
    <mergeCell ref="C45:D45"/>
    <mergeCell ref="F45:G45"/>
    <mergeCell ref="H45:I45"/>
    <mergeCell ref="J45:K45"/>
    <mergeCell ref="L45:M45"/>
    <mergeCell ref="N45:O45"/>
    <mergeCell ref="P45:Q45"/>
    <mergeCell ref="R45:S45"/>
    <mergeCell ref="T45:U45"/>
    <mergeCell ref="AA44:AB44"/>
    <mergeCell ref="AC44:AD44"/>
    <mergeCell ref="AE44:AF44"/>
    <mergeCell ref="AG44:AH44"/>
    <mergeCell ref="AI44:AJ44"/>
    <mergeCell ref="AK44:AL44"/>
    <mergeCell ref="N44:O44"/>
    <mergeCell ref="P44:Q44"/>
    <mergeCell ref="R44:S44"/>
    <mergeCell ref="T44:U44"/>
    <mergeCell ref="V44:X44"/>
    <mergeCell ref="Y44:Z44"/>
    <mergeCell ref="AI45:AJ45"/>
    <mergeCell ref="AK45:AL45"/>
    <mergeCell ref="AM45:AO45"/>
    <mergeCell ref="C46:D46"/>
    <mergeCell ref="F46:G46"/>
    <mergeCell ref="H46:I46"/>
    <mergeCell ref="J46:K46"/>
    <mergeCell ref="L46:M46"/>
    <mergeCell ref="N46:O46"/>
    <mergeCell ref="P46:Q46"/>
    <mergeCell ref="V45:X45"/>
    <mergeCell ref="Y45:Z45"/>
    <mergeCell ref="AA45:AB45"/>
    <mergeCell ref="AC45:AD45"/>
    <mergeCell ref="AE45:AF45"/>
    <mergeCell ref="AG45:AH45"/>
    <mergeCell ref="AE46:AF46"/>
    <mergeCell ref="AG46:AH46"/>
    <mergeCell ref="AI46:AJ46"/>
    <mergeCell ref="AK46:AL46"/>
    <mergeCell ref="AM46:AO46"/>
    <mergeCell ref="AA46:AB46"/>
    <mergeCell ref="AC46:AD46"/>
    <mergeCell ref="R46:S46"/>
    <mergeCell ref="T46:U46"/>
    <mergeCell ref="V46:X46"/>
    <mergeCell ref="AA47:AB47"/>
    <mergeCell ref="N47:O47"/>
    <mergeCell ref="P47:Q47"/>
    <mergeCell ref="R47:S47"/>
    <mergeCell ref="T47:U47"/>
    <mergeCell ref="V47:X47"/>
    <mergeCell ref="Y47:Z47"/>
    <mergeCell ref="AM48:AO48"/>
    <mergeCell ref="AA48:AB48"/>
    <mergeCell ref="AI48:AJ48"/>
    <mergeCell ref="AK48:AL48"/>
    <mergeCell ref="AC48:AD48"/>
    <mergeCell ref="AE48:AF48"/>
    <mergeCell ref="AG48:AH48"/>
    <mergeCell ref="H47:I47"/>
    <mergeCell ref="J47:K47"/>
    <mergeCell ref="L47:M47"/>
    <mergeCell ref="C49:D49"/>
    <mergeCell ref="F49:G49"/>
    <mergeCell ref="H49:I49"/>
    <mergeCell ref="J49:K49"/>
    <mergeCell ref="L49:M49"/>
    <mergeCell ref="N49:O49"/>
    <mergeCell ref="C48:D48"/>
    <mergeCell ref="F48:G48"/>
    <mergeCell ref="H48:I48"/>
    <mergeCell ref="J48:K48"/>
    <mergeCell ref="L48:M48"/>
    <mergeCell ref="N48:O48"/>
    <mergeCell ref="C47:D47"/>
    <mergeCell ref="F47:G47"/>
    <mergeCell ref="S7:AA11"/>
    <mergeCell ref="AE49:AF49"/>
    <mergeCell ref="AG49:AH49"/>
    <mergeCell ref="P22:Q22"/>
    <mergeCell ref="P26:Q26"/>
    <mergeCell ref="P27:Q27"/>
    <mergeCell ref="P28:Q28"/>
    <mergeCell ref="P29:Q29"/>
    <mergeCell ref="P30:Q30"/>
    <mergeCell ref="P31:Q31"/>
    <mergeCell ref="P32:Q32"/>
    <mergeCell ref="S23:T23"/>
    <mergeCell ref="S24:T24"/>
    <mergeCell ref="S25:T25"/>
    <mergeCell ref="S26:T26"/>
    <mergeCell ref="S27:T27"/>
    <mergeCell ref="S28:T28"/>
    <mergeCell ref="S29:T29"/>
    <mergeCell ref="Y46:Z46"/>
    <mergeCell ref="V48:X48"/>
    <mergeCell ref="Y48:Z48"/>
    <mergeCell ref="P48:Q48"/>
    <mergeCell ref="R48:S48"/>
    <mergeCell ref="T48:U48"/>
    <mergeCell ref="R49:S49"/>
    <mergeCell ref="T49:U49"/>
    <mergeCell ref="V49:X49"/>
    <mergeCell ref="Y49:Z49"/>
    <mergeCell ref="AA49:AB49"/>
    <mergeCell ref="AC49:AD49"/>
    <mergeCell ref="P49:Q49"/>
    <mergeCell ref="E60:I60"/>
    <mergeCell ref="M60:X60"/>
    <mergeCell ref="D58:AB58"/>
    <mergeCell ref="E59:I59"/>
    <mergeCell ref="M59:X59"/>
    <mergeCell ref="AE58:AO59"/>
    <mergeCell ref="AC47:AD47"/>
    <mergeCell ref="AE47:AF47"/>
    <mergeCell ref="AG47:AH47"/>
    <mergeCell ref="AI47:AJ47"/>
    <mergeCell ref="AK47:AL47"/>
    <mergeCell ref="AI49:AJ49"/>
    <mergeCell ref="AK49:AL49"/>
    <mergeCell ref="AM49:AO49"/>
    <mergeCell ref="AM47:AO47"/>
    <mergeCell ref="AA26:AB26"/>
    <mergeCell ref="AD26:AE26"/>
    <mergeCell ref="AG26:AH26"/>
    <mergeCell ref="X27:Y27"/>
    <mergeCell ref="AA27:AB27"/>
    <mergeCell ref="AD27:AE27"/>
    <mergeCell ref="AG27:AH27"/>
    <mergeCell ref="X28:Y28"/>
    <mergeCell ref="AA28:AB28"/>
    <mergeCell ref="AD28:AE28"/>
    <mergeCell ref="AG28:AH28"/>
    <mergeCell ref="A4:B4"/>
    <mergeCell ref="C4:AB5"/>
    <mergeCell ref="C18:AC18"/>
    <mergeCell ref="C20:AB20"/>
    <mergeCell ref="A20:B20"/>
    <mergeCell ref="A36:B36"/>
    <mergeCell ref="C36:AB36"/>
    <mergeCell ref="AE50:AO54"/>
    <mergeCell ref="D54:AB55"/>
    <mergeCell ref="AD34:AE34"/>
    <mergeCell ref="AG34:AH34"/>
    <mergeCell ref="X29:Y29"/>
    <mergeCell ref="AA29:AB29"/>
    <mergeCell ref="AD29:AE29"/>
    <mergeCell ref="AG29:AH29"/>
    <mergeCell ref="X30:Y30"/>
    <mergeCell ref="AA30:AB30"/>
    <mergeCell ref="AD30:AE30"/>
    <mergeCell ref="AG30:AH30"/>
    <mergeCell ref="X31:Y31"/>
    <mergeCell ref="AA31:AB31"/>
    <mergeCell ref="AD31:AE31"/>
    <mergeCell ref="AG31:AH31"/>
    <mergeCell ref="X26:Y26"/>
  </mergeCells>
  <phoneticPr fontId="3"/>
  <conditionalFormatting sqref="M8:N9 P8:Q9 M14:N15 P14:Q15 S14:T15 V14:W15 Y14:Z15">
    <cfRule type="containsBlanks" dxfId="148" priority="2">
      <formula>LEN(TRIM(M8))=0</formula>
    </cfRule>
  </conditionalFormatting>
  <conditionalFormatting sqref="M22:AH34 H40:S49 V40:AJ49 AM40:AO49">
    <cfRule type="containsBlanks" dxfId="147" priority="3">
      <formula>LEN(TRIM(H22))=0</formula>
    </cfRule>
  </conditionalFormatting>
  <printOptions horizontalCentered="1"/>
  <pageMargins left="0.70866141732283472" right="0.31496062992125984" top="0.39370078740157483" bottom="0.39370078740157483" header="0" footer="0"/>
  <pageSetup paperSize="9" fitToWidth="0"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02190" r:id="rId4" name="Check Box 14">
              <controlPr defaultSize="0" autoFill="0" autoLine="0" autoPict="0" altText="ない">
                <anchor moveWithCells="1">
                  <from>
                    <xdr:col>11</xdr:col>
                    <xdr:colOff>152400</xdr:colOff>
                    <xdr:row>8</xdr:row>
                    <xdr:rowOff>161925</xdr:rowOff>
                  </from>
                  <to>
                    <xdr:col>13</xdr:col>
                    <xdr:colOff>28575</xdr:colOff>
                    <xdr:row>10</xdr:row>
                    <xdr:rowOff>28575</xdr:rowOff>
                  </to>
                </anchor>
              </controlPr>
            </control>
          </mc:Choice>
        </mc:AlternateContent>
        <mc:AlternateContent xmlns:mc="http://schemas.openxmlformats.org/markup-compatibility/2006">
          <mc:Choice Requires="x14">
            <control shapeId="1202191" r:id="rId5" name="Check Box 15">
              <controlPr defaultSize="0" autoFill="0" autoLine="0" autoPict="0" altText="ない">
                <anchor moveWithCells="1">
                  <from>
                    <xdr:col>11</xdr:col>
                    <xdr:colOff>152400</xdr:colOff>
                    <xdr:row>9</xdr:row>
                    <xdr:rowOff>142875</xdr:rowOff>
                  </from>
                  <to>
                    <xdr:col>13</xdr:col>
                    <xdr:colOff>28575</xdr:colOff>
                    <xdr:row>11</xdr:row>
                    <xdr:rowOff>19050</xdr:rowOff>
                  </to>
                </anchor>
              </controlPr>
            </control>
          </mc:Choice>
        </mc:AlternateContent>
        <mc:AlternateContent xmlns:mc="http://schemas.openxmlformats.org/markup-compatibility/2006">
          <mc:Choice Requires="x14">
            <control shapeId="1202192" r:id="rId6" name="Check Box 16">
              <controlPr defaultSize="0" autoFill="0" autoLine="0" autoPict="0" altText="ない">
                <anchor moveWithCells="1">
                  <from>
                    <xdr:col>14</xdr:col>
                    <xdr:colOff>161925</xdr:colOff>
                    <xdr:row>9</xdr:row>
                    <xdr:rowOff>0</xdr:rowOff>
                  </from>
                  <to>
                    <xdr:col>16</xdr:col>
                    <xdr:colOff>38100</xdr:colOff>
                    <xdr:row>10</xdr:row>
                    <xdr:rowOff>38100</xdr:rowOff>
                  </to>
                </anchor>
              </controlPr>
            </control>
          </mc:Choice>
        </mc:AlternateContent>
        <mc:AlternateContent xmlns:mc="http://schemas.openxmlformats.org/markup-compatibility/2006">
          <mc:Choice Requires="x14">
            <control shapeId="1202193" r:id="rId7" name="Check Box 17">
              <controlPr defaultSize="0" autoFill="0" autoLine="0" autoPict="0" altText="ない">
                <anchor moveWithCells="1">
                  <from>
                    <xdr:col>14</xdr:col>
                    <xdr:colOff>161925</xdr:colOff>
                    <xdr:row>9</xdr:row>
                    <xdr:rowOff>152400</xdr:rowOff>
                  </from>
                  <to>
                    <xdr:col>16</xdr:col>
                    <xdr:colOff>38100</xdr:colOff>
                    <xdr:row>11</xdr:row>
                    <xdr:rowOff>28575</xdr:rowOff>
                  </to>
                </anchor>
              </controlPr>
            </control>
          </mc:Choice>
        </mc:AlternateContent>
        <mc:AlternateContent xmlns:mc="http://schemas.openxmlformats.org/markup-compatibility/2006">
          <mc:Choice Requires="x14">
            <control shapeId="1202210" r:id="rId8" name="Check Box 34">
              <controlPr defaultSize="0" autoFill="0" autoLine="0" autoPict="0" altText="ない">
                <anchor moveWithCells="1">
                  <from>
                    <xdr:col>12</xdr:col>
                    <xdr:colOff>0</xdr:colOff>
                    <xdr:row>15</xdr:row>
                    <xdr:rowOff>0</xdr:rowOff>
                  </from>
                  <to>
                    <xdr:col>13</xdr:col>
                    <xdr:colOff>47625</xdr:colOff>
                    <xdr:row>16</xdr:row>
                    <xdr:rowOff>38100</xdr:rowOff>
                  </to>
                </anchor>
              </controlPr>
            </control>
          </mc:Choice>
        </mc:AlternateContent>
        <mc:AlternateContent xmlns:mc="http://schemas.openxmlformats.org/markup-compatibility/2006">
          <mc:Choice Requires="x14">
            <control shapeId="1202211" r:id="rId9" name="Check Box 35">
              <controlPr defaultSize="0" autoFill="0" autoLine="0" autoPict="0" altText="ない">
                <anchor moveWithCells="1">
                  <from>
                    <xdr:col>12</xdr:col>
                    <xdr:colOff>0</xdr:colOff>
                    <xdr:row>15</xdr:row>
                    <xdr:rowOff>152400</xdr:rowOff>
                  </from>
                  <to>
                    <xdr:col>13</xdr:col>
                    <xdr:colOff>47625</xdr:colOff>
                    <xdr:row>17</xdr:row>
                    <xdr:rowOff>28575</xdr:rowOff>
                  </to>
                </anchor>
              </controlPr>
            </control>
          </mc:Choice>
        </mc:AlternateContent>
        <mc:AlternateContent xmlns:mc="http://schemas.openxmlformats.org/markup-compatibility/2006">
          <mc:Choice Requires="x14">
            <control shapeId="1202212" r:id="rId10" name="Check Box 36">
              <controlPr defaultSize="0" autoFill="0" autoLine="0" autoPict="0" altText="ない">
                <anchor moveWithCells="1">
                  <from>
                    <xdr:col>15</xdr:col>
                    <xdr:colOff>0</xdr:colOff>
                    <xdr:row>15</xdr:row>
                    <xdr:rowOff>0</xdr:rowOff>
                  </from>
                  <to>
                    <xdr:col>16</xdr:col>
                    <xdr:colOff>47625</xdr:colOff>
                    <xdr:row>16</xdr:row>
                    <xdr:rowOff>38100</xdr:rowOff>
                  </to>
                </anchor>
              </controlPr>
            </control>
          </mc:Choice>
        </mc:AlternateContent>
        <mc:AlternateContent xmlns:mc="http://schemas.openxmlformats.org/markup-compatibility/2006">
          <mc:Choice Requires="x14">
            <control shapeId="1202213" r:id="rId11" name="Check Box 37">
              <controlPr defaultSize="0" autoFill="0" autoLine="0" autoPict="0" altText="ない">
                <anchor moveWithCells="1">
                  <from>
                    <xdr:col>15</xdr:col>
                    <xdr:colOff>0</xdr:colOff>
                    <xdr:row>15</xdr:row>
                    <xdr:rowOff>152400</xdr:rowOff>
                  </from>
                  <to>
                    <xdr:col>16</xdr:col>
                    <xdr:colOff>47625</xdr:colOff>
                    <xdr:row>17</xdr:row>
                    <xdr:rowOff>28575</xdr:rowOff>
                  </to>
                </anchor>
              </controlPr>
            </control>
          </mc:Choice>
        </mc:AlternateContent>
        <mc:AlternateContent xmlns:mc="http://schemas.openxmlformats.org/markup-compatibility/2006">
          <mc:Choice Requires="x14">
            <control shapeId="1202216" r:id="rId12" name="Check Box 40">
              <controlPr defaultSize="0" autoFill="0" autoLine="0" autoPict="0" altText="ない">
                <anchor moveWithCells="1">
                  <from>
                    <xdr:col>21</xdr:col>
                    <xdr:colOff>0</xdr:colOff>
                    <xdr:row>15</xdr:row>
                    <xdr:rowOff>0</xdr:rowOff>
                  </from>
                  <to>
                    <xdr:col>22</xdr:col>
                    <xdr:colOff>47625</xdr:colOff>
                    <xdr:row>16</xdr:row>
                    <xdr:rowOff>38100</xdr:rowOff>
                  </to>
                </anchor>
              </controlPr>
            </control>
          </mc:Choice>
        </mc:AlternateContent>
        <mc:AlternateContent xmlns:mc="http://schemas.openxmlformats.org/markup-compatibility/2006">
          <mc:Choice Requires="x14">
            <control shapeId="1202217" r:id="rId13" name="Check Box 41">
              <controlPr defaultSize="0" autoFill="0" autoLine="0" autoPict="0" altText="ない">
                <anchor moveWithCells="1">
                  <from>
                    <xdr:col>21</xdr:col>
                    <xdr:colOff>0</xdr:colOff>
                    <xdr:row>15</xdr:row>
                    <xdr:rowOff>152400</xdr:rowOff>
                  </from>
                  <to>
                    <xdr:col>22</xdr:col>
                    <xdr:colOff>47625</xdr:colOff>
                    <xdr:row>17</xdr:row>
                    <xdr:rowOff>28575</xdr:rowOff>
                  </to>
                </anchor>
              </controlPr>
            </control>
          </mc:Choice>
        </mc:AlternateContent>
        <mc:AlternateContent xmlns:mc="http://schemas.openxmlformats.org/markup-compatibility/2006">
          <mc:Choice Requires="x14">
            <control shapeId="1202218" r:id="rId14" name="Check Box 42">
              <controlPr defaultSize="0" autoFill="0" autoLine="0" autoPict="0" altText="ない">
                <anchor moveWithCells="1">
                  <from>
                    <xdr:col>24</xdr:col>
                    <xdr:colOff>0</xdr:colOff>
                    <xdr:row>15</xdr:row>
                    <xdr:rowOff>0</xdr:rowOff>
                  </from>
                  <to>
                    <xdr:col>25</xdr:col>
                    <xdr:colOff>47625</xdr:colOff>
                    <xdr:row>16</xdr:row>
                    <xdr:rowOff>38100</xdr:rowOff>
                  </to>
                </anchor>
              </controlPr>
            </control>
          </mc:Choice>
        </mc:AlternateContent>
        <mc:AlternateContent xmlns:mc="http://schemas.openxmlformats.org/markup-compatibility/2006">
          <mc:Choice Requires="x14">
            <control shapeId="1202219" r:id="rId15" name="Check Box 43">
              <controlPr defaultSize="0" autoFill="0" autoLine="0" autoPict="0" altText="ない">
                <anchor moveWithCells="1">
                  <from>
                    <xdr:col>24</xdr:col>
                    <xdr:colOff>0</xdr:colOff>
                    <xdr:row>15</xdr:row>
                    <xdr:rowOff>152400</xdr:rowOff>
                  </from>
                  <to>
                    <xdr:col>25</xdr:col>
                    <xdr:colOff>47625</xdr:colOff>
                    <xdr:row>17</xdr:row>
                    <xdr:rowOff>28575</xdr:rowOff>
                  </to>
                </anchor>
              </controlPr>
            </control>
          </mc:Choice>
        </mc:AlternateContent>
        <mc:AlternateContent xmlns:mc="http://schemas.openxmlformats.org/markup-compatibility/2006">
          <mc:Choice Requires="x14">
            <control shapeId="1202220" r:id="rId16" name="Check Box 44">
              <controlPr defaultSize="0" autoFill="0" autoLine="0" autoPict="0" altText="ない">
                <anchor moveWithCells="1">
                  <from>
                    <xdr:col>18</xdr:col>
                    <xdr:colOff>0</xdr:colOff>
                    <xdr:row>15</xdr:row>
                    <xdr:rowOff>0</xdr:rowOff>
                  </from>
                  <to>
                    <xdr:col>19</xdr:col>
                    <xdr:colOff>47625</xdr:colOff>
                    <xdr:row>16</xdr:row>
                    <xdr:rowOff>38100</xdr:rowOff>
                  </to>
                </anchor>
              </controlPr>
            </control>
          </mc:Choice>
        </mc:AlternateContent>
        <mc:AlternateContent xmlns:mc="http://schemas.openxmlformats.org/markup-compatibility/2006">
          <mc:Choice Requires="x14">
            <control shapeId="1202221" r:id="rId17" name="Check Box 45">
              <controlPr defaultSize="0" autoFill="0" autoLine="0" autoPict="0" altText="ない">
                <anchor moveWithCells="1">
                  <from>
                    <xdr:col>18</xdr:col>
                    <xdr:colOff>0</xdr:colOff>
                    <xdr:row>15</xdr:row>
                    <xdr:rowOff>152400</xdr:rowOff>
                  </from>
                  <to>
                    <xdr:col>19</xdr:col>
                    <xdr:colOff>47625</xdr:colOff>
                    <xdr:row>17</xdr:row>
                    <xdr:rowOff>28575</xdr:rowOff>
                  </to>
                </anchor>
              </controlPr>
            </control>
          </mc:Choice>
        </mc:AlternateContent>
        <mc:AlternateContent xmlns:mc="http://schemas.openxmlformats.org/markup-compatibility/2006">
          <mc:Choice Requires="x14">
            <control shapeId="1202228" r:id="rId18" name="Check Box 52">
              <controlPr defaultSize="0" autoFill="0" autoLine="0" autoPict="0">
                <anchor moveWithCells="1">
                  <from>
                    <xdr:col>20</xdr:col>
                    <xdr:colOff>152400</xdr:colOff>
                    <xdr:row>55</xdr:row>
                    <xdr:rowOff>114300</xdr:rowOff>
                  </from>
                  <to>
                    <xdr:col>24</xdr:col>
                    <xdr:colOff>19050</xdr:colOff>
                    <xdr:row>57</xdr:row>
                    <xdr:rowOff>19050</xdr:rowOff>
                  </to>
                </anchor>
              </controlPr>
            </control>
          </mc:Choice>
        </mc:AlternateContent>
        <mc:AlternateContent xmlns:mc="http://schemas.openxmlformats.org/markup-compatibility/2006">
          <mc:Choice Requires="x14">
            <control shapeId="1202229" r:id="rId19" name="Check Box 53">
              <controlPr defaultSize="0" autoFill="0" autoLine="0" autoPict="0">
                <anchor moveWithCells="1">
                  <from>
                    <xdr:col>24</xdr:col>
                    <xdr:colOff>66675</xdr:colOff>
                    <xdr:row>55</xdr:row>
                    <xdr:rowOff>114300</xdr:rowOff>
                  </from>
                  <to>
                    <xdr:col>27</xdr:col>
                    <xdr:colOff>104775</xdr:colOff>
                    <xdr:row>57</xdr:row>
                    <xdr:rowOff>9525</xdr:rowOff>
                  </to>
                </anchor>
              </controlPr>
            </control>
          </mc:Choice>
        </mc:AlternateContent>
        <mc:AlternateContent xmlns:mc="http://schemas.openxmlformats.org/markup-compatibility/2006">
          <mc:Choice Requires="x14">
            <control shapeId="1202233" r:id="rId20" name="Check Box 37">
              <controlPr defaultSize="0" autoFill="0" autoLine="0" autoPict="0">
                <anchor moveWithCells="1">
                  <from>
                    <xdr:col>3</xdr:col>
                    <xdr:colOff>0</xdr:colOff>
                    <xdr:row>58</xdr:row>
                    <xdr:rowOff>161925</xdr:rowOff>
                  </from>
                  <to>
                    <xdr:col>4</xdr:col>
                    <xdr:colOff>38100</xdr:colOff>
                    <xdr:row>60</xdr:row>
                    <xdr:rowOff>9525</xdr:rowOff>
                  </to>
                </anchor>
              </controlPr>
            </control>
          </mc:Choice>
        </mc:AlternateContent>
        <mc:AlternateContent xmlns:mc="http://schemas.openxmlformats.org/markup-compatibility/2006">
          <mc:Choice Requires="x14">
            <control shapeId="1202234" r:id="rId21" name="Check Box 38">
              <controlPr defaultSize="0" autoFill="0" autoLine="0" autoPict="0">
                <anchor moveWithCells="1">
                  <from>
                    <xdr:col>10</xdr:col>
                    <xdr:colOff>142875</xdr:colOff>
                    <xdr:row>58</xdr:row>
                    <xdr:rowOff>161925</xdr:rowOff>
                  </from>
                  <to>
                    <xdr:col>11</xdr:col>
                    <xdr:colOff>161925</xdr:colOff>
                    <xdr:row>60</xdr:row>
                    <xdr:rowOff>19050</xdr:rowOff>
                  </to>
                </anchor>
              </controlPr>
            </control>
          </mc:Choice>
        </mc:AlternateContent>
        <mc:AlternateContent xmlns:mc="http://schemas.openxmlformats.org/markup-compatibility/2006">
          <mc:Choice Requires="x14">
            <control shapeId="1202235" r:id="rId22" name="Check Box 39">
              <controlPr defaultSize="0" autoFill="0" autoLine="0" autoPict="0">
                <anchor moveWithCells="1">
                  <from>
                    <xdr:col>3</xdr:col>
                    <xdr:colOff>0</xdr:colOff>
                    <xdr:row>57</xdr:row>
                    <xdr:rowOff>161925</xdr:rowOff>
                  </from>
                  <to>
                    <xdr:col>4</xdr:col>
                    <xdr:colOff>28575</xdr:colOff>
                    <xdr:row>59</xdr:row>
                    <xdr:rowOff>19050</xdr:rowOff>
                  </to>
                </anchor>
              </controlPr>
            </control>
          </mc:Choice>
        </mc:AlternateContent>
        <mc:AlternateContent xmlns:mc="http://schemas.openxmlformats.org/markup-compatibility/2006">
          <mc:Choice Requires="x14">
            <control shapeId="1202236" r:id="rId23" name="Check Box 41">
              <controlPr defaultSize="0" autoFill="0" autoLine="0" autoPict="0">
                <anchor moveWithCells="1">
                  <from>
                    <xdr:col>10</xdr:col>
                    <xdr:colOff>142875</xdr:colOff>
                    <xdr:row>57</xdr:row>
                    <xdr:rowOff>161925</xdr:rowOff>
                  </from>
                  <to>
                    <xdr:col>11</xdr:col>
                    <xdr:colOff>161925</xdr:colOff>
                    <xdr:row>59</xdr:row>
                    <xdr:rowOff>19050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CG62"/>
  <sheetViews>
    <sheetView showGridLines="0" view="pageBreakPreview" zoomScaleNormal="85" zoomScaleSheetLayoutView="100" workbookViewId="0">
      <selection sqref="A1:AM1"/>
    </sheetView>
  </sheetViews>
  <sheetFormatPr defaultColWidth="8" defaultRowHeight="12" x14ac:dyDescent="0.15"/>
  <cols>
    <col min="1" max="22" width="2.375" style="806" customWidth="1"/>
    <col min="23" max="23" width="2.375" style="914" customWidth="1"/>
    <col min="24" max="33" width="2.375" style="806" customWidth="1"/>
    <col min="34" max="34" width="4.125" style="806" customWidth="1"/>
    <col min="35" max="65" width="2.375" style="806" customWidth="1"/>
    <col min="66" max="71" width="2.625" style="806" customWidth="1"/>
    <col min="72" max="103" width="2.5" style="806" customWidth="1"/>
    <col min="104" max="16384" width="8" style="806"/>
  </cols>
  <sheetData>
    <row r="1" spans="1:75" ht="14.1" customHeight="1" x14ac:dyDescent="0.15">
      <c r="A1" s="3666" t="s">
        <v>653</v>
      </c>
      <c r="B1" s="3666"/>
      <c r="C1" s="3666"/>
      <c r="D1" s="3666"/>
      <c r="E1" s="3666"/>
      <c r="F1" s="3666"/>
      <c r="G1" s="3666"/>
      <c r="H1" s="3666"/>
      <c r="I1" s="3666"/>
      <c r="J1" s="3666"/>
      <c r="K1" s="3666"/>
      <c r="L1" s="3666"/>
      <c r="M1" s="3666"/>
      <c r="N1" s="3666"/>
      <c r="O1" s="3666"/>
      <c r="P1" s="3666"/>
      <c r="Q1" s="3666"/>
      <c r="R1" s="3666"/>
      <c r="S1" s="3666"/>
      <c r="T1" s="3666"/>
      <c r="U1" s="3666"/>
      <c r="V1" s="3666"/>
      <c r="W1" s="3666"/>
      <c r="X1" s="3666"/>
      <c r="Y1" s="3666"/>
      <c r="Z1" s="3666"/>
      <c r="AA1" s="3666"/>
      <c r="AB1" s="3666"/>
      <c r="AC1" s="3666"/>
      <c r="AD1" s="3666"/>
      <c r="AE1" s="3666"/>
      <c r="AF1" s="3666"/>
      <c r="AG1" s="3666"/>
      <c r="AH1" s="3666"/>
      <c r="AI1" s="3666"/>
      <c r="AJ1" s="3666"/>
      <c r="AK1" s="3666"/>
      <c r="AL1" s="3666"/>
      <c r="AM1" s="3666"/>
      <c r="AN1" s="912"/>
      <c r="AO1" s="913"/>
      <c r="AP1" s="913"/>
      <c r="AQ1" s="913"/>
      <c r="AR1" s="913"/>
      <c r="AS1" s="913"/>
      <c r="AT1" s="912"/>
      <c r="AU1" s="912"/>
      <c r="AV1" s="912"/>
    </row>
    <row r="2" spans="1:75" ht="5.0999999999999996" customHeight="1" thickBot="1" x14ac:dyDescent="0.2"/>
    <row r="3" spans="1:75" ht="14.1" customHeight="1" x14ac:dyDescent="0.15">
      <c r="A3" s="3667" t="s">
        <v>974</v>
      </c>
      <c r="B3" s="3668"/>
      <c r="C3" s="3668"/>
      <c r="D3" s="3668"/>
      <c r="E3" s="3668"/>
      <c r="F3" s="3668"/>
      <c r="G3" s="3668"/>
      <c r="H3" s="3668"/>
      <c r="I3" s="3668"/>
      <c r="J3" s="3668"/>
      <c r="K3" s="3668"/>
      <c r="L3" s="3668"/>
      <c r="M3" s="3668"/>
      <c r="N3" s="3668"/>
      <c r="O3" s="3668"/>
      <c r="P3" s="3668"/>
      <c r="Q3" s="3668"/>
      <c r="R3" s="3668"/>
      <c r="S3" s="3668"/>
      <c r="T3" s="3668"/>
      <c r="U3" s="3668"/>
      <c r="V3" s="3668"/>
      <c r="W3" s="3668"/>
      <c r="X3" s="3668"/>
      <c r="Y3" s="3668"/>
      <c r="Z3" s="3668"/>
      <c r="AA3" s="3668"/>
      <c r="AB3" s="3669"/>
      <c r="AC3" s="3670" t="s">
        <v>27</v>
      </c>
      <c r="AD3" s="3671"/>
      <c r="AE3" s="3671"/>
      <c r="AF3" s="3671"/>
      <c r="AG3" s="3671"/>
      <c r="AH3" s="3671"/>
      <c r="AI3" s="3671"/>
      <c r="AJ3" s="3671"/>
      <c r="AK3" s="3671"/>
      <c r="AL3" s="3671"/>
      <c r="AM3" s="3671"/>
      <c r="AN3" s="915"/>
    </row>
    <row r="4" spans="1:75" ht="13.5" customHeight="1" x14ac:dyDescent="0.15">
      <c r="A4" s="3672" t="s">
        <v>445</v>
      </c>
      <c r="B4" s="3673"/>
      <c r="C4" s="3674" t="s">
        <v>975</v>
      </c>
      <c r="D4" s="3674"/>
      <c r="E4" s="3674"/>
      <c r="F4" s="3674"/>
      <c r="G4" s="3674"/>
      <c r="H4" s="3674"/>
      <c r="I4" s="3674"/>
      <c r="J4" s="3674"/>
      <c r="K4" s="3674"/>
      <c r="L4" s="3674"/>
      <c r="M4" s="3674"/>
      <c r="N4" s="3674"/>
      <c r="O4" s="3674"/>
      <c r="P4" s="3674"/>
      <c r="Q4" s="3674"/>
      <c r="R4" s="3674"/>
      <c r="S4" s="3674"/>
      <c r="T4" s="3674"/>
      <c r="U4" s="3674"/>
      <c r="V4" s="3674"/>
      <c r="W4" s="3674"/>
      <c r="X4" s="3674"/>
      <c r="Y4" s="3674"/>
      <c r="Z4" s="3674"/>
      <c r="AA4" s="3674"/>
      <c r="AC4" s="916"/>
      <c r="AD4" s="917"/>
      <c r="AE4" s="917"/>
      <c r="AF4" s="917"/>
      <c r="AG4" s="917"/>
      <c r="AH4" s="917"/>
      <c r="AI4" s="917"/>
      <c r="AJ4" s="917"/>
      <c r="AK4" s="917"/>
      <c r="AL4" s="917"/>
      <c r="AM4" s="918"/>
      <c r="AO4" s="919"/>
      <c r="AP4" s="920"/>
      <c r="AQ4" s="920"/>
      <c r="AR4" s="920"/>
      <c r="AS4" s="920"/>
      <c r="AT4" s="920"/>
      <c r="AU4" s="920"/>
      <c r="AV4" s="920"/>
      <c r="AW4" s="920"/>
      <c r="AX4" s="920"/>
      <c r="AY4" s="920"/>
      <c r="AZ4" s="920"/>
      <c r="BA4" s="920"/>
      <c r="BB4" s="920"/>
      <c r="BC4" s="920"/>
      <c r="BD4" s="920"/>
      <c r="BE4" s="920"/>
      <c r="BF4" s="920"/>
      <c r="BG4" s="920"/>
      <c r="BH4" s="920"/>
      <c r="BI4" s="920"/>
      <c r="BJ4" s="920"/>
      <c r="BK4" s="920"/>
      <c r="BL4" s="920"/>
      <c r="BM4" s="920"/>
      <c r="BN4" s="920"/>
      <c r="BO4" s="920"/>
      <c r="BP4" s="920"/>
      <c r="BQ4" s="920"/>
      <c r="BR4" s="920"/>
      <c r="BS4" s="920"/>
    </row>
    <row r="5" spans="1:75" ht="13.5" customHeight="1" x14ac:dyDescent="0.15">
      <c r="A5" s="921"/>
      <c r="C5" s="3675"/>
      <c r="D5" s="3675"/>
      <c r="E5" s="3675"/>
      <c r="F5" s="3675"/>
      <c r="G5" s="3675"/>
      <c r="H5" s="3675"/>
      <c r="I5" s="3675"/>
      <c r="J5" s="3675"/>
      <c r="K5" s="3675"/>
      <c r="L5" s="3675"/>
      <c r="M5" s="3675"/>
      <c r="N5" s="3675"/>
      <c r="O5" s="3675"/>
      <c r="P5" s="3675"/>
      <c r="Q5" s="3675"/>
      <c r="R5" s="3675"/>
      <c r="S5" s="3675"/>
      <c r="T5" s="3675"/>
      <c r="U5" s="3675"/>
      <c r="V5" s="3675"/>
      <c r="W5" s="3675"/>
      <c r="X5" s="3675"/>
      <c r="Y5" s="3675"/>
      <c r="Z5" s="3675"/>
      <c r="AA5" s="3675"/>
      <c r="AB5" s="922"/>
      <c r="AC5" s="923"/>
      <c r="AD5" s="924"/>
      <c r="AE5" s="924"/>
      <c r="AF5" s="924"/>
      <c r="AG5" s="924"/>
      <c r="AH5" s="924"/>
      <c r="AI5" s="924"/>
      <c r="AJ5" s="924"/>
      <c r="AK5" s="924"/>
      <c r="AL5" s="924"/>
      <c r="AM5" s="925"/>
      <c r="AP5" s="920"/>
      <c r="AQ5" s="920"/>
      <c r="AR5" s="920"/>
      <c r="AS5" s="920"/>
      <c r="AT5" s="920"/>
      <c r="AU5" s="920"/>
      <c r="AV5" s="920"/>
      <c r="AW5" s="920"/>
      <c r="AX5" s="920"/>
      <c r="AY5" s="920"/>
      <c r="AZ5" s="920"/>
      <c r="BA5" s="920"/>
      <c r="BB5" s="920"/>
      <c r="BC5" s="920"/>
      <c r="BD5" s="920"/>
      <c r="BE5" s="920"/>
      <c r="BF5" s="920"/>
      <c r="BG5" s="920"/>
      <c r="BH5" s="920"/>
      <c r="BI5" s="920"/>
      <c r="BJ5" s="920"/>
      <c r="BK5" s="920"/>
      <c r="BL5" s="920"/>
      <c r="BM5" s="920"/>
      <c r="BN5" s="920"/>
      <c r="BO5" s="920"/>
      <c r="BP5" s="920"/>
      <c r="BQ5" s="920"/>
      <c r="BR5" s="920"/>
      <c r="BS5" s="920"/>
    </row>
    <row r="6" spans="1:75" ht="14.1" customHeight="1" x14ac:dyDescent="0.15">
      <c r="A6" s="921"/>
      <c r="C6" s="926"/>
      <c r="D6" s="926"/>
      <c r="E6" s="926"/>
      <c r="F6" s="926"/>
      <c r="G6" s="926"/>
      <c r="H6" s="926"/>
      <c r="I6" s="926"/>
      <c r="J6" s="926"/>
      <c r="K6" s="926"/>
      <c r="L6" s="926"/>
      <c r="M6" s="926"/>
      <c r="N6" s="926"/>
      <c r="O6" s="926"/>
      <c r="P6" s="926"/>
      <c r="Q6" s="927"/>
      <c r="R6" s="928"/>
      <c r="S6" s="928"/>
      <c r="T6" s="929"/>
      <c r="U6" s="930"/>
      <c r="V6" s="930"/>
      <c r="W6" s="931"/>
      <c r="X6" s="927"/>
      <c r="Y6" s="927"/>
      <c r="Z6" s="927"/>
      <c r="AA6" s="927"/>
      <c r="AC6" s="923"/>
      <c r="AD6" s="924"/>
      <c r="AE6" s="924"/>
      <c r="AF6" s="924"/>
      <c r="AG6" s="924"/>
      <c r="AH6" s="924"/>
      <c r="AI6" s="924"/>
      <c r="AJ6" s="924"/>
      <c r="AK6" s="924"/>
      <c r="AL6" s="924"/>
      <c r="AM6" s="925"/>
      <c r="AP6" s="932"/>
      <c r="AQ6" s="932"/>
      <c r="AR6" s="932"/>
      <c r="AS6" s="932"/>
      <c r="AT6" s="932"/>
      <c r="AU6" s="932"/>
      <c r="AV6" s="932"/>
      <c r="AW6" s="932"/>
      <c r="AX6" s="932"/>
      <c r="AY6" s="932"/>
      <c r="AZ6" s="932"/>
      <c r="BA6" s="932"/>
      <c r="BB6" s="932"/>
      <c r="BC6" s="932"/>
      <c r="BD6" s="932"/>
      <c r="BE6" s="932"/>
      <c r="BF6" s="932"/>
      <c r="BG6" s="932"/>
      <c r="BH6" s="932"/>
      <c r="BI6" s="932"/>
      <c r="BJ6" s="932"/>
      <c r="BK6" s="932"/>
      <c r="BL6" s="932"/>
      <c r="BM6" s="932"/>
      <c r="BN6" s="932"/>
      <c r="BO6" s="932"/>
      <c r="BP6" s="932"/>
      <c r="BQ6" s="932"/>
      <c r="BR6" s="932"/>
      <c r="BS6" s="932"/>
    </row>
    <row r="7" spans="1:75" ht="14.1" customHeight="1" x14ac:dyDescent="0.15">
      <c r="A7" s="921"/>
      <c r="B7" s="933" t="s">
        <v>275</v>
      </c>
      <c r="C7" s="3676" t="s">
        <v>672</v>
      </c>
      <c r="D7" s="3676"/>
      <c r="E7" s="3676"/>
      <c r="F7" s="3676"/>
      <c r="G7" s="3676"/>
      <c r="H7" s="3676"/>
      <c r="I7" s="3676"/>
      <c r="J7" s="3676"/>
      <c r="K7" s="3676"/>
      <c r="L7" s="3676"/>
      <c r="M7" s="3676"/>
      <c r="N7" s="3676"/>
      <c r="O7" s="3676"/>
      <c r="P7" s="3676"/>
      <c r="Q7" s="3676"/>
      <c r="R7" s="3676"/>
      <c r="S7" s="3676"/>
      <c r="T7" s="3676"/>
      <c r="U7" s="3676"/>
      <c r="V7" s="3676"/>
      <c r="W7" s="3676"/>
      <c r="X7" s="3676"/>
      <c r="Y7" s="3676"/>
      <c r="Z7" s="3676"/>
      <c r="AA7" s="3676"/>
      <c r="AC7" s="916"/>
      <c r="AD7" s="924"/>
      <c r="AE7" s="924"/>
      <c r="AF7" s="924"/>
      <c r="AG7" s="924"/>
      <c r="AH7" s="924"/>
      <c r="AI7" s="924"/>
      <c r="AJ7" s="924"/>
      <c r="AK7" s="924"/>
      <c r="AL7" s="924"/>
      <c r="AM7" s="925"/>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row>
    <row r="8" spans="1:75" ht="16.5" customHeight="1" x14ac:dyDescent="0.15">
      <c r="A8" s="921"/>
      <c r="B8" s="935"/>
      <c r="C8" s="3677" t="s">
        <v>45</v>
      </c>
      <c r="D8" s="3678"/>
      <c r="E8" s="3678"/>
      <c r="F8" s="3678"/>
      <c r="G8" s="3678"/>
      <c r="H8" s="3679"/>
      <c r="I8" s="3677" t="s">
        <v>240</v>
      </c>
      <c r="J8" s="3678"/>
      <c r="K8" s="3678"/>
      <c r="L8" s="3678"/>
      <c r="M8" s="3678"/>
      <c r="N8" s="3678"/>
      <c r="O8" s="3678"/>
      <c r="P8" s="3678"/>
      <c r="Q8" s="3678"/>
      <c r="R8" s="3678"/>
      <c r="S8" s="3678"/>
      <c r="T8" s="3678"/>
      <c r="U8" s="3678"/>
      <c r="V8" s="3678"/>
      <c r="W8" s="3678"/>
      <c r="X8" s="3678"/>
      <c r="Y8" s="3679"/>
      <c r="Z8" s="3677" t="s">
        <v>980</v>
      </c>
      <c r="AA8" s="3678"/>
      <c r="AB8" s="3678"/>
      <c r="AC8" s="3678"/>
      <c r="AD8" s="3678"/>
      <c r="AE8" s="3678"/>
      <c r="AF8" s="3678"/>
      <c r="AG8" s="3678"/>
      <c r="AH8" s="3678"/>
      <c r="AI8" s="3678"/>
      <c r="AJ8" s="3678"/>
      <c r="AK8" s="3678"/>
      <c r="AL8" s="3679"/>
      <c r="AM8" s="936"/>
      <c r="AP8" s="934"/>
      <c r="AQ8" s="934"/>
      <c r="AR8" s="934"/>
      <c r="AS8" s="934"/>
      <c r="AT8" s="934"/>
      <c r="AU8" s="934"/>
      <c r="AV8" s="934"/>
      <c r="AW8" s="934"/>
      <c r="AX8" s="934"/>
      <c r="AY8" s="934"/>
      <c r="AZ8" s="934"/>
      <c r="BA8" s="934"/>
      <c r="BB8" s="934"/>
      <c r="BC8" s="934"/>
      <c r="BD8" s="934"/>
      <c r="BE8" s="934"/>
      <c r="BF8" s="934"/>
      <c r="BG8" s="934"/>
      <c r="BH8" s="934"/>
      <c r="BI8" s="934"/>
      <c r="BJ8" s="934"/>
      <c r="BK8" s="934"/>
      <c r="BL8" s="934"/>
      <c r="BM8" s="934"/>
      <c r="BN8" s="934"/>
      <c r="BO8" s="934"/>
      <c r="BP8" s="934"/>
      <c r="BQ8" s="934"/>
      <c r="BR8" s="934"/>
    </row>
    <row r="9" spans="1:75" ht="16.5" customHeight="1" x14ac:dyDescent="0.15">
      <c r="A9" s="921"/>
      <c r="B9" s="3680" t="s">
        <v>251</v>
      </c>
      <c r="C9" s="3717" t="s">
        <v>612</v>
      </c>
      <c r="D9" s="3717"/>
      <c r="E9" s="3717"/>
      <c r="F9" s="3717"/>
      <c r="G9" s="3717"/>
      <c r="H9" s="3717"/>
      <c r="I9" s="3695"/>
      <c r="J9" s="3686"/>
      <c r="K9" s="937" t="s">
        <v>10</v>
      </c>
      <c r="L9" s="3686"/>
      <c r="M9" s="3686"/>
      <c r="N9" s="1605" t="s">
        <v>244</v>
      </c>
      <c r="O9" s="1605"/>
      <c r="P9" s="3686"/>
      <c r="Q9" s="3686"/>
      <c r="R9" s="937" t="s">
        <v>10</v>
      </c>
      <c r="S9" s="3686"/>
      <c r="T9" s="3686"/>
      <c r="U9" s="1605" t="s">
        <v>242</v>
      </c>
      <c r="V9" s="1605"/>
      <c r="W9" s="938"/>
      <c r="X9" s="1605" t="s">
        <v>243</v>
      </c>
      <c r="Y9" s="3687"/>
      <c r="Z9" s="939"/>
      <c r="AA9" s="940"/>
      <c r="AB9" s="940"/>
      <c r="AC9" s="940"/>
      <c r="AD9" s="940"/>
      <c r="AE9" s="940"/>
      <c r="AF9" s="940"/>
      <c r="AG9" s="940"/>
      <c r="AH9" s="940"/>
      <c r="AI9" s="940"/>
      <c r="AJ9" s="940"/>
      <c r="AK9" s="940"/>
      <c r="AL9" s="941"/>
      <c r="AM9" s="942"/>
      <c r="AP9" s="934"/>
      <c r="AQ9" s="934"/>
      <c r="AR9" s="934"/>
      <c r="AS9" s="934"/>
      <c r="AT9" s="934"/>
      <c r="AU9" s="934"/>
      <c r="AV9" s="934"/>
      <c r="AW9" s="934"/>
      <c r="AX9" s="934"/>
      <c r="AY9" s="934"/>
      <c r="AZ9" s="934"/>
      <c r="BA9" s="934"/>
      <c r="BB9" s="934"/>
      <c r="BC9" s="934"/>
      <c r="BD9" s="934"/>
      <c r="BE9" s="934"/>
      <c r="BF9" s="934"/>
      <c r="BG9" s="934"/>
      <c r="BH9" s="934"/>
      <c r="BI9" s="934"/>
      <c r="BJ9" s="934"/>
      <c r="BK9" s="934"/>
      <c r="BL9" s="934"/>
      <c r="BM9" s="934"/>
      <c r="BN9" s="934"/>
      <c r="BO9" s="934"/>
      <c r="BP9" s="934"/>
      <c r="BQ9" s="934"/>
      <c r="BR9" s="934"/>
    </row>
    <row r="10" spans="1:75" ht="16.5" customHeight="1" x14ac:dyDescent="0.15">
      <c r="A10" s="921"/>
      <c r="B10" s="3681"/>
      <c r="C10" s="3694" t="s">
        <v>613</v>
      </c>
      <c r="D10" s="3694"/>
      <c r="E10" s="3694"/>
      <c r="F10" s="3694"/>
      <c r="G10" s="3694"/>
      <c r="H10" s="3694"/>
      <c r="I10" s="3695"/>
      <c r="J10" s="3686"/>
      <c r="K10" s="937" t="s">
        <v>10</v>
      </c>
      <c r="L10" s="3686"/>
      <c r="M10" s="3686"/>
      <c r="N10" s="1605" t="s">
        <v>244</v>
      </c>
      <c r="O10" s="1605"/>
      <c r="P10" s="3686" t="s">
        <v>241</v>
      </c>
      <c r="Q10" s="3686"/>
      <c r="R10" s="937" t="s">
        <v>10</v>
      </c>
      <c r="S10" s="3686"/>
      <c r="T10" s="3686"/>
      <c r="U10" s="1605" t="s">
        <v>242</v>
      </c>
      <c r="V10" s="1605"/>
      <c r="W10" s="938"/>
      <c r="X10" s="1605" t="s">
        <v>243</v>
      </c>
      <c r="Y10" s="3687"/>
      <c r="Z10" s="943"/>
      <c r="AA10" s="944"/>
      <c r="AB10" s="944"/>
      <c r="AC10" s="944"/>
      <c r="AD10" s="944"/>
      <c r="AE10" s="944"/>
      <c r="AF10" s="944"/>
      <c r="AG10" s="944"/>
      <c r="AH10" s="944"/>
      <c r="AI10" s="944"/>
      <c r="AJ10" s="944"/>
      <c r="AK10" s="944"/>
      <c r="AL10" s="945"/>
      <c r="AM10" s="942"/>
      <c r="AO10" s="946"/>
      <c r="AP10" s="934"/>
      <c r="AQ10" s="934"/>
      <c r="AR10" s="934"/>
      <c r="AS10" s="934"/>
      <c r="AT10" s="934"/>
      <c r="AU10" s="934"/>
      <c r="AV10" s="934"/>
      <c r="AW10" s="934"/>
      <c r="AX10" s="934"/>
      <c r="AY10" s="934"/>
      <c r="AZ10" s="934"/>
      <c r="BA10" s="934"/>
      <c r="BB10" s="934"/>
      <c r="BC10" s="934"/>
      <c r="BD10" s="934"/>
      <c r="BE10" s="934"/>
      <c r="BF10" s="934"/>
      <c r="BG10" s="934"/>
      <c r="BH10" s="934"/>
      <c r="BI10" s="934"/>
      <c r="BJ10" s="934"/>
      <c r="BK10" s="934"/>
      <c r="BL10" s="934"/>
      <c r="BM10" s="934"/>
      <c r="BN10" s="934"/>
      <c r="BO10" s="934"/>
      <c r="BP10" s="934"/>
      <c r="BQ10" s="934"/>
      <c r="BR10" s="934"/>
      <c r="BT10" s="947"/>
      <c r="BU10" s="947"/>
      <c r="BV10" s="947"/>
      <c r="BW10" s="947"/>
    </row>
    <row r="11" spans="1:75" ht="16.5" customHeight="1" x14ac:dyDescent="0.15">
      <c r="A11" s="921"/>
      <c r="B11" s="3681"/>
      <c r="C11" s="3696" t="s">
        <v>1202</v>
      </c>
      <c r="D11" s="3697"/>
      <c r="E11" s="3697"/>
      <c r="F11" s="3697"/>
      <c r="G11" s="3697"/>
      <c r="H11" s="3698"/>
      <c r="I11" s="3699"/>
      <c r="J11" s="3700"/>
      <c r="K11" s="948" t="s">
        <v>10</v>
      </c>
      <c r="L11" s="3700"/>
      <c r="M11" s="3700"/>
      <c r="N11" s="3701" t="s">
        <v>244</v>
      </c>
      <c r="O11" s="3701"/>
      <c r="P11" s="3700" t="s">
        <v>241</v>
      </c>
      <c r="Q11" s="3700"/>
      <c r="R11" s="948" t="s">
        <v>10</v>
      </c>
      <c r="S11" s="3700"/>
      <c r="T11" s="3700"/>
      <c r="U11" s="3701" t="s">
        <v>242</v>
      </c>
      <c r="V11" s="3701"/>
      <c r="W11" s="562"/>
      <c r="X11" s="3701" t="s">
        <v>243</v>
      </c>
      <c r="Y11" s="1488"/>
      <c r="Z11" s="950"/>
      <c r="AA11" s="931"/>
      <c r="AB11" s="931"/>
      <c r="AC11" s="931"/>
      <c r="AD11" s="931"/>
      <c r="AE11" s="931"/>
      <c r="AF11" s="931"/>
      <c r="AG11" s="931"/>
      <c r="AH11" s="931"/>
      <c r="AI11" s="931"/>
      <c r="AJ11" s="931"/>
      <c r="AK11" s="931"/>
      <c r="AL11" s="951"/>
      <c r="AM11" s="942"/>
      <c r="AP11" s="934"/>
      <c r="AQ11" s="934"/>
      <c r="AR11" s="934"/>
      <c r="AS11" s="934"/>
      <c r="AT11" s="934"/>
      <c r="AU11" s="934"/>
      <c r="AV11" s="934"/>
      <c r="AW11" s="934"/>
      <c r="AX11" s="934"/>
      <c r="AY11" s="934"/>
      <c r="AZ11" s="934"/>
      <c r="BA11" s="934"/>
      <c r="BB11" s="934"/>
      <c r="BC11" s="934"/>
      <c r="BD11" s="934"/>
      <c r="BE11" s="934"/>
      <c r="BF11" s="934"/>
      <c r="BG11" s="934"/>
      <c r="BH11" s="934"/>
      <c r="BI11" s="934"/>
      <c r="BJ11" s="934"/>
      <c r="BK11" s="934"/>
      <c r="BL11" s="934"/>
      <c r="BM11" s="934"/>
      <c r="BN11" s="934"/>
      <c r="BO11" s="934"/>
      <c r="BP11" s="934"/>
      <c r="BQ11" s="934"/>
      <c r="BR11" s="934"/>
      <c r="BT11" s="952"/>
      <c r="BU11" s="952"/>
      <c r="BV11" s="952"/>
      <c r="BW11" s="952"/>
    </row>
    <row r="12" spans="1:75" ht="16.5" customHeight="1" thickBot="1" x14ac:dyDescent="0.2">
      <c r="A12" s="921"/>
      <c r="B12" s="3682"/>
      <c r="C12" s="3696"/>
      <c r="D12" s="3697"/>
      <c r="E12" s="3697"/>
      <c r="F12" s="3697"/>
      <c r="G12" s="3697"/>
      <c r="H12" s="3698"/>
      <c r="I12" s="953"/>
      <c r="J12" s="954"/>
      <c r="K12" s="955"/>
      <c r="L12" s="956"/>
      <c r="M12" s="956"/>
      <c r="N12" s="955"/>
      <c r="O12" s="954"/>
      <c r="P12" s="955"/>
      <c r="Q12" s="956"/>
      <c r="R12" s="956"/>
      <c r="S12" s="955"/>
      <c r="T12" s="956"/>
      <c r="U12" s="956"/>
      <c r="V12" s="957"/>
      <c r="W12" s="957"/>
      <c r="X12" s="957"/>
      <c r="Y12" s="958"/>
      <c r="Z12" s="950"/>
      <c r="AA12" s="931"/>
      <c r="AB12" s="931"/>
      <c r="AC12" s="931"/>
      <c r="AD12" s="931"/>
      <c r="AE12" s="931"/>
      <c r="AF12" s="931"/>
      <c r="AG12" s="931"/>
      <c r="AH12" s="931"/>
      <c r="AI12" s="931"/>
      <c r="AJ12" s="931"/>
      <c r="AK12" s="931"/>
      <c r="AL12" s="951"/>
      <c r="AM12" s="942"/>
      <c r="AP12" s="934"/>
      <c r="AQ12" s="934"/>
      <c r="AR12" s="934"/>
      <c r="AS12" s="934"/>
      <c r="AT12" s="934"/>
      <c r="AU12" s="934"/>
      <c r="AV12" s="934"/>
      <c r="AW12" s="934"/>
      <c r="AX12" s="934"/>
      <c r="AY12" s="934"/>
      <c r="AZ12" s="934"/>
      <c r="BA12" s="934"/>
      <c r="BB12" s="934"/>
      <c r="BC12" s="934"/>
      <c r="BD12" s="934"/>
      <c r="BE12" s="934"/>
      <c r="BF12" s="934"/>
      <c r="BG12" s="934"/>
      <c r="BH12" s="934"/>
      <c r="BI12" s="934"/>
      <c r="BJ12" s="934"/>
      <c r="BK12" s="934"/>
      <c r="BL12" s="934"/>
      <c r="BM12" s="934"/>
      <c r="BN12" s="934"/>
      <c r="BO12" s="934"/>
      <c r="BP12" s="934"/>
      <c r="BQ12" s="934"/>
      <c r="BR12" s="934"/>
      <c r="BT12" s="927"/>
      <c r="BU12" s="927"/>
      <c r="BV12" s="927"/>
      <c r="BW12" s="927"/>
    </row>
    <row r="13" spans="1:75" ht="16.5" customHeight="1" thickTop="1" x14ac:dyDescent="0.15">
      <c r="A13" s="921"/>
      <c r="B13" s="3683" t="s">
        <v>250</v>
      </c>
      <c r="C13" s="3718" t="s">
        <v>249</v>
      </c>
      <c r="D13" s="3719"/>
      <c r="E13" s="3719"/>
      <c r="F13" s="3719"/>
      <c r="G13" s="3719"/>
      <c r="H13" s="3720"/>
      <c r="I13" s="3721"/>
      <c r="J13" s="3722"/>
      <c r="K13" s="960" t="s">
        <v>10</v>
      </c>
      <c r="L13" s="3722"/>
      <c r="M13" s="3722"/>
      <c r="N13" s="3665" t="s">
        <v>244</v>
      </c>
      <c r="O13" s="3665"/>
      <c r="P13" s="3722" t="s">
        <v>241</v>
      </c>
      <c r="Q13" s="3722"/>
      <c r="R13" s="960" t="s">
        <v>10</v>
      </c>
      <c r="S13" s="3722"/>
      <c r="T13" s="3722"/>
      <c r="U13" s="3665" t="s">
        <v>242</v>
      </c>
      <c r="V13" s="3665"/>
      <c r="W13" s="959"/>
      <c r="X13" s="3665" t="s">
        <v>243</v>
      </c>
      <c r="Y13" s="3723"/>
      <c r="Z13" s="961"/>
      <c r="AA13" s="962"/>
      <c r="AB13" s="962"/>
      <c r="AC13" s="962"/>
      <c r="AD13" s="962"/>
      <c r="AE13" s="962"/>
      <c r="AF13" s="962"/>
      <c r="AG13" s="962"/>
      <c r="AH13" s="962"/>
      <c r="AI13" s="962"/>
      <c r="AJ13" s="962"/>
      <c r="AK13" s="962"/>
      <c r="AL13" s="963"/>
      <c r="AM13" s="942"/>
      <c r="AO13" s="964"/>
      <c r="AP13" s="934"/>
      <c r="AQ13" s="934"/>
      <c r="AR13" s="934"/>
      <c r="AS13" s="934"/>
      <c r="AT13" s="934"/>
      <c r="AU13" s="934"/>
      <c r="AV13" s="934"/>
      <c r="AW13" s="934"/>
      <c r="AX13" s="934"/>
      <c r="AY13" s="934"/>
      <c r="AZ13" s="934"/>
      <c r="BA13" s="934"/>
      <c r="BB13" s="934"/>
      <c r="BC13" s="934"/>
      <c r="BD13" s="934"/>
      <c r="BE13" s="934"/>
      <c r="BF13" s="934"/>
      <c r="BG13" s="934"/>
      <c r="BH13" s="934"/>
      <c r="BI13" s="934"/>
      <c r="BJ13" s="934"/>
      <c r="BK13" s="934"/>
      <c r="BL13" s="934"/>
      <c r="BM13" s="934"/>
      <c r="BN13" s="934"/>
      <c r="BO13" s="934"/>
      <c r="BP13" s="934"/>
      <c r="BQ13" s="934"/>
      <c r="BR13" s="934"/>
      <c r="BT13" s="927"/>
      <c r="BU13" s="927"/>
      <c r="BV13" s="927"/>
      <c r="BW13" s="927"/>
    </row>
    <row r="14" spans="1:75" ht="16.5" customHeight="1" x14ac:dyDescent="0.15">
      <c r="A14" s="921"/>
      <c r="B14" s="3684"/>
      <c r="C14" s="3696" t="s">
        <v>1203</v>
      </c>
      <c r="D14" s="3701"/>
      <c r="E14" s="3701"/>
      <c r="F14" s="3701"/>
      <c r="G14" s="3701"/>
      <c r="H14" s="1488"/>
      <c r="I14" s="3705"/>
      <c r="J14" s="3706"/>
      <c r="K14" s="3706"/>
      <c r="L14" s="3706"/>
      <c r="M14" s="3706"/>
      <c r="N14" s="3706"/>
      <c r="O14" s="3706"/>
      <c r="P14" s="3706"/>
      <c r="Q14" s="3706"/>
      <c r="R14" s="3706"/>
      <c r="S14" s="3706"/>
      <c r="T14" s="3706"/>
      <c r="U14" s="3706"/>
      <c r="V14" s="3706"/>
      <c r="W14" s="3706"/>
      <c r="X14" s="3706"/>
      <c r="Y14" s="3707"/>
      <c r="Z14" s="950"/>
      <c r="AA14" s="931"/>
      <c r="AB14" s="931"/>
      <c r="AC14" s="931"/>
      <c r="AD14" s="931"/>
      <c r="AE14" s="931"/>
      <c r="AF14" s="931"/>
      <c r="AG14" s="931"/>
      <c r="AH14" s="931"/>
      <c r="AI14" s="931"/>
      <c r="AJ14" s="931"/>
      <c r="AK14" s="931"/>
      <c r="AL14" s="951"/>
      <c r="AM14" s="965"/>
      <c r="AO14" s="964"/>
      <c r="AP14" s="934"/>
      <c r="AQ14" s="934"/>
      <c r="AR14" s="934"/>
      <c r="AS14" s="934"/>
      <c r="AT14" s="934"/>
      <c r="AU14" s="934"/>
      <c r="AV14" s="934"/>
      <c r="AW14" s="934"/>
      <c r="AX14" s="934"/>
      <c r="AY14" s="934"/>
      <c r="AZ14" s="934"/>
      <c r="BA14" s="934"/>
      <c r="BB14" s="934"/>
      <c r="BC14" s="934"/>
      <c r="BD14" s="934"/>
      <c r="BE14" s="934"/>
      <c r="BF14" s="934"/>
      <c r="BG14" s="934"/>
      <c r="BH14" s="934"/>
      <c r="BI14" s="934"/>
      <c r="BJ14" s="934"/>
      <c r="BK14" s="934"/>
      <c r="BL14" s="934"/>
      <c r="BM14" s="934"/>
      <c r="BN14" s="934"/>
      <c r="BO14" s="934"/>
      <c r="BP14" s="934"/>
      <c r="BQ14" s="934"/>
      <c r="BR14" s="934"/>
      <c r="BT14" s="927"/>
      <c r="BU14" s="927"/>
      <c r="BV14" s="927"/>
      <c r="BW14" s="927"/>
    </row>
    <row r="15" spans="1:75" ht="16.5" customHeight="1" x14ac:dyDescent="0.15">
      <c r="A15" s="921"/>
      <c r="B15" s="3684"/>
      <c r="C15" s="1487"/>
      <c r="D15" s="3701"/>
      <c r="E15" s="3701"/>
      <c r="F15" s="3701"/>
      <c r="G15" s="3701"/>
      <c r="H15" s="1488"/>
      <c r="I15" s="3705"/>
      <c r="J15" s="3706"/>
      <c r="K15" s="3706"/>
      <c r="L15" s="3706"/>
      <c r="M15" s="3706"/>
      <c r="N15" s="3706"/>
      <c r="O15" s="3706"/>
      <c r="P15" s="3706"/>
      <c r="Q15" s="3706"/>
      <c r="R15" s="3706"/>
      <c r="S15" s="3706"/>
      <c r="T15" s="3706"/>
      <c r="U15" s="3706"/>
      <c r="V15" s="3706"/>
      <c r="W15" s="3706"/>
      <c r="X15" s="3706"/>
      <c r="Y15" s="3707"/>
      <c r="Z15" s="966"/>
      <c r="AA15" s="1612"/>
      <c r="AB15" s="1612"/>
      <c r="AC15" s="1612"/>
      <c r="AD15" s="1612"/>
      <c r="AE15" s="1612"/>
      <c r="AF15" s="1612"/>
      <c r="AG15" s="1612"/>
      <c r="AH15" s="1612"/>
      <c r="AI15" s="1612"/>
      <c r="AJ15" s="1612"/>
      <c r="AK15" s="1612"/>
      <c r="AL15" s="967"/>
      <c r="AM15" s="965"/>
      <c r="AO15" s="964"/>
      <c r="AP15" s="934"/>
      <c r="AQ15" s="934"/>
      <c r="AR15" s="934"/>
      <c r="AS15" s="934"/>
      <c r="AT15" s="934"/>
      <c r="AU15" s="934"/>
      <c r="AV15" s="934"/>
      <c r="AW15" s="934"/>
      <c r="AX15" s="934"/>
      <c r="AY15" s="934"/>
      <c r="AZ15" s="934"/>
      <c r="BA15" s="934"/>
      <c r="BB15" s="934"/>
      <c r="BC15" s="934"/>
      <c r="BD15" s="934"/>
      <c r="BE15" s="934"/>
      <c r="BF15" s="934"/>
      <c r="BG15" s="934"/>
      <c r="BH15" s="934"/>
      <c r="BI15" s="934"/>
      <c r="BJ15" s="934"/>
      <c r="BK15" s="934"/>
      <c r="BL15" s="934"/>
      <c r="BM15" s="934"/>
      <c r="BN15" s="934"/>
      <c r="BO15" s="934"/>
      <c r="BP15" s="934"/>
      <c r="BQ15" s="934"/>
      <c r="BR15" s="934"/>
      <c r="BT15" s="927"/>
      <c r="BU15" s="927"/>
      <c r="BV15" s="927"/>
      <c r="BW15" s="927"/>
    </row>
    <row r="16" spans="1:75" ht="16.5" customHeight="1" x14ac:dyDescent="0.15">
      <c r="A16" s="921"/>
      <c r="B16" s="3685"/>
      <c r="C16" s="1487"/>
      <c r="D16" s="3701"/>
      <c r="E16" s="3701"/>
      <c r="F16" s="3701"/>
      <c r="G16" s="3701"/>
      <c r="H16" s="1488"/>
      <c r="I16" s="3705"/>
      <c r="J16" s="3706"/>
      <c r="K16" s="3706"/>
      <c r="L16" s="3706"/>
      <c r="M16" s="3706"/>
      <c r="N16" s="3706"/>
      <c r="O16" s="3706"/>
      <c r="P16" s="3706"/>
      <c r="Q16" s="3706"/>
      <c r="R16" s="3706"/>
      <c r="S16" s="3706"/>
      <c r="T16" s="3706"/>
      <c r="U16" s="3706"/>
      <c r="V16" s="3706"/>
      <c r="W16" s="3706"/>
      <c r="X16" s="3706"/>
      <c r="Y16" s="3707"/>
      <c r="Z16" s="968"/>
      <c r="AA16" s="3724"/>
      <c r="AB16" s="3724"/>
      <c r="AC16" s="3724"/>
      <c r="AD16" s="3724"/>
      <c r="AE16" s="3724"/>
      <c r="AF16" s="3724"/>
      <c r="AG16" s="3724"/>
      <c r="AH16" s="3724"/>
      <c r="AI16" s="3724"/>
      <c r="AJ16" s="3724"/>
      <c r="AK16" s="3724"/>
      <c r="AL16" s="969"/>
      <c r="AM16" s="965"/>
      <c r="AO16" s="964"/>
      <c r="AP16" s="934"/>
      <c r="AQ16" s="934"/>
      <c r="AR16" s="934"/>
      <c r="AS16" s="934"/>
      <c r="AT16" s="934"/>
      <c r="AU16" s="934"/>
      <c r="AV16" s="934"/>
      <c r="AW16" s="934"/>
      <c r="AX16" s="934"/>
      <c r="AY16" s="934"/>
      <c r="AZ16" s="934"/>
      <c r="BA16" s="934"/>
      <c r="BB16" s="934"/>
      <c r="BC16" s="934"/>
      <c r="BD16" s="934"/>
      <c r="BE16" s="934"/>
      <c r="BF16" s="934"/>
      <c r="BG16" s="934"/>
      <c r="BH16" s="934"/>
      <c r="BI16" s="934"/>
      <c r="BJ16" s="934"/>
      <c r="BK16" s="934"/>
      <c r="BL16" s="934"/>
      <c r="BM16" s="934"/>
      <c r="BN16" s="934"/>
      <c r="BO16" s="934"/>
      <c r="BP16" s="934"/>
      <c r="BQ16" s="934"/>
      <c r="BR16" s="934"/>
    </row>
    <row r="17" spans="1:75" ht="16.5" customHeight="1" x14ac:dyDescent="0.15">
      <c r="A17" s="921"/>
      <c r="B17" s="3680" t="s">
        <v>1112</v>
      </c>
      <c r="C17" s="3708" t="s">
        <v>247</v>
      </c>
      <c r="D17" s="3709"/>
      <c r="E17" s="3709"/>
      <c r="F17" s="3709"/>
      <c r="G17" s="3709"/>
      <c r="H17" s="3709"/>
      <c r="I17" s="3709"/>
      <c r="J17" s="3709"/>
      <c r="K17" s="3709"/>
      <c r="L17" s="3709"/>
      <c r="M17" s="3709"/>
      <c r="N17" s="3709"/>
      <c r="O17" s="3710"/>
      <c r="P17" s="3708" t="s">
        <v>248</v>
      </c>
      <c r="Q17" s="3709"/>
      <c r="R17" s="3709"/>
      <c r="S17" s="3709"/>
      <c r="T17" s="3709"/>
      <c r="U17" s="3709"/>
      <c r="V17" s="3709"/>
      <c r="W17" s="3709"/>
      <c r="X17" s="3709"/>
      <c r="Y17" s="3709"/>
      <c r="Z17" s="3709"/>
      <c r="AA17" s="3709"/>
      <c r="AB17" s="3709"/>
      <c r="AC17" s="3709"/>
      <c r="AD17" s="3709"/>
      <c r="AE17" s="3709"/>
      <c r="AF17" s="3709"/>
      <c r="AG17" s="3709"/>
      <c r="AH17" s="3709"/>
      <c r="AI17" s="3709"/>
      <c r="AJ17" s="3709"/>
      <c r="AK17" s="3709"/>
      <c r="AL17" s="3710"/>
      <c r="AM17" s="970"/>
      <c r="AN17" s="927"/>
      <c r="AP17" s="934"/>
      <c r="AQ17" s="934"/>
      <c r="AR17" s="934"/>
      <c r="AS17" s="934"/>
      <c r="AT17" s="934"/>
      <c r="AU17" s="934"/>
      <c r="AV17" s="934"/>
      <c r="AW17" s="934"/>
      <c r="AX17" s="934"/>
      <c r="AY17" s="934"/>
      <c r="AZ17" s="934"/>
      <c r="BA17" s="934"/>
      <c r="BB17" s="934"/>
      <c r="BC17" s="934"/>
      <c r="BD17" s="934"/>
      <c r="BE17" s="934"/>
      <c r="BF17" s="934"/>
      <c r="BG17" s="934"/>
      <c r="BH17" s="934"/>
      <c r="BI17" s="934"/>
      <c r="BJ17" s="934"/>
      <c r="BK17" s="934"/>
      <c r="BL17" s="934"/>
      <c r="BM17" s="934"/>
      <c r="BN17" s="934"/>
      <c r="BO17" s="934"/>
      <c r="BP17" s="934"/>
      <c r="BQ17" s="934"/>
      <c r="BR17" s="934"/>
    </row>
    <row r="18" spans="1:75" ht="16.5" customHeight="1" x14ac:dyDescent="0.15">
      <c r="A18" s="921"/>
      <c r="B18" s="3681"/>
      <c r="C18" s="3702"/>
      <c r="D18" s="3703"/>
      <c r="E18" s="3703"/>
      <c r="F18" s="3703"/>
      <c r="G18" s="3703"/>
      <c r="H18" s="3703"/>
      <c r="I18" s="3703"/>
      <c r="J18" s="3703"/>
      <c r="K18" s="3703"/>
      <c r="L18" s="3703"/>
      <c r="M18" s="3703"/>
      <c r="N18" s="3703"/>
      <c r="O18" s="3704"/>
      <c r="P18" s="3725"/>
      <c r="Q18" s="3726"/>
      <c r="R18" s="3726"/>
      <c r="S18" s="3726"/>
      <c r="T18" s="3726"/>
      <c r="U18" s="3726"/>
      <c r="V18" s="3726"/>
      <c r="W18" s="3726"/>
      <c r="X18" s="3726"/>
      <c r="Y18" s="3726"/>
      <c r="Z18" s="3726"/>
      <c r="AA18" s="3726"/>
      <c r="AB18" s="3726"/>
      <c r="AC18" s="3726"/>
      <c r="AD18" s="3726"/>
      <c r="AE18" s="3726"/>
      <c r="AF18" s="3726"/>
      <c r="AG18" s="3726"/>
      <c r="AH18" s="3726"/>
      <c r="AI18" s="3726"/>
      <c r="AJ18" s="3726"/>
      <c r="AK18" s="3726"/>
      <c r="AL18" s="3727"/>
      <c r="AM18" s="971"/>
      <c r="AP18" s="934"/>
      <c r="AQ18" s="934"/>
      <c r="AR18" s="934"/>
      <c r="AS18" s="934"/>
      <c r="AT18" s="934"/>
      <c r="AU18" s="934"/>
      <c r="AV18" s="934"/>
      <c r="AW18" s="934"/>
      <c r="AX18" s="934"/>
      <c r="AY18" s="934"/>
      <c r="AZ18" s="934"/>
      <c r="BA18" s="934"/>
      <c r="BB18" s="934"/>
      <c r="BC18" s="934"/>
      <c r="BD18" s="934"/>
      <c r="BE18" s="934"/>
      <c r="BF18" s="934"/>
      <c r="BG18" s="934"/>
      <c r="BH18" s="934"/>
      <c r="BI18" s="934"/>
      <c r="BJ18" s="934"/>
      <c r="BK18" s="934"/>
      <c r="BL18" s="934"/>
      <c r="BM18" s="934"/>
      <c r="BN18" s="934"/>
      <c r="BO18" s="934"/>
      <c r="BP18" s="934"/>
      <c r="BQ18" s="934"/>
      <c r="BR18" s="934"/>
    </row>
    <row r="19" spans="1:75" ht="16.5" customHeight="1" x14ac:dyDescent="0.15">
      <c r="A19" s="921"/>
      <c r="B19" s="3681"/>
      <c r="C19" s="3711"/>
      <c r="D19" s="3712"/>
      <c r="E19" s="3712"/>
      <c r="F19" s="3712"/>
      <c r="G19" s="3712"/>
      <c r="H19" s="3712"/>
      <c r="I19" s="3712"/>
      <c r="J19" s="3712"/>
      <c r="K19" s="3712"/>
      <c r="L19" s="3712"/>
      <c r="M19" s="3712"/>
      <c r="N19" s="3712"/>
      <c r="O19" s="3713"/>
      <c r="P19" s="3731"/>
      <c r="Q19" s="3732"/>
      <c r="R19" s="3732"/>
      <c r="S19" s="3732"/>
      <c r="T19" s="3732"/>
      <c r="U19" s="3732"/>
      <c r="V19" s="3732"/>
      <c r="W19" s="3732"/>
      <c r="X19" s="3732"/>
      <c r="Y19" s="3732"/>
      <c r="Z19" s="3732"/>
      <c r="AA19" s="3732"/>
      <c r="AB19" s="3732"/>
      <c r="AC19" s="3732"/>
      <c r="AD19" s="3732"/>
      <c r="AE19" s="3732"/>
      <c r="AF19" s="3732"/>
      <c r="AG19" s="3732"/>
      <c r="AH19" s="3732"/>
      <c r="AI19" s="3732"/>
      <c r="AJ19" s="3732"/>
      <c r="AK19" s="3732"/>
      <c r="AL19" s="3733"/>
      <c r="AM19" s="972"/>
      <c r="AP19" s="934"/>
      <c r="AQ19" s="934"/>
      <c r="AR19" s="934"/>
      <c r="AS19" s="973"/>
      <c r="AT19" s="934"/>
      <c r="AU19" s="934"/>
      <c r="AV19" s="934"/>
      <c r="AW19" s="934"/>
      <c r="AX19" s="934"/>
      <c r="AY19" s="934"/>
      <c r="AZ19" s="934"/>
      <c r="BA19" s="934"/>
      <c r="BB19" s="934"/>
      <c r="BC19" s="934"/>
      <c r="BD19" s="934"/>
      <c r="BE19" s="934"/>
      <c r="BF19" s="934"/>
      <c r="BG19" s="934"/>
      <c r="BH19" s="934"/>
      <c r="BI19" s="934"/>
      <c r="BJ19" s="934"/>
      <c r="BK19" s="934"/>
      <c r="BL19" s="934"/>
      <c r="BM19" s="934"/>
      <c r="BN19" s="934"/>
      <c r="BO19" s="934"/>
      <c r="BP19" s="934"/>
      <c r="BQ19" s="934"/>
      <c r="BR19" s="934"/>
    </row>
    <row r="20" spans="1:75" ht="16.5" customHeight="1" x14ac:dyDescent="0.15">
      <c r="A20" s="921"/>
      <c r="B20" s="3681"/>
      <c r="C20" s="3711"/>
      <c r="D20" s="3712"/>
      <c r="E20" s="3712"/>
      <c r="F20" s="3712"/>
      <c r="G20" s="3712"/>
      <c r="H20" s="3712"/>
      <c r="I20" s="3712"/>
      <c r="J20" s="3712"/>
      <c r="K20" s="3712"/>
      <c r="L20" s="3712"/>
      <c r="M20" s="3712"/>
      <c r="N20" s="3712"/>
      <c r="O20" s="3713"/>
      <c r="P20" s="3731"/>
      <c r="Q20" s="3732"/>
      <c r="R20" s="3732"/>
      <c r="S20" s="3732"/>
      <c r="T20" s="3732"/>
      <c r="U20" s="3732"/>
      <c r="V20" s="3732"/>
      <c r="W20" s="3732"/>
      <c r="X20" s="3732"/>
      <c r="Y20" s="3732"/>
      <c r="Z20" s="3732"/>
      <c r="AA20" s="3732"/>
      <c r="AB20" s="3732"/>
      <c r="AC20" s="3732"/>
      <c r="AD20" s="3732"/>
      <c r="AE20" s="3732"/>
      <c r="AF20" s="3732"/>
      <c r="AG20" s="3732"/>
      <c r="AH20" s="3732"/>
      <c r="AI20" s="3732"/>
      <c r="AJ20" s="3732"/>
      <c r="AK20" s="3732"/>
      <c r="AL20" s="3733"/>
      <c r="AM20" s="972"/>
      <c r="AP20" s="934"/>
      <c r="AQ20" s="934"/>
      <c r="AR20" s="934"/>
      <c r="AS20" s="934"/>
      <c r="AT20" s="934"/>
      <c r="AU20" s="934"/>
      <c r="AV20" s="934"/>
      <c r="AW20" s="934"/>
      <c r="AX20" s="934"/>
      <c r="AY20" s="934"/>
      <c r="AZ20" s="934"/>
      <c r="BA20" s="934"/>
      <c r="BB20" s="934"/>
      <c r="BC20" s="934"/>
      <c r="BD20" s="934"/>
      <c r="BE20" s="934"/>
      <c r="BF20" s="934"/>
      <c r="BG20" s="934"/>
      <c r="BH20" s="934"/>
      <c r="BI20" s="934"/>
      <c r="BJ20" s="934"/>
      <c r="BK20" s="934"/>
      <c r="BL20" s="934"/>
      <c r="BM20" s="934"/>
      <c r="BN20" s="934"/>
      <c r="BO20" s="934"/>
      <c r="BP20" s="934"/>
      <c r="BQ20" s="934"/>
      <c r="BR20" s="934"/>
    </row>
    <row r="21" spans="1:75" ht="16.5" customHeight="1" x14ac:dyDescent="0.15">
      <c r="A21" s="921"/>
      <c r="B21" s="3693"/>
      <c r="C21" s="3714"/>
      <c r="D21" s="3715"/>
      <c r="E21" s="3715"/>
      <c r="F21" s="3715"/>
      <c r="G21" s="3715"/>
      <c r="H21" s="3715"/>
      <c r="I21" s="3715"/>
      <c r="J21" s="3715"/>
      <c r="K21" s="3715"/>
      <c r="L21" s="3715"/>
      <c r="M21" s="3715"/>
      <c r="N21" s="3715"/>
      <c r="O21" s="3716"/>
      <c r="P21" s="3728"/>
      <c r="Q21" s="3729"/>
      <c r="R21" s="3729"/>
      <c r="S21" s="3729"/>
      <c r="T21" s="3729"/>
      <c r="U21" s="3729"/>
      <c r="V21" s="3729"/>
      <c r="W21" s="3729"/>
      <c r="X21" s="3729"/>
      <c r="Y21" s="3729"/>
      <c r="Z21" s="3729"/>
      <c r="AA21" s="3729"/>
      <c r="AB21" s="3729"/>
      <c r="AC21" s="3729"/>
      <c r="AD21" s="3729"/>
      <c r="AE21" s="3729"/>
      <c r="AF21" s="3729"/>
      <c r="AG21" s="3729"/>
      <c r="AH21" s="3729"/>
      <c r="AI21" s="3729"/>
      <c r="AJ21" s="3729"/>
      <c r="AK21" s="3729"/>
      <c r="AL21" s="3730"/>
      <c r="AM21" s="972"/>
      <c r="AP21" s="934"/>
      <c r="AQ21" s="934"/>
      <c r="AR21" s="934"/>
      <c r="AS21" s="934"/>
      <c r="AT21" s="934"/>
      <c r="AU21" s="934"/>
      <c r="AV21" s="934"/>
      <c r="AW21" s="934"/>
      <c r="AX21" s="934"/>
      <c r="AY21" s="934"/>
      <c r="AZ21" s="934"/>
      <c r="BA21" s="934"/>
      <c r="BB21" s="934"/>
      <c r="BC21" s="934"/>
      <c r="BD21" s="934"/>
      <c r="BE21" s="934"/>
      <c r="BF21" s="934"/>
      <c r="BG21" s="934"/>
      <c r="BH21" s="934"/>
      <c r="BI21" s="934"/>
      <c r="BJ21" s="934"/>
      <c r="BK21" s="934"/>
      <c r="BL21" s="934"/>
      <c r="BM21" s="934"/>
      <c r="BN21" s="934"/>
      <c r="BO21" s="934"/>
      <c r="BP21" s="934"/>
      <c r="BQ21" s="934"/>
      <c r="BR21" s="934"/>
      <c r="BT21" s="974"/>
      <c r="BU21" s="974"/>
      <c r="BV21" s="974"/>
      <c r="BW21" s="974"/>
    </row>
    <row r="22" spans="1:75" ht="14.1" customHeight="1" x14ac:dyDescent="0.15">
      <c r="A22" s="975"/>
      <c r="B22" s="915"/>
      <c r="C22" s="974" t="s">
        <v>13</v>
      </c>
      <c r="D22" s="3644" t="s">
        <v>673</v>
      </c>
      <c r="E22" s="3644"/>
      <c r="F22" s="3644"/>
      <c r="G22" s="3644"/>
      <c r="H22" s="3644"/>
      <c r="I22" s="3644"/>
      <c r="J22" s="3644"/>
      <c r="K22" s="3644"/>
      <c r="L22" s="3644"/>
      <c r="M22" s="3644"/>
      <c r="N22" s="3644"/>
      <c r="O22" s="3644"/>
      <c r="P22" s="3644"/>
      <c r="Q22" s="3644"/>
      <c r="R22" s="3644"/>
      <c r="S22" s="3644"/>
      <c r="T22" s="3644"/>
      <c r="U22" s="3644"/>
      <c r="V22" s="3644"/>
      <c r="W22" s="3644"/>
      <c r="X22" s="3644"/>
      <c r="Y22" s="3644"/>
      <c r="Z22" s="3644"/>
      <c r="AA22" s="3644"/>
      <c r="AB22" s="915"/>
      <c r="AC22" s="976"/>
      <c r="AD22" s="915"/>
      <c r="AE22" s="915"/>
      <c r="AF22" s="915"/>
      <c r="AG22" s="915"/>
      <c r="AH22" s="915"/>
      <c r="AI22" s="915"/>
      <c r="AJ22" s="915"/>
      <c r="AK22" s="915"/>
      <c r="AL22" s="915"/>
      <c r="AM22" s="977"/>
      <c r="AN22" s="915"/>
      <c r="AP22" s="934"/>
      <c r="AQ22" s="934"/>
      <c r="AR22" s="934"/>
      <c r="AS22" s="934"/>
      <c r="AT22" s="934"/>
      <c r="AU22" s="934"/>
      <c r="AV22" s="934"/>
      <c r="AW22" s="934"/>
      <c r="AX22" s="934"/>
      <c r="AY22" s="934"/>
      <c r="AZ22" s="934"/>
      <c r="BA22" s="934"/>
      <c r="BB22" s="934"/>
      <c r="BC22" s="934"/>
      <c r="BD22" s="934"/>
      <c r="BE22" s="934"/>
      <c r="BF22" s="934"/>
      <c r="BG22" s="934"/>
      <c r="BH22" s="934"/>
      <c r="BI22" s="934"/>
      <c r="BJ22" s="934"/>
      <c r="BK22" s="934"/>
      <c r="BL22" s="934"/>
      <c r="BM22" s="934"/>
      <c r="BN22" s="934"/>
      <c r="BO22" s="934"/>
      <c r="BP22" s="934"/>
      <c r="BQ22" s="934"/>
      <c r="BR22" s="934"/>
    </row>
    <row r="23" spans="1:75" ht="14.1" customHeight="1" x14ac:dyDescent="0.15">
      <c r="A23" s="975"/>
      <c r="B23" s="915"/>
      <c r="C23" s="974"/>
      <c r="D23" s="974"/>
      <c r="E23" s="974"/>
      <c r="F23" s="974"/>
      <c r="G23" s="974"/>
      <c r="H23" s="974"/>
      <c r="I23" s="974"/>
      <c r="J23" s="974"/>
      <c r="K23" s="974"/>
      <c r="L23" s="974"/>
      <c r="M23" s="974"/>
      <c r="N23" s="974"/>
      <c r="O23" s="974"/>
      <c r="P23" s="974"/>
      <c r="Q23" s="974"/>
      <c r="R23" s="974"/>
      <c r="S23" s="974"/>
      <c r="T23" s="974"/>
      <c r="U23" s="974"/>
      <c r="V23" s="974"/>
      <c r="W23" s="974"/>
      <c r="X23" s="974"/>
      <c r="Y23" s="974"/>
      <c r="Z23" s="974"/>
      <c r="AA23" s="974"/>
      <c r="AB23" s="915"/>
      <c r="AC23" s="923"/>
      <c r="AD23" s="915"/>
      <c r="AE23" s="915"/>
      <c r="AF23" s="915"/>
      <c r="AG23" s="915"/>
      <c r="AH23" s="915"/>
      <c r="AI23" s="915"/>
      <c r="AJ23" s="915"/>
      <c r="AK23" s="915"/>
      <c r="AL23" s="915"/>
      <c r="AM23" s="977"/>
      <c r="AN23" s="915"/>
      <c r="AP23" s="934"/>
      <c r="AQ23" s="934"/>
      <c r="AR23" s="934"/>
      <c r="AS23" s="934"/>
      <c r="AT23" s="934"/>
      <c r="AU23" s="934"/>
      <c r="AV23" s="934"/>
      <c r="AW23" s="934"/>
      <c r="AX23" s="934"/>
      <c r="AY23" s="934"/>
      <c r="AZ23" s="934"/>
      <c r="BA23" s="934"/>
      <c r="BB23" s="934"/>
      <c r="BC23" s="934"/>
      <c r="BD23" s="934"/>
      <c r="BE23" s="934"/>
      <c r="BF23" s="934"/>
      <c r="BG23" s="934"/>
      <c r="BH23" s="934"/>
      <c r="BI23" s="934"/>
      <c r="BJ23" s="934"/>
      <c r="BK23" s="934"/>
      <c r="BL23" s="934"/>
      <c r="BM23" s="934"/>
      <c r="BN23" s="934"/>
      <c r="BO23" s="934"/>
      <c r="BP23" s="934"/>
      <c r="BQ23" s="934"/>
      <c r="BR23" s="934"/>
    </row>
    <row r="24" spans="1:75" ht="14.1" customHeight="1" x14ac:dyDescent="0.15">
      <c r="A24" s="921"/>
      <c r="B24" s="933" t="s">
        <v>276</v>
      </c>
      <c r="C24" s="3645" t="s">
        <v>674</v>
      </c>
      <c r="D24" s="3645"/>
      <c r="E24" s="3645"/>
      <c r="F24" s="3645"/>
      <c r="G24" s="3645"/>
      <c r="H24" s="3645"/>
      <c r="I24" s="3645"/>
      <c r="J24" s="3645"/>
      <c r="K24" s="3645"/>
      <c r="L24" s="3645"/>
      <c r="M24" s="3645"/>
      <c r="N24" s="3645"/>
      <c r="O24" s="3645"/>
      <c r="P24" s="3645"/>
      <c r="Q24" s="3645"/>
      <c r="R24" s="3645"/>
      <c r="S24" s="3645"/>
      <c r="T24" s="3645"/>
      <c r="U24" s="3645"/>
      <c r="V24" s="3645"/>
      <c r="W24" s="3645"/>
      <c r="X24" s="3645"/>
      <c r="Y24" s="3645"/>
      <c r="Z24" s="3645"/>
      <c r="AA24" s="3645"/>
      <c r="AB24" s="978"/>
      <c r="AC24" s="979" t="s">
        <v>13</v>
      </c>
      <c r="AD24" s="3634" t="s">
        <v>252</v>
      </c>
      <c r="AE24" s="3634"/>
      <c r="AF24" s="3634"/>
      <c r="AG24" s="3634"/>
      <c r="AH24" s="3634"/>
      <c r="AI24" s="3634"/>
      <c r="AJ24" s="3634"/>
      <c r="AK24" s="3634"/>
      <c r="AL24" s="3634"/>
      <c r="AM24" s="972"/>
      <c r="AN24" s="964"/>
      <c r="AP24" s="934"/>
      <c r="AQ24" s="934"/>
      <c r="AR24" s="934"/>
      <c r="AS24" s="934"/>
      <c r="AT24" s="934"/>
      <c r="AU24" s="934"/>
      <c r="AV24" s="934"/>
      <c r="AW24" s="934"/>
      <c r="AX24" s="934"/>
      <c r="AY24" s="934"/>
      <c r="AZ24" s="934"/>
      <c r="BA24" s="934"/>
      <c r="BB24" s="934"/>
      <c r="BC24" s="934"/>
      <c r="BD24" s="934"/>
      <c r="BE24" s="934"/>
      <c r="BF24" s="934"/>
      <c r="BG24" s="934"/>
      <c r="BH24" s="934"/>
      <c r="BI24" s="934"/>
      <c r="BJ24" s="934"/>
      <c r="BK24" s="934"/>
      <c r="BL24" s="934"/>
      <c r="BM24" s="934"/>
      <c r="BN24" s="934"/>
      <c r="BO24" s="934"/>
      <c r="BP24" s="934"/>
      <c r="BQ24" s="934"/>
      <c r="BR24" s="934"/>
    </row>
    <row r="25" spans="1:75" ht="14.1" customHeight="1" x14ac:dyDescent="0.15">
      <c r="A25" s="921"/>
      <c r="B25" s="927"/>
      <c r="C25" s="927"/>
      <c r="D25" s="927"/>
      <c r="E25" s="927"/>
      <c r="F25" s="927"/>
      <c r="G25" s="927"/>
      <c r="H25" s="927"/>
      <c r="I25" s="927"/>
      <c r="J25" s="927"/>
      <c r="K25" s="927"/>
      <c r="L25" s="927"/>
      <c r="M25" s="927"/>
      <c r="N25" s="927"/>
      <c r="O25" s="927"/>
      <c r="P25" s="927"/>
      <c r="Q25" s="927"/>
      <c r="R25" s="928"/>
      <c r="S25" s="928"/>
      <c r="T25" s="929"/>
      <c r="U25" s="930"/>
      <c r="V25" s="930"/>
      <c r="W25" s="931"/>
      <c r="X25" s="927"/>
      <c r="Y25" s="927"/>
      <c r="Z25" s="927"/>
      <c r="AA25" s="927"/>
      <c r="AB25" s="980"/>
      <c r="AC25" s="979"/>
      <c r="AD25" s="3634"/>
      <c r="AE25" s="3634"/>
      <c r="AF25" s="3634"/>
      <c r="AG25" s="3634"/>
      <c r="AH25" s="3634"/>
      <c r="AI25" s="3634"/>
      <c r="AJ25" s="3634"/>
      <c r="AK25" s="3634"/>
      <c r="AL25" s="3634"/>
      <c r="AM25" s="925"/>
      <c r="AP25" s="934"/>
      <c r="AQ25" s="934"/>
      <c r="AR25" s="934"/>
      <c r="AS25" s="934"/>
      <c r="AT25" s="934"/>
      <c r="AU25" s="934"/>
      <c r="AV25" s="934"/>
      <c r="AW25" s="934"/>
      <c r="AX25" s="934"/>
      <c r="AY25" s="934"/>
      <c r="AZ25" s="934"/>
      <c r="BA25" s="934"/>
      <c r="BB25" s="934"/>
      <c r="BC25" s="934"/>
      <c r="BD25" s="934"/>
      <c r="BE25" s="934"/>
      <c r="BF25" s="934"/>
      <c r="BG25" s="934"/>
      <c r="BH25" s="934"/>
      <c r="BI25" s="934"/>
      <c r="BJ25" s="934"/>
      <c r="BK25" s="934"/>
      <c r="BL25" s="934"/>
      <c r="BM25" s="934"/>
      <c r="BN25" s="934"/>
      <c r="BO25" s="934"/>
      <c r="BP25" s="934"/>
      <c r="BQ25" s="934"/>
      <c r="BR25" s="934"/>
    </row>
    <row r="26" spans="1:75" ht="14.1" customHeight="1" x14ac:dyDescent="0.15">
      <c r="A26" s="921"/>
      <c r="B26" s="914"/>
      <c r="C26" s="1773" t="s">
        <v>253</v>
      </c>
      <c r="D26" s="1774"/>
      <c r="E26" s="1774"/>
      <c r="F26" s="1774"/>
      <c r="G26" s="1774"/>
      <c r="H26" s="1774"/>
      <c r="I26" s="1774"/>
      <c r="J26" s="1774"/>
      <c r="K26" s="1774"/>
      <c r="L26" s="1774"/>
      <c r="M26" s="1774"/>
      <c r="N26" s="1774"/>
      <c r="O26" s="1773" t="s">
        <v>254</v>
      </c>
      <c r="P26" s="1774"/>
      <c r="Q26" s="1774"/>
      <c r="R26" s="1774"/>
      <c r="S26" s="1774"/>
      <c r="T26" s="1774"/>
      <c r="U26" s="1774"/>
      <c r="V26" s="1774"/>
      <c r="W26" s="1774"/>
      <c r="X26" s="1774"/>
      <c r="Y26" s="1774"/>
      <c r="Z26" s="1775"/>
      <c r="AA26" s="914"/>
      <c r="AB26" s="978"/>
      <c r="AC26" s="927"/>
      <c r="AD26" s="3634"/>
      <c r="AE26" s="3634"/>
      <c r="AF26" s="3634"/>
      <c r="AG26" s="3634"/>
      <c r="AH26" s="3634"/>
      <c r="AI26" s="3634"/>
      <c r="AJ26" s="3634"/>
      <c r="AK26" s="3634"/>
      <c r="AL26" s="3634"/>
      <c r="AM26" s="925"/>
      <c r="AO26" s="919"/>
      <c r="AP26" s="934"/>
      <c r="AQ26" s="934"/>
      <c r="AR26" s="934"/>
      <c r="AS26" s="934"/>
      <c r="AT26" s="934"/>
      <c r="AU26" s="934"/>
      <c r="AV26" s="934"/>
      <c r="AW26" s="934"/>
      <c r="AX26" s="934"/>
      <c r="AY26" s="934"/>
      <c r="AZ26" s="934"/>
      <c r="BA26" s="934"/>
      <c r="BB26" s="934"/>
      <c r="BC26" s="934"/>
      <c r="BD26" s="934"/>
      <c r="BE26" s="934"/>
      <c r="BF26" s="934"/>
      <c r="BG26" s="934"/>
      <c r="BH26" s="934"/>
      <c r="BI26" s="934"/>
      <c r="BJ26" s="934"/>
      <c r="BK26" s="934"/>
      <c r="BL26" s="934"/>
      <c r="BM26" s="934"/>
      <c r="BN26" s="934"/>
      <c r="BO26" s="934"/>
      <c r="BP26" s="934"/>
      <c r="BQ26" s="934"/>
      <c r="BR26" s="934"/>
    </row>
    <row r="27" spans="1:75" ht="14.1" customHeight="1" x14ac:dyDescent="0.15">
      <c r="A27" s="921"/>
      <c r="C27" s="3651"/>
      <c r="D27" s="3652"/>
      <c r="E27" s="3652"/>
      <c r="F27" s="3652"/>
      <c r="G27" s="3652"/>
      <c r="H27" s="3652"/>
      <c r="I27" s="3652"/>
      <c r="J27" s="3652"/>
      <c r="K27" s="3652"/>
      <c r="L27" s="3652"/>
      <c r="M27" s="3652"/>
      <c r="N27" s="3653"/>
      <c r="O27" s="3635"/>
      <c r="P27" s="3636"/>
      <c r="Q27" s="3636"/>
      <c r="R27" s="3636"/>
      <c r="S27" s="3636"/>
      <c r="T27" s="3636"/>
      <c r="U27" s="3636"/>
      <c r="V27" s="3636"/>
      <c r="W27" s="3636"/>
      <c r="X27" s="3636"/>
      <c r="Y27" s="3636"/>
      <c r="Z27" s="3637"/>
      <c r="AA27" s="981"/>
      <c r="AB27" s="982"/>
      <c r="AC27" s="927"/>
      <c r="AD27" s="3634"/>
      <c r="AE27" s="3634"/>
      <c r="AF27" s="3634"/>
      <c r="AG27" s="3634"/>
      <c r="AH27" s="3634"/>
      <c r="AI27" s="3634"/>
      <c r="AJ27" s="3634"/>
      <c r="AK27" s="3634"/>
      <c r="AL27" s="3634"/>
      <c r="AM27" s="925"/>
      <c r="AO27" s="964"/>
      <c r="AP27" s="934"/>
      <c r="AQ27" s="934"/>
      <c r="AR27" s="934"/>
      <c r="AS27" s="934"/>
      <c r="AT27" s="934"/>
      <c r="AU27" s="934"/>
      <c r="AV27" s="934"/>
      <c r="AW27" s="934"/>
      <c r="AX27" s="934"/>
      <c r="AY27" s="934"/>
      <c r="AZ27" s="934"/>
      <c r="BA27" s="934"/>
      <c r="BB27" s="934"/>
      <c r="BC27" s="934"/>
      <c r="BD27" s="934"/>
      <c r="BE27" s="934"/>
      <c r="BF27" s="934"/>
      <c r="BG27" s="934"/>
      <c r="BH27" s="934"/>
      <c r="BI27" s="934"/>
      <c r="BJ27" s="934"/>
      <c r="BK27" s="934"/>
      <c r="BL27" s="934"/>
      <c r="BM27" s="934"/>
      <c r="BN27" s="934"/>
      <c r="BO27" s="934"/>
      <c r="BP27" s="934"/>
      <c r="BQ27" s="934"/>
      <c r="BR27" s="934"/>
    </row>
    <row r="28" spans="1:75" ht="14.1" customHeight="1" x14ac:dyDescent="0.15">
      <c r="A28" s="921"/>
      <c r="C28" s="3654"/>
      <c r="D28" s="1483"/>
      <c r="E28" s="1483"/>
      <c r="F28" s="1483"/>
      <c r="G28" s="1483"/>
      <c r="H28" s="1483"/>
      <c r="I28" s="1483"/>
      <c r="J28" s="1483"/>
      <c r="K28" s="1483"/>
      <c r="L28" s="1483"/>
      <c r="M28" s="1483"/>
      <c r="N28" s="3655"/>
      <c r="O28" s="3638"/>
      <c r="P28" s="3639"/>
      <c r="Q28" s="3639"/>
      <c r="R28" s="3639"/>
      <c r="S28" s="3639"/>
      <c r="T28" s="3639"/>
      <c r="U28" s="3639"/>
      <c r="V28" s="3639"/>
      <c r="W28" s="3639"/>
      <c r="X28" s="3639"/>
      <c r="Y28" s="3639"/>
      <c r="Z28" s="3640"/>
      <c r="AA28" s="981"/>
      <c r="AB28" s="984"/>
      <c r="AC28" s="927"/>
      <c r="AD28" s="3634"/>
      <c r="AE28" s="3634"/>
      <c r="AF28" s="3634"/>
      <c r="AG28" s="3634"/>
      <c r="AH28" s="3634"/>
      <c r="AI28" s="3634"/>
      <c r="AJ28" s="3634"/>
      <c r="AK28" s="3634"/>
      <c r="AL28" s="3634"/>
      <c r="AM28" s="925"/>
      <c r="AO28" s="964"/>
      <c r="AP28" s="934"/>
      <c r="AQ28" s="934"/>
      <c r="AR28" s="934"/>
      <c r="AS28" s="934"/>
      <c r="AT28" s="934"/>
      <c r="AU28" s="934"/>
      <c r="AV28" s="934"/>
      <c r="AW28" s="934"/>
      <c r="AX28" s="934"/>
      <c r="AY28" s="934"/>
      <c r="AZ28" s="934"/>
      <c r="BA28" s="934"/>
      <c r="BB28" s="934"/>
      <c r="BC28" s="934"/>
      <c r="BD28" s="934"/>
      <c r="BE28" s="934"/>
      <c r="BF28" s="934"/>
      <c r="BG28" s="934"/>
      <c r="BH28" s="934"/>
      <c r="BI28" s="934"/>
      <c r="BJ28" s="934"/>
      <c r="BK28" s="934"/>
      <c r="BL28" s="934"/>
      <c r="BM28" s="934"/>
      <c r="BN28" s="934"/>
      <c r="BO28" s="934"/>
      <c r="BP28" s="934"/>
      <c r="BQ28" s="934"/>
      <c r="BR28" s="934"/>
    </row>
    <row r="29" spans="1:75" ht="14.1" customHeight="1" x14ac:dyDescent="0.15">
      <c r="A29" s="921"/>
      <c r="C29" s="3656"/>
      <c r="D29" s="3657"/>
      <c r="E29" s="3657"/>
      <c r="F29" s="3657"/>
      <c r="G29" s="3657"/>
      <c r="H29" s="3657"/>
      <c r="I29" s="3657"/>
      <c r="J29" s="3657"/>
      <c r="K29" s="3657"/>
      <c r="L29" s="3657"/>
      <c r="M29" s="3657"/>
      <c r="N29" s="3658"/>
      <c r="O29" s="3641"/>
      <c r="P29" s="3642"/>
      <c r="Q29" s="3642"/>
      <c r="R29" s="3642"/>
      <c r="S29" s="3642"/>
      <c r="T29" s="3642"/>
      <c r="U29" s="3642"/>
      <c r="V29" s="3642"/>
      <c r="W29" s="3642"/>
      <c r="X29" s="3642"/>
      <c r="Y29" s="3642"/>
      <c r="Z29" s="3643"/>
      <c r="AA29" s="981"/>
      <c r="AB29" s="982"/>
      <c r="AC29" s="927"/>
      <c r="AM29" s="925"/>
      <c r="AN29" s="985"/>
      <c r="AP29" s="934"/>
      <c r="AQ29" s="934"/>
      <c r="AR29" s="934"/>
      <c r="AS29" s="934"/>
      <c r="AT29" s="934"/>
      <c r="AU29" s="934"/>
      <c r="AV29" s="934"/>
      <c r="AW29" s="934"/>
      <c r="AX29" s="934"/>
      <c r="AY29" s="934"/>
      <c r="AZ29" s="934"/>
      <c r="BA29" s="934"/>
      <c r="BB29" s="934"/>
      <c r="BC29" s="934"/>
      <c r="BD29" s="934"/>
      <c r="BE29" s="934"/>
      <c r="BF29" s="934"/>
      <c r="BG29" s="934"/>
      <c r="BH29" s="934"/>
      <c r="BI29" s="934"/>
      <c r="BJ29" s="934"/>
      <c r="BK29" s="934"/>
      <c r="BL29" s="934"/>
      <c r="BM29" s="934"/>
      <c r="BN29" s="934"/>
      <c r="BO29" s="934"/>
      <c r="BP29" s="934"/>
      <c r="BQ29" s="934"/>
      <c r="BR29" s="934"/>
    </row>
    <row r="30" spans="1:75" ht="14.1" customHeight="1" x14ac:dyDescent="0.15">
      <c r="A30" s="921"/>
      <c r="B30" s="931"/>
      <c r="C30" s="986"/>
      <c r="D30" s="986"/>
      <c r="E30" s="986"/>
      <c r="F30" s="986"/>
      <c r="G30" s="986"/>
      <c r="H30" s="986"/>
      <c r="I30" s="986"/>
      <c r="J30" s="986"/>
      <c r="K30" s="986"/>
      <c r="L30" s="986"/>
      <c r="M30" s="986"/>
      <c r="N30" s="986"/>
      <c r="O30" s="986"/>
      <c r="P30" s="986"/>
      <c r="Q30" s="986"/>
      <c r="R30" s="986"/>
      <c r="S30" s="986"/>
      <c r="T30" s="986"/>
      <c r="U30" s="986"/>
      <c r="V30" s="986"/>
      <c r="W30" s="986"/>
      <c r="X30" s="986"/>
      <c r="Y30" s="986"/>
      <c r="Z30" s="986"/>
      <c r="AA30" s="986"/>
      <c r="AB30" s="982"/>
      <c r="AC30" s="927"/>
      <c r="AD30" s="964"/>
      <c r="AE30" s="964"/>
      <c r="AF30" s="964"/>
      <c r="AG30" s="964"/>
      <c r="AH30" s="964"/>
      <c r="AI30" s="964"/>
      <c r="AJ30" s="964"/>
      <c r="AK30" s="964"/>
      <c r="AL30" s="964"/>
      <c r="AM30" s="972"/>
      <c r="AN30" s="946"/>
      <c r="AP30" s="934"/>
      <c r="AQ30" s="934"/>
      <c r="AR30" s="934"/>
      <c r="AS30" s="934"/>
      <c r="AT30" s="934"/>
      <c r="AU30" s="934"/>
      <c r="AV30" s="934"/>
      <c r="AW30" s="934"/>
      <c r="AX30" s="934"/>
      <c r="AY30" s="934"/>
      <c r="AZ30" s="934"/>
      <c r="BA30" s="934"/>
      <c r="BB30" s="934"/>
      <c r="BC30" s="934"/>
      <c r="BD30" s="934"/>
      <c r="BE30" s="934"/>
      <c r="BF30" s="934"/>
      <c r="BG30" s="934"/>
      <c r="BH30" s="934"/>
      <c r="BI30" s="934"/>
      <c r="BJ30" s="934"/>
      <c r="BK30" s="934"/>
      <c r="BL30" s="934"/>
      <c r="BM30" s="934"/>
      <c r="BN30" s="934"/>
      <c r="BO30" s="934"/>
      <c r="BP30" s="934"/>
      <c r="BQ30" s="934"/>
      <c r="BR30" s="934"/>
    </row>
    <row r="31" spans="1:75" ht="14.1" customHeight="1" x14ac:dyDescent="0.15">
      <c r="A31" s="3659" t="s">
        <v>575</v>
      </c>
      <c r="B31" s="3660"/>
      <c r="C31" s="1440" t="s">
        <v>976</v>
      </c>
      <c r="D31" s="1440"/>
      <c r="E31" s="1440"/>
      <c r="F31" s="1440"/>
      <c r="G31" s="1440"/>
      <c r="H31" s="1440"/>
      <c r="I31" s="1440"/>
      <c r="J31" s="1440"/>
      <c r="K31" s="1440"/>
      <c r="L31" s="1440"/>
      <c r="M31" s="1440"/>
      <c r="N31" s="1440"/>
      <c r="O31" s="1440"/>
      <c r="P31" s="1440"/>
      <c r="Q31" s="1440"/>
      <c r="R31" s="1440"/>
      <c r="S31" s="1440"/>
      <c r="T31" s="1440"/>
      <c r="U31" s="1440"/>
      <c r="V31" s="1440"/>
      <c r="W31" s="1440"/>
      <c r="X31" s="1440"/>
      <c r="Y31" s="1440"/>
      <c r="Z31" s="1440"/>
      <c r="AA31" s="1440"/>
      <c r="AB31" s="978"/>
      <c r="AC31" s="987" t="s">
        <v>6</v>
      </c>
      <c r="AD31" s="3648" t="s">
        <v>574</v>
      </c>
      <c r="AE31" s="3648"/>
      <c r="AF31" s="3648"/>
      <c r="AG31" s="3648"/>
      <c r="AH31" s="3648"/>
      <c r="AI31" s="3648"/>
      <c r="AJ31" s="3648"/>
      <c r="AK31" s="3648"/>
      <c r="AL31" s="3648"/>
      <c r="AM31" s="988"/>
      <c r="AP31" s="934"/>
      <c r="AQ31" s="934"/>
      <c r="AR31" s="934"/>
      <c r="AS31" s="934"/>
      <c r="AT31" s="934"/>
      <c r="AU31" s="934"/>
      <c r="AV31" s="934"/>
      <c r="AW31" s="934"/>
      <c r="AX31" s="934"/>
      <c r="AY31" s="934"/>
      <c r="AZ31" s="934"/>
      <c r="BA31" s="934"/>
      <c r="BB31" s="934"/>
      <c r="BC31" s="934"/>
      <c r="BD31" s="934"/>
      <c r="BE31" s="934"/>
      <c r="BF31" s="934"/>
      <c r="BG31" s="934"/>
      <c r="BH31" s="934"/>
      <c r="BI31" s="934"/>
      <c r="BJ31" s="934"/>
      <c r="BK31" s="934"/>
      <c r="BL31" s="934"/>
      <c r="BM31" s="934"/>
      <c r="BN31" s="934"/>
      <c r="BO31" s="934"/>
      <c r="BP31" s="934"/>
      <c r="BQ31" s="934"/>
      <c r="BR31" s="934"/>
    </row>
    <row r="32" spans="1:75" ht="14.1" customHeight="1" x14ac:dyDescent="0.15">
      <c r="A32" s="921"/>
      <c r="B32" s="931"/>
      <c r="C32" s="914"/>
      <c r="D32" s="914"/>
      <c r="E32" s="989"/>
      <c r="F32" s="989"/>
      <c r="G32" s="989"/>
      <c r="H32" s="989"/>
      <c r="I32" s="1483"/>
      <c r="J32" s="1483"/>
      <c r="K32" s="1483"/>
      <c r="L32" s="1483"/>
      <c r="M32" s="1483"/>
      <c r="N32" s="1483"/>
      <c r="O32" s="1483"/>
      <c r="P32" s="1483"/>
      <c r="Q32" s="1483"/>
      <c r="R32" s="1483"/>
      <c r="S32" s="1483"/>
      <c r="T32" s="1483"/>
      <c r="U32" s="1483"/>
      <c r="V32" s="1483"/>
      <c r="W32" s="1483"/>
      <c r="X32" s="1483"/>
      <c r="Y32" s="1483"/>
      <c r="Z32" s="1483"/>
      <c r="AA32" s="1483"/>
      <c r="AB32" s="990"/>
      <c r="AC32" s="987"/>
      <c r="AD32" s="3648"/>
      <c r="AE32" s="3648"/>
      <c r="AF32" s="3648"/>
      <c r="AG32" s="3648"/>
      <c r="AH32" s="3648"/>
      <c r="AI32" s="3648"/>
      <c r="AJ32" s="3648"/>
      <c r="AK32" s="3648"/>
      <c r="AL32" s="3648"/>
      <c r="AM32" s="991"/>
      <c r="AP32" s="934"/>
      <c r="AQ32" s="934"/>
      <c r="AR32" s="934"/>
      <c r="AS32" s="934"/>
      <c r="AT32" s="934"/>
      <c r="AU32" s="934"/>
      <c r="AV32" s="934"/>
      <c r="AW32" s="934"/>
      <c r="AX32" s="934"/>
      <c r="AY32" s="934"/>
      <c r="AZ32" s="934"/>
      <c r="BA32" s="934"/>
      <c r="BB32" s="934"/>
      <c r="BC32" s="934"/>
      <c r="BD32" s="934"/>
      <c r="BE32" s="934"/>
      <c r="BF32" s="934"/>
      <c r="BG32" s="934"/>
      <c r="BH32" s="934"/>
      <c r="BI32" s="934"/>
      <c r="BJ32" s="934"/>
      <c r="BK32" s="934"/>
      <c r="BL32" s="934"/>
      <c r="BM32" s="934"/>
      <c r="BN32" s="934"/>
      <c r="BO32" s="934"/>
      <c r="BP32" s="934"/>
      <c r="BQ32" s="934"/>
      <c r="BR32" s="934"/>
    </row>
    <row r="33" spans="1:74" ht="14.1" customHeight="1" x14ac:dyDescent="0.15">
      <c r="A33" s="3661" t="s">
        <v>620</v>
      </c>
      <c r="B33" s="3662"/>
      <c r="C33" s="1440" t="s">
        <v>977</v>
      </c>
      <c r="D33" s="1440"/>
      <c r="E33" s="1440"/>
      <c r="F33" s="1440"/>
      <c r="G33" s="1440"/>
      <c r="H33" s="1440"/>
      <c r="I33" s="3663"/>
      <c r="J33" s="3663"/>
      <c r="K33" s="3663"/>
      <c r="L33" s="3663"/>
      <c r="M33" s="3663"/>
      <c r="N33" s="3663"/>
      <c r="O33" s="3663"/>
      <c r="P33" s="3663"/>
      <c r="Q33" s="3663"/>
      <c r="R33" s="3663"/>
      <c r="S33" s="3663"/>
      <c r="T33" s="3663"/>
      <c r="U33" s="3663"/>
      <c r="V33" s="3663"/>
      <c r="W33" s="3663"/>
      <c r="X33" s="3663"/>
      <c r="Y33" s="3663"/>
      <c r="Z33" s="3663"/>
      <c r="AA33" s="3663"/>
      <c r="AB33" s="990"/>
      <c r="AC33" s="923"/>
      <c r="AM33" s="991"/>
      <c r="AN33" s="964"/>
      <c r="AP33" s="934"/>
      <c r="AQ33" s="934"/>
      <c r="AR33" s="934"/>
      <c r="AS33" s="934"/>
      <c r="AT33" s="934"/>
      <c r="AU33" s="934"/>
      <c r="AV33" s="934"/>
      <c r="AW33" s="934"/>
      <c r="AX33" s="934"/>
      <c r="AY33" s="934"/>
      <c r="AZ33" s="934"/>
      <c r="BA33" s="934"/>
      <c r="BB33" s="934"/>
      <c r="BC33" s="934"/>
      <c r="BD33" s="934"/>
      <c r="BE33" s="934"/>
      <c r="BF33" s="934"/>
      <c r="BG33" s="934"/>
      <c r="BH33" s="934"/>
      <c r="BI33" s="934"/>
      <c r="BJ33" s="934"/>
      <c r="BK33" s="934"/>
      <c r="BL33" s="934"/>
      <c r="BM33" s="934"/>
      <c r="BN33" s="934"/>
      <c r="BO33" s="934"/>
      <c r="BP33" s="934"/>
      <c r="BQ33" s="934"/>
      <c r="BR33" s="934"/>
    </row>
    <row r="34" spans="1:74" ht="14.1" customHeight="1" x14ac:dyDescent="0.15">
      <c r="A34" s="921"/>
      <c r="C34" s="1440" t="s">
        <v>342</v>
      </c>
      <c r="D34" s="1440"/>
      <c r="E34" s="1440"/>
      <c r="F34" s="1440"/>
      <c r="G34" s="1440"/>
      <c r="H34" s="1440"/>
      <c r="I34" s="1440"/>
      <c r="J34" s="1440"/>
      <c r="K34" s="1440"/>
      <c r="L34" s="1440"/>
      <c r="M34" s="928" t="s">
        <v>93</v>
      </c>
      <c r="N34" s="3664"/>
      <c r="O34" s="3664"/>
      <c r="P34" s="3664"/>
      <c r="Q34" s="3646"/>
      <c r="R34" s="3646"/>
      <c r="S34" s="928" t="s">
        <v>18</v>
      </c>
      <c r="T34" s="3647"/>
      <c r="U34" s="3647"/>
      <c r="V34" s="928" t="s">
        <v>11</v>
      </c>
      <c r="W34" s="3647"/>
      <c r="X34" s="3647"/>
      <c r="Y34" s="914" t="s">
        <v>92</v>
      </c>
      <c r="Z34" s="914"/>
      <c r="AA34" s="989"/>
      <c r="AB34" s="992"/>
      <c r="AC34" s="987"/>
      <c r="AM34" s="991"/>
      <c r="AN34" s="964"/>
      <c r="AP34" s="934"/>
      <c r="AQ34" s="934"/>
      <c r="AR34" s="934"/>
      <c r="AS34" s="934"/>
      <c r="AT34" s="934"/>
      <c r="AU34" s="934"/>
      <c r="AV34" s="934"/>
      <c r="AW34" s="934"/>
      <c r="AX34" s="934"/>
      <c r="AY34" s="934"/>
      <c r="AZ34" s="934"/>
      <c r="BA34" s="934"/>
      <c r="BB34" s="934"/>
      <c r="BC34" s="934"/>
      <c r="BD34" s="934"/>
      <c r="BE34" s="934"/>
      <c r="BF34" s="934"/>
      <c r="BG34" s="934"/>
      <c r="BH34" s="934"/>
      <c r="BI34" s="934"/>
      <c r="BJ34" s="934"/>
      <c r="BK34" s="934"/>
      <c r="BL34" s="934"/>
      <c r="BM34" s="934"/>
      <c r="BN34" s="934"/>
      <c r="BO34" s="934"/>
      <c r="BP34" s="934"/>
      <c r="BQ34" s="934"/>
      <c r="BR34" s="934"/>
    </row>
    <row r="35" spans="1:74" ht="14.1" customHeight="1" x14ac:dyDescent="0.15">
      <c r="A35" s="921"/>
      <c r="C35" s="914"/>
      <c r="D35" s="914"/>
      <c r="E35" s="989"/>
      <c r="F35" s="989"/>
      <c r="G35" s="989"/>
      <c r="H35" s="989"/>
      <c r="I35" s="989"/>
      <c r="J35" s="989"/>
      <c r="K35" s="914"/>
      <c r="L35" s="928"/>
      <c r="M35" s="993"/>
      <c r="N35" s="993"/>
      <c r="O35" s="993"/>
      <c r="P35" s="993"/>
      <c r="Q35" s="928"/>
      <c r="R35" s="993"/>
      <c r="S35" s="993"/>
      <c r="T35" s="928"/>
      <c r="U35" s="993"/>
      <c r="V35" s="993"/>
      <c r="W35" s="931"/>
      <c r="X35" s="931"/>
      <c r="Y35" s="989"/>
      <c r="Z35" s="989"/>
      <c r="AA35" s="989"/>
      <c r="AB35" s="990"/>
      <c r="AC35" s="994"/>
      <c r="AM35" s="991"/>
      <c r="AN35" s="964"/>
      <c r="AP35" s="934"/>
      <c r="AQ35" s="934"/>
      <c r="AR35" s="934"/>
      <c r="AS35" s="934"/>
      <c r="AT35" s="934"/>
      <c r="AU35" s="934"/>
      <c r="AV35" s="934"/>
      <c r="AW35" s="934"/>
      <c r="AX35" s="934"/>
      <c r="AY35" s="934"/>
      <c r="AZ35" s="934"/>
      <c r="BA35" s="934"/>
      <c r="BB35" s="934"/>
      <c r="BC35" s="934"/>
      <c r="BD35" s="934"/>
      <c r="BE35" s="934"/>
      <c r="BF35" s="934"/>
      <c r="BG35" s="934"/>
      <c r="BH35" s="934"/>
      <c r="BI35" s="934"/>
      <c r="BJ35" s="934"/>
      <c r="BK35" s="934"/>
      <c r="BL35" s="934"/>
      <c r="BM35" s="934"/>
      <c r="BN35" s="934"/>
      <c r="BO35" s="934"/>
      <c r="BP35" s="934"/>
      <c r="BQ35" s="934"/>
      <c r="BR35" s="934"/>
    </row>
    <row r="36" spans="1:74" ht="14.1" customHeight="1" x14ac:dyDescent="0.15">
      <c r="A36" s="1559">
        <v>4</v>
      </c>
      <c r="B36" s="1560"/>
      <c r="C36" s="3688" t="s">
        <v>757</v>
      </c>
      <c r="D36" s="3688"/>
      <c r="E36" s="3688"/>
      <c r="F36" s="3688"/>
      <c r="G36" s="3688"/>
      <c r="H36" s="3688"/>
      <c r="I36" s="3688"/>
      <c r="J36" s="3688"/>
      <c r="K36" s="3688"/>
      <c r="L36" s="3688"/>
      <c r="M36" s="3688"/>
      <c r="N36" s="3688"/>
      <c r="O36" s="3688"/>
      <c r="P36" s="3688"/>
      <c r="Q36" s="3688"/>
      <c r="R36" s="3688"/>
      <c r="S36" s="3688"/>
      <c r="T36" s="3688"/>
      <c r="U36" s="3688"/>
      <c r="V36" s="3688"/>
      <c r="W36" s="3688"/>
      <c r="X36" s="3688"/>
      <c r="Y36" s="3688"/>
      <c r="Z36" s="996"/>
      <c r="AA36" s="996"/>
      <c r="AB36" s="997"/>
      <c r="AC36" s="994"/>
      <c r="AM36" s="991"/>
      <c r="AN36" s="964"/>
      <c r="AP36" s="934"/>
      <c r="AQ36" s="934"/>
      <c r="AR36" s="934"/>
      <c r="AS36" s="934"/>
      <c r="AT36" s="934"/>
      <c r="AU36" s="934"/>
      <c r="AV36" s="934"/>
      <c r="AW36" s="934"/>
      <c r="AX36" s="934"/>
      <c r="AY36" s="934"/>
      <c r="AZ36" s="934"/>
      <c r="BA36" s="934"/>
      <c r="BB36" s="934"/>
      <c r="BC36" s="934"/>
      <c r="BD36" s="934"/>
      <c r="BE36" s="934"/>
      <c r="BF36" s="934"/>
      <c r="BG36" s="934"/>
      <c r="BH36" s="934"/>
      <c r="BI36" s="934"/>
      <c r="BJ36" s="934"/>
      <c r="BK36" s="934"/>
      <c r="BL36" s="934"/>
      <c r="BM36" s="934"/>
      <c r="BN36" s="934"/>
      <c r="BO36" s="934"/>
      <c r="BP36" s="934"/>
      <c r="BQ36" s="934"/>
      <c r="BR36" s="934"/>
    </row>
    <row r="37" spans="1:74" ht="14.1" customHeight="1" x14ac:dyDescent="0.15">
      <c r="A37" s="1437" t="s">
        <v>564</v>
      </c>
      <c r="B37" s="1438"/>
      <c r="C37" s="1440" t="s">
        <v>978</v>
      </c>
      <c r="D37" s="1440"/>
      <c r="E37" s="1440"/>
      <c r="F37" s="1440"/>
      <c r="G37" s="1440"/>
      <c r="H37" s="1440"/>
      <c r="I37" s="1440"/>
      <c r="J37" s="1440"/>
      <c r="K37" s="1440"/>
      <c r="L37" s="1440"/>
      <c r="M37" s="1440"/>
      <c r="N37" s="1440"/>
      <c r="O37" s="1440"/>
      <c r="P37" s="1440"/>
      <c r="Q37" s="1440"/>
      <c r="R37" s="1440"/>
      <c r="S37" s="1440"/>
      <c r="T37" s="1440"/>
      <c r="U37" s="1440"/>
      <c r="V37" s="1440"/>
      <c r="W37" s="1440"/>
      <c r="X37" s="1440"/>
      <c r="Y37" s="1440"/>
      <c r="Z37" s="1440"/>
      <c r="AA37" s="1440"/>
      <c r="AC37" s="994" t="s">
        <v>6</v>
      </c>
      <c r="AD37" s="3649" t="s">
        <v>1004</v>
      </c>
      <c r="AE37" s="3649"/>
      <c r="AF37" s="3649"/>
      <c r="AG37" s="3649"/>
      <c r="AH37" s="3649"/>
      <c r="AI37" s="3649"/>
      <c r="AJ37" s="3649"/>
      <c r="AK37" s="3649"/>
      <c r="AL37" s="3649"/>
      <c r="AM37" s="1001"/>
      <c r="AN37" s="1000"/>
      <c r="AP37" s="934"/>
      <c r="AQ37" s="934"/>
      <c r="AR37" s="934"/>
      <c r="AS37" s="934"/>
      <c r="AT37" s="934"/>
      <c r="AU37" s="934"/>
      <c r="AV37" s="934"/>
      <c r="AW37" s="934"/>
      <c r="AX37" s="934"/>
      <c r="AY37" s="934"/>
      <c r="AZ37" s="934"/>
      <c r="BA37" s="934"/>
      <c r="BB37" s="934"/>
      <c r="BC37" s="934"/>
      <c r="BD37" s="934"/>
      <c r="BE37" s="934"/>
      <c r="BF37" s="934"/>
      <c r="BG37" s="934"/>
      <c r="BH37" s="934"/>
      <c r="BI37" s="934"/>
      <c r="BJ37" s="934"/>
      <c r="BK37" s="934"/>
      <c r="BL37" s="934"/>
      <c r="BM37" s="934"/>
      <c r="BN37" s="934"/>
      <c r="BO37" s="934"/>
      <c r="BP37" s="934"/>
      <c r="BQ37" s="934"/>
      <c r="BR37" s="934"/>
    </row>
    <row r="38" spans="1:74" ht="14.1" customHeight="1" x14ac:dyDescent="0.15">
      <c r="A38" s="1002"/>
      <c r="B38" s="914"/>
      <c r="C38" s="914"/>
      <c r="D38" s="914"/>
      <c r="E38" s="914"/>
      <c r="F38" s="914"/>
      <c r="G38" s="914"/>
      <c r="H38" s="914"/>
      <c r="I38" s="914"/>
      <c r="J38" s="914"/>
      <c r="K38" s="914"/>
      <c r="L38" s="914"/>
      <c r="M38" s="914"/>
      <c r="N38" s="914"/>
      <c r="O38" s="914"/>
      <c r="P38" s="914"/>
      <c r="Q38" s="914"/>
      <c r="R38" s="914"/>
      <c r="S38" s="914"/>
      <c r="T38" s="914"/>
      <c r="U38" s="914"/>
      <c r="V38" s="914"/>
      <c r="X38" s="914"/>
      <c r="Y38" s="914"/>
      <c r="AC38" s="1003" t="s">
        <v>6</v>
      </c>
      <c r="AD38" s="3650" t="s">
        <v>1005</v>
      </c>
      <c r="AE38" s="3650"/>
      <c r="AF38" s="3650"/>
      <c r="AG38" s="3650"/>
      <c r="AH38" s="3650"/>
      <c r="AI38" s="3650"/>
      <c r="AJ38" s="3650"/>
      <c r="AK38" s="3650"/>
      <c r="AL38" s="3650"/>
      <c r="AM38" s="1004"/>
      <c r="AN38" s="1005"/>
      <c r="AP38" s="934"/>
      <c r="AQ38" s="934"/>
      <c r="AR38" s="934"/>
      <c r="AS38" s="934"/>
      <c r="BC38" s="934"/>
      <c r="BD38" s="934"/>
      <c r="BE38" s="934"/>
      <c r="BF38" s="934"/>
      <c r="BG38" s="934"/>
      <c r="BH38" s="934"/>
      <c r="BI38" s="934"/>
      <c r="BJ38" s="934"/>
      <c r="BK38" s="934"/>
      <c r="BL38" s="934"/>
      <c r="BM38" s="934"/>
      <c r="BN38" s="934"/>
      <c r="BO38" s="934"/>
      <c r="BP38" s="934"/>
      <c r="BQ38" s="934"/>
      <c r="BR38" s="934"/>
    </row>
    <row r="39" spans="1:74" ht="14.1" customHeight="1" x14ac:dyDescent="0.15">
      <c r="A39" s="1002"/>
      <c r="B39" s="914"/>
      <c r="C39" s="1006" t="s">
        <v>414</v>
      </c>
      <c r="D39" s="1440" t="s">
        <v>758</v>
      </c>
      <c r="E39" s="1440"/>
      <c r="F39" s="1440"/>
      <c r="G39" s="1440"/>
      <c r="H39" s="1440"/>
      <c r="I39" s="1440"/>
      <c r="J39" s="1440"/>
      <c r="K39" s="1440"/>
      <c r="L39" s="1440"/>
      <c r="M39" s="1440"/>
      <c r="N39" s="1440"/>
      <c r="O39" s="1440"/>
      <c r="P39" s="1440"/>
      <c r="Q39" s="1440"/>
      <c r="R39" s="1440"/>
      <c r="S39" s="1440"/>
      <c r="T39" s="1440"/>
      <c r="U39" s="1440"/>
      <c r="V39" s="1440"/>
      <c r="W39" s="1440"/>
      <c r="X39" s="1440"/>
      <c r="Y39" s="1440"/>
      <c r="Z39" s="1440"/>
      <c r="AA39" s="1440"/>
      <c r="AB39" s="1007"/>
      <c r="AC39" s="1008"/>
      <c r="AD39" s="3650"/>
      <c r="AE39" s="3650"/>
      <c r="AF39" s="3650"/>
      <c r="AG39" s="3650"/>
      <c r="AH39" s="3650"/>
      <c r="AI39" s="3650"/>
      <c r="AJ39" s="3650"/>
      <c r="AK39" s="3650"/>
      <c r="AL39" s="3650"/>
      <c r="AM39" s="1004"/>
      <c r="AN39" s="1005"/>
      <c r="AP39" s="934"/>
      <c r="AQ39" s="934"/>
      <c r="AR39" s="934"/>
      <c r="AS39" s="934"/>
      <c r="BC39" s="934"/>
      <c r="BD39" s="934"/>
      <c r="BE39" s="934"/>
      <c r="BF39" s="934"/>
      <c r="BG39" s="934"/>
      <c r="BH39" s="934"/>
      <c r="BI39" s="934"/>
      <c r="BJ39" s="934"/>
      <c r="BK39" s="934"/>
      <c r="BL39" s="934"/>
      <c r="BM39" s="934"/>
      <c r="BN39" s="934"/>
      <c r="BO39" s="934"/>
      <c r="BP39" s="934"/>
      <c r="BQ39" s="934"/>
      <c r="BR39" s="934"/>
    </row>
    <row r="40" spans="1:74" ht="14.1" customHeight="1" x14ac:dyDescent="0.15">
      <c r="A40" s="1002"/>
      <c r="B40" s="914"/>
      <c r="C40" s="914"/>
      <c r="D40" s="914"/>
      <c r="E40" s="1440" t="s">
        <v>708</v>
      </c>
      <c r="F40" s="1440"/>
      <c r="G40" s="1440"/>
      <c r="H40" s="914"/>
      <c r="I40" s="914"/>
      <c r="J40" s="1440" t="s">
        <v>759</v>
      </c>
      <c r="K40" s="1440"/>
      <c r="L40" s="1440"/>
      <c r="M40" s="1440"/>
      <c r="N40" s="1440"/>
      <c r="O40" s="914"/>
      <c r="P40" s="914"/>
      <c r="Q40" s="914"/>
      <c r="R40" s="914"/>
      <c r="S40" s="914"/>
      <c r="T40" s="914"/>
      <c r="U40" s="914"/>
      <c r="V40" s="914"/>
      <c r="X40" s="914"/>
      <c r="Y40" s="914"/>
      <c r="Z40" s="973"/>
      <c r="AA40" s="973"/>
      <c r="AB40" s="1007"/>
      <c r="AC40" s="1008"/>
      <c r="AD40" s="3650"/>
      <c r="AE40" s="3650"/>
      <c r="AF40" s="3650"/>
      <c r="AG40" s="3650"/>
      <c r="AH40" s="3650"/>
      <c r="AI40" s="3650"/>
      <c r="AJ40" s="3650"/>
      <c r="AK40" s="3650"/>
      <c r="AL40" s="3650"/>
      <c r="AM40" s="1004"/>
      <c r="AN40" s="1005"/>
    </row>
    <row r="41" spans="1:74" ht="14.1" customHeight="1" x14ac:dyDescent="0.15">
      <c r="A41" s="1002"/>
      <c r="B41" s="914"/>
      <c r="C41" s="914"/>
      <c r="D41" s="914"/>
      <c r="E41" s="1440" t="s">
        <v>675</v>
      </c>
      <c r="F41" s="1440"/>
      <c r="G41" s="1440"/>
      <c r="H41" s="3633"/>
      <c r="I41" s="3633"/>
      <c r="J41" s="3633"/>
      <c r="K41" s="3633"/>
      <c r="L41" s="3633"/>
      <c r="M41" s="3633"/>
      <c r="N41" s="3633"/>
      <c r="O41" s="3633"/>
      <c r="P41" s="3633"/>
      <c r="Q41" s="3633"/>
      <c r="R41" s="3633"/>
      <c r="S41" s="3633"/>
      <c r="T41" s="3633"/>
      <c r="U41" s="3633"/>
      <c r="V41" s="3633"/>
      <c r="W41" s="3633"/>
      <c r="X41" s="3633"/>
      <c r="Y41" s="3633"/>
      <c r="Z41" s="928" t="s">
        <v>7</v>
      </c>
      <c r="AA41" s="973"/>
      <c r="AB41" s="1007"/>
      <c r="AC41" s="994" t="s">
        <v>6</v>
      </c>
      <c r="AD41" s="3649" t="s">
        <v>1006</v>
      </c>
      <c r="AE41" s="3649"/>
      <c r="AF41" s="3649"/>
      <c r="AG41" s="3649"/>
      <c r="AH41" s="3649"/>
      <c r="AI41" s="3649"/>
      <c r="AJ41" s="3649"/>
      <c r="AK41" s="3649"/>
      <c r="AL41" s="3649"/>
      <c r="AM41" s="1001"/>
      <c r="AN41" s="1000"/>
      <c r="AO41" s="1009"/>
      <c r="AP41" s="1009"/>
      <c r="AQ41" s="1009"/>
      <c r="AR41" s="1009"/>
      <c r="AS41" s="1009"/>
      <c r="BC41" s="1009"/>
      <c r="BD41" s="1009"/>
      <c r="BE41" s="1009"/>
      <c r="BF41" s="1009"/>
      <c r="BG41" s="1009"/>
      <c r="BH41" s="1009"/>
      <c r="BI41" s="1009"/>
      <c r="BJ41" s="1009"/>
      <c r="BK41" s="1009"/>
      <c r="BL41" s="1009"/>
      <c r="BM41" s="1009"/>
      <c r="BN41" s="1009"/>
      <c r="BO41" s="1009"/>
      <c r="BP41" s="1009"/>
      <c r="BQ41" s="1009"/>
      <c r="BR41" s="1009"/>
      <c r="BS41" s="1009"/>
      <c r="BT41" s="1009"/>
      <c r="BU41" s="1009"/>
      <c r="BV41" s="1009"/>
    </row>
    <row r="42" spans="1:74" ht="14.1" customHeight="1" x14ac:dyDescent="0.15">
      <c r="A42" s="1010"/>
      <c r="B42" s="999"/>
      <c r="C42" s="914"/>
      <c r="D42" s="914"/>
      <c r="E42" s="914"/>
      <c r="F42" s="914"/>
      <c r="G42" s="914"/>
      <c r="H42" s="914"/>
      <c r="I42" s="914"/>
      <c r="J42" s="914"/>
      <c r="K42" s="914"/>
      <c r="L42" s="914"/>
      <c r="M42" s="914"/>
      <c r="N42" s="914"/>
      <c r="O42" s="914"/>
      <c r="P42" s="914"/>
      <c r="Q42" s="914"/>
      <c r="R42" s="914"/>
      <c r="S42" s="914"/>
      <c r="T42" s="914"/>
      <c r="U42" s="914"/>
      <c r="V42" s="914"/>
      <c r="X42" s="914"/>
      <c r="Y42" s="914"/>
      <c r="Z42" s="1011"/>
      <c r="AA42" s="1011"/>
      <c r="AB42" s="1011"/>
      <c r="AC42" s="1003" t="s">
        <v>6</v>
      </c>
      <c r="AD42" s="3650" t="s">
        <v>1007</v>
      </c>
      <c r="AE42" s="3650"/>
      <c r="AF42" s="3650"/>
      <c r="AG42" s="3650"/>
      <c r="AH42" s="3650"/>
      <c r="AI42" s="3650"/>
      <c r="AJ42" s="3650"/>
      <c r="AK42" s="3650"/>
      <c r="AL42" s="3650"/>
      <c r="AM42" s="1001"/>
      <c r="AN42" s="1000"/>
      <c r="AO42" s="1009"/>
      <c r="AP42" s="1009"/>
      <c r="AQ42" s="1009"/>
      <c r="AR42" s="1009"/>
      <c r="AS42" s="1009"/>
      <c r="BC42" s="1009"/>
      <c r="BD42" s="1009"/>
      <c r="BE42" s="1009"/>
      <c r="BF42" s="1009"/>
      <c r="BG42" s="1009"/>
      <c r="BH42" s="1009"/>
      <c r="BI42" s="1009"/>
      <c r="BJ42" s="1009"/>
      <c r="BK42" s="1009"/>
      <c r="BL42" s="1009"/>
      <c r="BM42" s="1009"/>
      <c r="BN42" s="1009"/>
      <c r="BO42" s="1009"/>
      <c r="BP42" s="1009"/>
      <c r="BQ42" s="1009"/>
      <c r="BR42" s="1009"/>
      <c r="BS42" s="1009"/>
      <c r="BT42" s="1009"/>
      <c r="BU42" s="1009"/>
      <c r="BV42" s="1009"/>
    </row>
    <row r="43" spans="1:74" ht="14.1" customHeight="1" x14ac:dyDescent="0.15">
      <c r="A43" s="921"/>
      <c r="B43" s="1012"/>
      <c r="C43" s="914" t="s">
        <v>414</v>
      </c>
      <c r="D43" s="1440" t="s">
        <v>760</v>
      </c>
      <c r="E43" s="1440"/>
      <c r="F43" s="1440"/>
      <c r="G43" s="1440"/>
      <c r="H43" s="1440"/>
      <c r="I43" s="1440"/>
      <c r="J43" s="1440"/>
      <c r="K43" s="1440"/>
      <c r="L43" s="1440"/>
      <c r="M43" s="1440"/>
      <c r="N43" s="1440"/>
      <c r="O43" s="1440"/>
      <c r="P43" s="1440"/>
      <c r="Q43" s="1440"/>
      <c r="R43" s="1440"/>
      <c r="S43" s="1440"/>
      <c r="T43" s="1440"/>
      <c r="U43" s="1440"/>
      <c r="V43" s="1440"/>
      <c r="W43" s="1440"/>
      <c r="X43" s="1440"/>
      <c r="Y43" s="1440"/>
      <c r="Z43" s="1440"/>
      <c r="AC43" s="923"/>
      <c r="AD43" s="3650"/>
      <c r="AE43" s="3650"/>
      <c r="AF43" s="3650"/>
      <c r="AG43" s="3650"/>
      <c r="AH43" s="3650"/>
      <c r="AI43" s="3650"/>
      <c r="AJ43" s="3650"/>
      <c r="AK43" s="3650"/>
      <c r="AL43" s="3650"/>
      <c r="AM43" s="988"/>
      <c r="AO43" s="1009"/>
      <c r="AP43" s="1009"/>
      <c r="AQ43" s="1009"/>
      <c r="AR43" s="1009"/>
      <c r="AS43" s="1009"/>
      <c r="AT43" s="1009"/>
      <c r="AU43" s="1009"/>
      <c r="AV43" s="1009"/>
      <c r="AW43" s="1009"/>
      <c r="AX43" s="1009"/>
      <c r="AY43" s="1009"/>
      <c r="AZ43" s="1009"/>
      <c r="BA43" s="1009"/>
      <c r="BB43" s="1009"/>
      <c r="BC43" s="1009"/>
      <c r="BD43" s="1009"/>
      <c r="BE43" s="1009"/>
      <c r="BF43" s="1009"/>
      <c r="BG43" s="1009"/>
      <c r="BH43" s="1009"/>
      <c r="BI43" s="1009"/>
      <c r="BJ43" s="1009"/>
      <c r="BK43" s="1009"/>
      <c r="BL43" s="1009"/>
      <c r="BM43" s="1009"/>
      <c r="BN43" s="1009"/>
      <c r="BO43" s="1009"/>
      <c r="BP43" s="1009"/>
      <c r="BQ43" s="1009"/>
      <c r="BR43" s="1009"/>
      <c r="BS43" s="1009"/>
      <c r="BT43" s="1009"/>
      <c r="BU43" s="1009"/>
      <c r="BV43" s="1009"/>
    </row>
    <row r="44" spans="1:74" ht="14.1" customHeight="1" x14ac:dyDescent="0.15">
      <c r="A44" s="921"/>
      <c r="B44" s="1013"/>
      <c r="C44" s="1013"/>
      <c r="D44" s="1483"/>
      <c r="E44" s="1483"/>
      <c r="F44" s="1483"/>
      <c r="G44" s="1483"/>
      <c r="H44" s="1483"/>
      <c r="I44" s="1483"/>
      <c r="J44" s="1483"/>
      <c r="K44" s="1483"/>
      <c r="L44" s="1483"/>
      <c r="M44" s="1483"/>
      <c r="N44" s="1483"/>
      <c r="O44" s="1483"/>
      <c r="P44" s="1483"/>
      <c r="Q44" s="1483"/>
      <c r="R44" s="1483"/>
      <c r="S44" s="1483"/>
      <c r="T44" s="1483"/>
      <c r="U44" s="1483"/>
      <c r="V44" s="1483"/>
      <c r="W44" s="1483"/>
      <c r="X44" s="1483"/>
      <c r="Y44" s="1483"/>
      <c r="Z44" s="996"/>
      <c r="AA44" s="996"/>
      <c r="AB44" s="997"/>
      <c r="AC44" s="923"/>
      <c r="AM44" s="988"/>
      <c r="AO44" s="1009"/>
      <c r="AP44" s="1009"/>
      <c r="AQ44" s="1009"/>
      <c r="AR44" s="1009"/>
      <c r="AS44" s="1009"/>
      <c r="AT44" s="1009"/>
      <c r="AU44" s="1009"/>
      <c r="AV44" s="1009"/>
      <c r="AW44" s="1009"/>
      <c r="AX44" s="1009"/>
      <c r="AY44" s="1009"/>
      <c r="AZ44" s="1009"/>
      <c r="BA44" s="1009"/>
      <c r="BB44" s="1009"/>
      <c r="BC44" s="1009"/>
      <c r="BD44" s="1009"/>
      <c r="BE44" s="1009"/>
      <c r="BF44" s="1009"/>
      <c r="BG44" s="1009"/>
      <c r="BH44" s="1009"/>
      <c r="BI44" s="1009"/>
      <c r="BJ44" s="1009"/>
      <c r="BK44" s="1009"/>
      <c r="BL44" s="1009"/>
      <c r="BM44" s="1009"/>
      <c r="BN44" s="1009"/>
      <c r="BO44" s="1009"/>
      <c r="BP44" s="1009"/>
      <c r="BQ44" s="1009"/>
      <c r="BR44" s="1009"/>
      <c r="BS44" s="1009"/>
      <c r="BT44" s="1009"/>
      <c r="BU44" s="1009"/>
      <c r="BV44" s="1009"/>
    </row>
    <row r="45" spans="1:74" ht="14.1" customHeight="1" x14ac:dyDescent="0.15">
      <c r="A45" s="921"/>
      <c r="B45" s="931"/>
      <c r="C45" s="914"/>
      <c r="D45" s="1483"/>
      <c r="E45" s="1483"/>
      <c r="F45" s="1483"/>
      <c r="G45" s="1483"/>
      <c r="H45" s="1483"/>
      <c r="I45" s="1483"/>
      <c r="J45" s="1483"/>
      <c r="K45" s="1483"/>
      <c r="L45" s="1483"/>
      <c r="M45" s="1483"/>
      <c r="N45" s="1483"/>
      <c r="O45" s="1483"/>
      <c r="P45" s="1483"/>
      <c r="Q45" s="1483"/>
      <c r="R45" s="1483"/>
      <c r="S45" s="1483"/>
      <c r="T45" s="1483"/>
      <c r="U45" s="1483"/>
      <c r="V45" s="1483"/>
      <c r="W45" s="1483"/>
      <c r="X45" s="1483"/>
      <c r="Y45" s="1483"/>
      <c r="Z45" s="989"/>
      <c r="AA45" s="989"/>
      <c r="AB45" s="1014"/>
      <c r="AC45" s="923"/>
      <c r="AM45" s="988"/>
      <c r="AO45" s="1009"/>
      <c r="AP45" s="1009"/>
      <c r="AQ45" s="1009"/>
      <c r="AR45" s="1009"/>
      <c r="AS45" s="1009"/>
      <c r="AT45" s="1009"/>
      <c r="AU45" s="1009"/>
      <c r="AV45" s="1009"/>
      <c r="AW45" s="1009"/>
    </row>
    <row r="46" spans="1:74" ht="14.1" customHeight="1" x14ac:dyDescent="0.15">
      <c r="A46" s="1015"/>
      <c r="B46" s="931"/>
      <c r="C46" s="914"/>
      <c r="D46" s="914"/>
      <c r="E46" s="989"/>
      <c r="F46" s="989"/>
      <c r="G46" s="989"/>
      <c r="H46" s="989"/>
      <c r="I46" s="989"/>
      <c r="J46" s="989"/>
      <c r="K46" s="989"/>
      <c r="L46" s="989"/>
      <c r="M46" s="931"/>
      <c r="N46" s="931"/>
      <c r="O46" s="931"/>
      <c r="P46" s="996"/>
      <c r="Q46" s="996"/>
      <c r="R46" s="996"/>
      <c r="S46" s="996"/>
      <c r="T46" s="996"/>
      <c r="U46" s="996"/>
      <c r="V46" s="996"/>
      <c r="W46" s="996"/>
      <c r="X46" s="996"/>
      <c r="Y46" s="996"/>
      <c r="Z46" s="948"/>
      <c r="AA46" s="948"/>
      <c r="AB46" s="1014"/>
      <c r="AC46" s="923"/>
      <c r="AM46" s="988"/>
      <c r="AO46" s="1009"/>
      <c r="AP46" s="1009"/>
      <c r="AQ46" s="1009"/>
      <c r="AR46" s="1009"/>
      <c r="AS46" s="1009"/>
      <c r="AT46" s="1009"/>
      <c r="AU46" s="1009"/>
      <c r="AV46" s="1009"/>
      <c r="AW46" s="1009"/>
    </row>
    <row r="47" spans="1:74" ht="14.1" customHeight="1" x14ac:dyDescent="0.15">
      <c r="A47" s="1437" t="s">
        <v>524</v>
      </c>
      <c r="B47" s="1485"/>
      <c r="C47" s="1483" t="s">
        <v>1082</v>
      </c>
      <c r="D47" s="1483"/>
      <c r="E47" s="1483"/>
      <c r="F47" s="1483"/>
      <c r="G47" s="1483"/>
      <c r="H47" s="1483"/>
      <c r="I47" s="1483"/>
      <c r="J47" s="1483"/>
      <c r="K47" s="1483"/>
      <c r="L47" s="1483"/>
      <c r="M47" s="1483"/>
      <c r="N47" s="1483"/>
      <c r="O47" s="1483"/>
      <c r="P47" s="1483"/>
      <c r="Q47" s="1483"/>
      <c r="R47" s="1483"/>
      <c r="S47" s="1483"/>
      <c r="T47" s="1483"/>
      <c r="U47" s="1483"/>
      <c r="V47" s="1483"/>
      <c r="W47" s="1483"/>
      <c r="X47" s="1483"/>
      <c r="Y47" s="1483"/>
      <c r="Z47" s="1483"/>
      <c r="AA47" s="1483"/>
      <c r="AC47" s="1016"/>
      <c r="AD47" s="934"/>
      <c r="AE47" s="934"/>
      <c r="AF47" s="934"/>
      <c r="AG47" s="934"/>
      <c r="AH47" s="934"/>
      <c r="AI47" s="934"/>
      <c r="AJ47" s="934"/>
      <c r="AK47" s="934"/>
      <c r="AL47" s="934"/>
      <c r="AM47" s="988"/>
      <c r="AO47" s="1009"/>
      <c r="AP47" s="1009"/>
      <c r="AQ47" s="1009"/>
      <c r="AR47" s="1009"/>
      <c r="AS47" s="1009"/>
      <c r="AT47" s="1009"/>
      <c r="AU47" s="1009"/>
      <c r="AV47" s="1009"/>
      <c r="AW47" s="1009"/>
    </row>
    <row r="48" spans="1:74" ht="14.1" customHeight="1" x14ac:dyDescent="0.15">
      <c r="A48" s="1002"/>
      <c r="B48" s="931"/>
      <c r="C48" s="1483"/>
      <c r="D48" s="1483"/>
      <c r="E48" s="1483"/>
      <c r="F48" s="1483"/>
      <c r="G48" s="1483"/>
      <c r="H48" s="1483"/>
      <c r="I48" s="1483"/>
      <c r="J48" s="1483"/>
      <c r="K48" s="1483"/>
      <c r="L48" s="1483"/>
      <c r="M48" s="1483"/>
      <c r="N48" s="1483"/>
      <c r="O48" s="1483"/>
      <c r="P48" s="1483"/>
      <c r="Q48" s="1483"/>
      <c r="R48" s="1483"/>
      <c r="S48" s="1483"/>
      <c r="T48" s="1483"/>
      <c r="U48" s="1483"/>
      <c r="V48" s="1483"/>
      <c r="W48" s="1483"/>
      <c r="X48" s="1483"/>
      <c r="Y48" s="1483"/>
      <c r="Z48" s="1483"/>
      <c r="AA48" s="1483"/>
      <c r="AC48" s="1016"/>
      <c r="AD48" s="934"/>
      <c r="AE48" s="934"/>
      <c r="AF48" s="934"/>
      <c r="AG48" s="934"/>
      <c r="AH48" s="934"/>
      <c r="AI48" s="934"/>
      <c r="AJ48" s="934"/>
      <c r="AK48" s="934"/>
      <c r="AL48" s="934"/>
      <c r="AM48" s="988"/>
    </row>
    <row r="49" spans="1:85" ht="14.1" customHeight="1" x14ac:dyDescent="0.15">
      <c r="A49" s="1015"/>
      <c r="B49" s="999"/>
      <c r="C49" s="1483"/>
      <c r="D49" s="1483"/>
      <c r="E49" s="1483"/>
      <c r="F49" s="1483"/>
      <c r="G49" s="1483"/>
      <c r="H49" s="1483"/>
      <c r="I49" s="1483"/>
      <c r="J49" s="1483"/>
      <c r="K49" s="1483"/>
      <c r="L49" s="1483"/>
      <c r="M49" s="1483"/>
      <c r="N49" s="1483"/>
      <c r="O49" s="1483"/>
      <c r="P49" s="1483"/>
      <c r="Q49" s="1483"/>
      <c r="R49" s="1483"/>
      <c r="S49" s="1483"/>
      <c r="T49" s="1483"/>
      <c r="U49" s="1483"/>
      <c r="V49" s="1483"/>
      <c r="W49" s="1483"/>
      <c r="X49" s="1483"/>
      <c r="Y49" s="1483"/>
      <c r="Z49" s="1483"/>
      <c r="AA49" s="1483"/>
      <c r="AC49" s="994"/>
      <c r="AD49" s="1000"/>
      <c r="AE49" s="1000"/>
      <c r="AF49" s="1000"/>
      <c r="AG49" s="1000"/>
      <c r="AH49" s="1000"/>
      <c r="AI49" s="1000"/>
      <c r="AJ49" s="1000"/>
      <c r="AK49" s="1000"/>
      <c r="AL49" s="1000"/>
      <c r="AM49" s="988"/>
      <c r="BW49" s="1017"/>
      <c r="BX49" s="1018"/>
      <c r="BY49" s="1018"/>
      <c r="BZ49" s="1018"/>
      <c r="CA49" s="1018"/>
      <c r="CB49" s="1018"/>
      <c r="CC49" s="1018"/>
      <c r="CD49" s="1018"/>
      <c r="CE49" s="1018"/>
      <c r="CF49" s="1018"/>
      <c r="CG49" s="1018"/>
    </row>
    <row r="50" spans="1:85" ht="14.1" customHeight="1" x14ac:dyDescent="0.15">
      <c r="A50" s="1002"/>
      <c r="B50" s="1019"/>
      <c r="C50" s="1019"/>
      <c r="D50" s="1019"/>
      <c r="E50" s="1019"/>
      <c r="F50" s="1019"/>
      <c r="G50" s="1019"/>
      <c r="H50" s="1019"/>
      <c r="I50" s="1019"/>
      <c r="J50" s="1019"/>
      <c r="K50" s="1019"/>
      <c r="L50" s="1019"/>
      <c r="M50" s="1019"/>
      <c r="N50" s="1019"/>
      <c r="O50" s="1019"/>
      <c r="P50" s="1019"/>
      <c r="Q50" s="1019"/>
      <c r="R50" s="1019"/>
      <c r="S50" s="1019"/>
      <c r="T50" s="1019"/>
      <c r="U50" s="1019"/>
      <c r="V50" s="1019"/>
      <c r="W50" s="1019"/>
      <c r="X50" s="1019"/>
      <c r="Y50" s="1019"/>
      <c r="Z50" s="1019"/>
      <c r="AA50" s="1020"/>
      <c r="AC50" s="994"/>
      <c r="AD50" s="1000"/>
      <c r="AE50" s="1000"/>
      <c r="AF50" s="1000"/>
      <c r="AG50" s="1000"/>
      <c r="AH50" s="1000"/>
      <c r="AI50" s="1000"/>
      <c r="AJ50" s="1000"/>
      <c r="AK50" s="1000"/>
      <c r="AL50" s="1000"/>
      <c r="AM50" s="988"/>
      <c r="BW50" s="1012"/>
      <c r="BX50" s="1018"/>
      <c r="BY50" s="1018"/>
      <c r="BZ50" s="1018"/>
      <c r="CA50" s="1018"/>
      <c r="CB50" s="1018"/>
      <c r="CC50" s="1018"/>
      <c r="CD50" s="1018"/>
      <c r="CE50" s="1018"/>
      <c r="CF50" s="1018"/>
      <c r="CG50" s="1018"/>
    </row>
    <row r="51" spans="1:85" ht="14.1" customHeight="1" x14ac:dyDescent="0.15">
      <c r="A51" s="3659" t="s">
        <v>447</v>
      </c>
      <c r="B51" s="3689"/>
      <c r="C51" s="3692" t="s">
        <v>979</v>
      </c>
      <c r="D51" s="3639"/>
      <c r="E51" s="3639"/>
      <c r="F51" s="3639"/>
      <c r="G51" s="3639"/>
      <c r="H51" s="3639"/>
      <c r="I51" s="3639"/>
      <c r="J51" s="3639"/>
      <c r="K51" s="3639"/>
      <c r="L51" s="3639"/>
      <c r="M51" s="3639"/>
      <c r="N51" s="3639"/>
      <c r="O51" s="3639"/>
      <c r="P51" s="3639"/>
      <c r="Q51" s="3639"/>
      <c r="R51" s="3639"/>
      <c r="S51" s="3639"/>
      <c r="T51" s="3639"/>
      <c r="U51" s="3639"/>
      <c r="V51" s="3639"/>
      <c r="W51" s="3639"/>
      <c r="X51" s="3639"/>
      <c r="Y51" s="3639"/>
      <c r="Z51" s="3639"/>
      <c r="AA51" s="3639"/>
      <c r="AC51" s="923"/>
      <c r="AL51" s="1021"/>
      <c r="AM51" s="988"/>
      <c r="BW51" s="1012"/>
      <c r="BX51" s="1018"/>
      <c r="BY51" s="1018"/>
      <c r="BZ51" s="1018"/>
      <c r="CA51" s="1018"/>
      <c r="CB51" s="1018"/>
      <c r="CC51" s="1018"/>
      <c r="CD51" s="1018"/>
      <c r="CE51" s="1018"/>
      <c r="CF51" s="1018"/>
      <c r="CG51" s="1018"/>
    </row>
    <row r="52" spans="1:85" ht="14.1" customHeight="1" x14ac:dyDescent="0.15">
      <c r="A52" s="1002"/>
      <c r="B52" s="914"/>
      <c r="C52" s="3639"/>
      <c r="D52" s="3639"/>
      <c r="E52" s="3639"/>
      <c r="F52" s="3639"/>
      <c r="G52" s="3639"/>
      <c r="H52" s="3639"/>
      <c r="I52" s="3639"/>
      <c r="J52" s="3639"/>
      <c r="K52" s="3639"/>
      <c r="L52" s="3639"/>
      <c r="M52" s="3639"/>
      <c r="N52" s="3639"/>
      <c r="O52" s="3639"/>
      <c r="P52" s="3639"/>
      <c r="Q52" s="3639"/>
      <c r="R52" s="3639"/>
      <c r="S52" s="3639"/>
      <c r="T52" s="3639"/>
      <c r="U52" s="3639"/>
      <c r="V52" s="3639"/>
      <c r="W52" s="3639"/>
      <c r="X52" s="3639"/>
      <c r="Y52" s="3639"/>
      <c r="Z52" s="3639"/>
      <c r="AA52" s="3639"/>
      <c r="AC52" s="923"/>
      <c r="AL52" s="1021"/>
      <c r="AM52" s="988"/>
      <c r="BW52" s="1012"/>
      <c r="BX52" s="1018"/>
      <c r="BY52" s="1018"/>
      <c r="BZ52" s="1018"/>
      <c r="CA52" s="1018"/>
      <c r="CB52" s="1018"/>
      <c r="CC52" s="1018"/>
      <c r="CD52" s="1018"/>
      <c r="CE52" s="1018"/>
      <c r="CF52" s="1018"/>
      <c r="CG52" s="1018"/>
    </row>
    <row r="53" spans="1:85" ht="14.1" customHeight="1" x14ac:dyDescent="0.15">
      <c r="A53" s="1002"/>
      <c r="B53" s="1022"/>
      <c r="C53" s="1022"/>
      <c r="D53" s="1022"/>
      <c r="E53" s="1022"/>
      <c r="F53" s="1022"/>
      <c r="G53" s="1022"/>
      <c r="H53" s="1022"/>
      <c r="I53" s="1022"/>
      <c r="J53" s="1022"/>
      <c r="K53" s="1022"/>
      <c r="L53" s="1022"/>
      <c r="M53" s="1022"/>
      <c r="N53" s="1022"/>
      <c r="O53" s="1022"/>
      <c r="P53" s="1022"/>
      <c r="Q53" s="1022"/>
      <c r="R53" s="1022"/>
      <c r="S53" s="1022"/>
      <c r="T53" s="914"/>
      <c r="U53" s="914"/>
      <c r="V53" s="914"/>
      <c r="X53" s="914"/>
      <c r="Y53" s="914"/>
      <c r="Z53" s="914"/>
      <c r="AC53" s="923"/>
      <c r="AD53" s="1021"/>
      <c r="AE53" s="1021"/>
      <c r="AF53" s="1021"/>
      <c r="AG53" s="1021"/>
      <c r="AH53" s="1021"/>
      <c r="AI53" s="1021"/>
      <c r="AJ53" s="1021"/>
      <c r="AK53" s="1021"/>
      <c r="AL53" s="1021"/>
      <c r="AM53" s="988"/>
      <c r="AN53" s="985"/>
      <c r="BW53" s="1017"/>
      <c r="BX53" s="946"/>
      <c r="BY53" s="1021"/>
      <c r="BZ53" s="1021"/>
      <c r="CA53" s="1021"/>
      <c r="CB53" s="1021"/>
      <c r="CC53" s="1021"/>
      <c r="CD53" s="1021"/>
      <c r="CE53" s="1021"/>
      <c r="CF53" s="1021"/>
      <c r="CG53" s="1021"/>
    </row>
    <row r="54" spans="1:85" ht="14.1" customHeight="1" x14ac:dyDescent="0.15">
      <c r="A54" s="3659" t="s">
        <v>448</v>
      </c>
      <c r="B54" s="3689"/>
      <c r="C54" s="3690" t="s">
        <v>1113</v>
      </c>
      <c r="D54" s="3690"/>
      <c r="E54" s="3690"/>
      <c r="F54" s="3690"/>
      <c r="G54" s="3690"/>
      <c r="H54" s="3690"/>
      <c r="I54" s="3690"/>
      <c r="J54" s="3690"/>
      <c r="K54" s="3690"/>
      <c r="L54" s="3690"/>
      <c r="M54" s="3690"/>
      <c r="N54" s="3690"/>
      <c r="O54" s="3690"/>
      <c r="P54" s="3690"/>
      <c r="Q54" s="3690"/>
      <c r="R54" s="3690"/>
      <c r="S54" s="3690"/>
      <c r="T54" s="3690"/>
      <c r="U54" s="3690"/>
      <c r="V54" s="3690"/>
      <c r="W54" s="3690"/>
      <c r="X54" s="3690"/>
      <c r="Y54" s="3690"/>
      <c r="Z54" s="3690"/>
      <c r="AA54" s="3690"/>
      <c r="AC54" s="1023"/>
      <c r="AD54" s="946"/>
      <c r="AE54" s="1021"/>
      <c r="AF54" s="1021"/>
      <c r="AG54" s="1021"/>
      <c r="AH54" s="1021"/>
      <c r="AI54" s="1021"/>
      <c r="AJ54" s="1021"/>
      <c r="AK54" s="1021"/>
      <c r="AL54" s="1021"/>
      <c r="AM54" s="988"/>
      <c r="AN54" s="985"/>
      <c r="BW54" s="946"/>
      <c r="BX54" s="1021"/>
      <c r="BY54" s="1021"/>
      <c r="BZ54" s="1021"/>
      <c r="CA54" s="1021"/>
      <c r="CB54" s="1021"/>
      <c r="CC54" s="1021"/>
      <c r="CD54" s="1021"/>
      <c r="CE54" s="1021"/>
      <c r="CF54" s="1021"/>
      <c r="CG54" s="1021"/>
    </row>
    <row r="55" spans="1:85" ht="14.1" customHeight="1" x14ac:dyDescent="0.15">
      <c r="A55" s="975"/>
      <c r="B55" s="1024"/>
      <c r="C55" s="3690"/>
      <c r="D55" s="3690"/>
      <c r="E55" s="3690"/>
      <c r="F55" s="3690"/>
      <c r="G55" s="3690"/>
      <c r="H55" s="3690"/>
      <c r="I55" s="3690"/>
      <c r="J55" s="3690"/>
      <c r="K55" s="3690"/>
      <c r="L55" s="3690"/>
      <c r="M55" s="3690"/>
      <c r="N55" s="3690"/>
      <c r="O55" s="3690"/>
      <c r="P55" s="3690"/>
      <c r="Q55" s="3690"/>
      <c r="R55" s="3690"/>
      <c r="S55" s="3690"/>
      <c r="T55" s="3690"/>
      <c r="U55" s="3690"/>
      <c r="V55" s="3690"/>
      <c r="W55" s="3690"/>
      <c r="X55" s="3690"/>
      <c r="Y55" s="3690"/>
      <c r="Z55" s="3690"/>
      <c r="AA55" s="3690"/>
      <c r="AC55" s="1023"/>
      <c r="AD55" s="946"/>
      <c r="AE55" s="1021"/>
      <c r="AF55" s="1021"/>
      <c r="AG55" s="1021"/>
      <c r="AH55" s="1021"/>
      <c r="AI55" s="1021"/>
      <c r="AJ55" s="1021"/>
      <c r="AK55" s="1021"/>
      <c r="AL55" s="1021"/>
      <c r="AM55" s="988"/>
      <c r="AN55" s="985"/>
      <c r="BW55" s="946"/>
      <c r="BX55" s="1021"/>
      <c r="BY55" s="1021"/>
      <c r="BZ55" s="1021"/>
      <c r="CA55" s="1021"/>
      <c r="CB55" s="1021"/>
      <c r="CC55" s="1021"/>
      <c r="CD55" s="1021"/>
      <c r="CE55" s="1021"/>
      <c r="CF55" s="1021"/>
      <c r="CG55" s="1021"/>
    </row>
    <row r="56" spans="1:85" ht="14.1" customHeight="1" x14ac:dyDescent="0.15">
      <c r="A56" s="975"/>
      <c r="C56" s="927" t="s">
        <v>42</v>
      </c>
      <c r="D56" s="3675" t="s">
        <v>449</v>
      </c>
      <c r="E56" s="3675"/>
      <c r="F56" s="3675"/>
      <c r="G56" s="3675"/>
      <c r="H56" s="3675"/>
      <c r="I56" s="3675"/>
      <c r="J56" s="3675"/>
      <c r="K56" s="3675"/>
      <c r="L56" s="3675"/>
      <c r="M56" s="3675"/>
      <c r="N56" s="3675"/>
      <c r="O56" s="3675"/>
      <c r="P56" s="3675"/>
      <c r="Q56" s="3675"/>
      <c r="R56" s="3675"/>
      <c r="S56" s="3675"/>
      <c r="T56" s="3675"/>
      <c r="U56" s="3675"/>
      <c r="V56" s="3675"/>
      <c r="W56" s="3675"/>
      <c r="X56" s="3675"/>
      <c r="Y56" s="3675"/>
      <c r="Z56" s="3675"/>
      <c r="AA56" s="3675"/>
      <c r="AC56" s="1023"/>
      <c r="AD56" s="946"/>
      <c r="AE56" s="1021"/>
      <c r="AF56" s="1021"/>
      <c r="AG56" s="1021"/>
      <c r="AH56" s="1021"/>
      <c r="AI56" s="1021"/>
      <c r="AJ56" s="1021"/>
      <c r="AK56" s="1021"/>
      <c r="AL56" s="1021"/>
      <c r="AM56" s="988"/>
      <c r="AN56" s="985"/>
      <c r="BW56" s="946"/>
      <c r="BX56" s="1021"/>
      <c r="BY56" s="1021"/>
      <c r="BZ56" s="1021"/>
      <c r="CA56" s="1021"/>
      <c r="CB56" s="1021"/>
      <c r="CC56" s="1021"/>
      <c r="CD56" s="1021"/>
      <c r="CE56" s="1021"/>
      <c r="CF56" s="1021"/>
      <c r="CG56" s="1021"/>
    </row>
    <row r="57" spans="1:85" ht="14.1" customHeight="1" x14ac:dyDescent="0.15">
      <c r="A57" s="975"/>
      <c r="D57" s="3675"/>
      <c r="E57" s="3675"/>
      <c r="F57" s="3675"/>
      <c r="G57" s="3675"/>
      <c r="H57" s="3675"/>
      <c r="I57" s="3675"/>
      <c r="J57" s="3675"/>
      <c r="K57" s="3675"/>
      <c r="L57" s="3675"/>
      <c r="M57" s="3675"/>
      <c r="N57" s="3675"/>
      <c r="O57" s="3675"/>
      <c r="P57" s="3675"/>
      <c r="Q57" s="3675"/>
      <c r="R57" s="3675"/>
      <c r="S57" s="3675"/>
      <c r="T57" s="3675"/>
      <c r="U57" s="3675"/>
      <c r="V57" s="3675"/>
      <c r="W57" s="3675"/>
      <c r="X57" s="3675"/>
      <c r="Y57" s="3675"/>
      <c r="Z57" s="3675"/>
      <c r="AA57" s="3675"/>
      <c r="AC57" s="923"/>
      <c r="AM57" s="988"/>
      <c r="AN57" s="964"/>
      <c r="BW57" s="946"/>
      <c r="BX57" s="1021"/>
      <c r="BY57" s="1021"/>
      <c r="BZ57" s="1021"/>
      <c r="CA57" s="1021"/>
      <c r="CB57" s="1021"/>
      <c r="CC57" s="1021"/>
      <c r="CD57" s="1021"/>
      <c r="CE57" s="1021"/>
      <c r="CF57" s="1021"/>
      <c r="CG57" s="1021"/>
    </row>
    <row r="58" spans="1:85" ht="14.1" customHeight="1" x14ac:dyDescent="0.15">
      <c r="A58" s="975"/>
      <c r="C58" s="806" t="s">
        <v>42</v>
      </c>
      <c r="D58" s="3691" t="s">
        <v>772</v>
      </c>
      <c r="E58" s="3691"/>
      <c r="F58" s="3691"/>
      <c r="G58" s="3691"/>
      <c r="H58" s="3691"/>
      <c r="I58" s="3691"/>
      <c r="J58" s="3691"/>
      <c r="K58" s="3691"/>
      <c r="L58" s="3691"/>
      <c r="M58" s="3691"/>
      <c r="N58" s="3691"/>
      <c r="O58" s="3691"/>
      <c r="P58" s="3691"/>
      <c r="Q58" s="3691"/>
      <c r="R58" s="3691"/>
      <c r="S58" s="3691"/>
      <c r="T58" s="3691"/>
      <c r="U58" s="3691"/>
      <c r="V58" s="3691"/>
      <c r="W58" s="3691"/>
      <c r="X58" s="3691"/>
      <c r="Y58" s="3691"/>
      <c r="Z58" s="3691"/>
      <c r="AA58" s="3691"/>
      <c r="AB58" s="922"/>
      <c r="AM58" s="988"/>
      <c r="AN58" s="964"/>
      <c r="BW58" s="946"/>
      <c r="BX58" s="1021"/>
      <c r="BY58" s="1021"/>
      <c r="BZ58" s="1021"/>
      <c r="CA58" s="1021"/>
      <c r="CB58" s="1021"/>
      <c r="CC58" s="1021"/>
      <c r="CD58" s="1021"/>
      <c r="CE58" s="1021"/>
      <c r="CF58" s="1021"/>
      <c r="CG58" s="1021"/>
    </row>
    <row r="59" spans="1:85" ht="14.1" customHeight="1" x14ac:dyDescent="0.15">
      <c r="A59" s="975"/>
      <c r="C59" s="1025"/>
      <c r="D59" s="3691"/>
      <c r="E59" s="3691"/>
      <c r="F59" s="3691"/>
      <c r="G59" s="3691"/>
      <c r="H59" s="3691"/>
      <c r="I59" s="3691"/>
      <c r="J59" s="3691"/>
      <c r="K59" s="3691"/>
      <c r="L59" s="3691"/>
      <c r="M59" s="3691"/>
      <c r="N59" s="3691"/>
      <c r="O59" s="3691"/>
      <c r="P59" s="3691"/>
      <c r="Q59" s="3691"/>
      <c r="R59" s="3691"/>
      <c r="S59" s="3691"/>
      <c r="T59" s="3691"/>
      <c r="U59" s="3691"/>
      <c r="V59" s="3691"/>
      <c r="W59" s="3691"/>
      <c r="X59" s="3691"/>
      <c r="Y59" s="3691"/>
      <c r="Z59" s="3691"/>
      <c r="AA59" s="3691"/>
      <c r="AC59" s="987"/>
      <c r="AD59" s="1005"/>
      <c r="AE59" s="1005"/>
      <c r="AF59" s="1005"/>
      <c r="AG59" s="1005"/>
      <c r="AH59" s="1005"/>
      <c r="AI59" s="1005"/>
      <c r="AJ59" s="1005"/>
      <c r="AK59" s="1005"/>
      <c r="AL59" s="1005"/>
      <c r="AM59" s="1026"/>
      <c r="AN59" s="964"/>
      <c r="AP59" s="1021"/>
    </row>
    <row r="60" spans="1:85" ht="7.5" customHeight="1" thickBot="1" x14ac:dyDescent="0.2">
      <c r="A60" s="1027"/>
      <c r="B60" s="1028"/>
      <c r="C60" s="1028"/>
      <c r="D60" s="1028"/>
      <c r="E60" s="1028"/>
      <c r="F60" s="1028"/>
      <c r="G60" s="1028"/>
      <c r="H60" s="1028"/>
      <c r="I60" s="1028"/>
      <c r="J60" s="1028"/>
      <c r="K60" s="1028"/>
      <c r="L60" s="1028"/>
      <c r="M60" s="1028"/>
      <c r="N60" s="1028"/>
      <c r="O60" s="1028"/>
      <c r="P60" s="1028"/>
      <c r="Q60" s="1028"/>
      <c r="R60" s="1028"/>
      <c r="S60" s="1028"/>
      <c r="T60" s="1028"/>
      <c r="U60" s="1028"/>
      <c r="V60" s="1028"/>
      <c r="W60" s="1029"/>
      <c r="X60" s="1028"/>
      <c r="Y60" s="1028"/>
      <c r="Z60" s="1028"/>
      <c r="AA60" s="1028"/>
      <c r="AB60" s="1030"/>
      <c r="AC60" s="1031"/>
      <c r="AD60" s="1032"/>
      <c r="AE60" s="1032"/>
      <c r="AF60" s="1032"/>
      <c r="AG60" s="1032"/>
      <c r="AH60" s="1032"/>
      <c r="AI60" s="1032"/>
      <c r="AJ60" s="1032"/>
      <c r="AK60" s="1032"/>
      <c r="AL60" s="1032"/>
      <c r="AM60" s="1033"/>
      <c r="AN60" s="985"/>
      <c r="AO60" s="919"/>
      <c r="AP60" s="1034"/>
    </row>
    <row r="61" spans="1:85" ht="14.1" customHeight="1" x14ac:dyDescent="0.15">
      <c r="A61" s="1035"/>
      <c r="B61" s="1035"/>
      <c r="C61" s="1035"/>
      <c r="D61" s="1035"/>
      <c r="E61" s="1035"/>
      <c r="F61" s="1035"/>
      <c r="G61" s="1035"/>
      <c r="H61" s="1035"/>
      <c r="I61" s="1035"/>
      <c r="J61" s="1035"/>
      <c r="K61" s="1035"/>
      <c r="L61" s="1035"/>
      <c r="M61" s="1035"/>
      <c r="N61" s="1035"/>
      <c r="O61" s="1035"/>
      <c r="P61" s="1035"/>
      <c r="Q61" s="1035"/>
      <c r="R61" s="1035"/>
      <c r="S61" s="1035"/>
      <c r="T61" s="1035"/>
      <c r="U61" s="1035"/>
      <c r="V61" s="1035"/>
      <c r="W61" s="1036"/>
      <c r="X61" s="1035"/>
      <c r="Y61" s="1035"/>
      <c r="Z61" s="1035"/>
      <c r="AA61" s="1035"/>
      <c r="AB61" s="1035"/>
      <c r="AC61" s="1035"/>
      <c r="AD61" s="1035"/>
      <c r="AE61" s="1035"/>
      <c r="AF61" s="1035"/>
      <c r="AG61" s="1035"/>
      <c r="AH61" s="1035"/>
      <c r="AI61" s="1035"/>
      <c r="AJ61" s="1035"/>
      <c r="AK61" s="1035"/>
      <c r="AL61" s="1035"/>
      <c r="AM61" s="1035"/>
      <c r="AP61" s="1021"/>
      <c r="AQ61" s="1021"/>
      <c r="AR61" s="1021"/>
      <c r="AS61" s="1021"/>
      <c r="AT61" s="1021"/>
      <c r="AU61" s="1021"/>
      <c r="AV61" s="1021"/>
      <c r="AW61" s="1021"/>
      <c r="AX61" s="1021"/>
      <c r="AY61" s="1021"/>
      <c r="AZ61" s="1021"/>
      <c r="BA61" s="1021"/>
      <c r="BB61" s="1021"/>
      <c r="BC61" s="1021"/>
      <c r="BD61" s="1021"/>
      <c r="BE61" s="1021"/>
      <c r="BF61" s="1021"/>
      <c r="BG61" s="1021"/>
      <c r="BH61" s="1021"/>
      <c r="BI61" s="1021"/>
      <c r="BJ61" s="1021"/>
      <c r="BK61" s="1021"/>
      <c r="BL61" s="1021"/>
      <c r="BM61" s="1021"/>
      <c r="BN61" s="1021"/>
      <c r="BO61" s="1021"/>
      <c r="BP61" s="1021"/>
      <c r="BQ61" s="1021"/>
      <c r="BR61" s="1021"/>
      <c r="BS61" s="927"/>
      <c r="BT61" s="927"/>
      <c r="BU61" s="927"/>
      <c r="BV61" s="927"/>
    </row>
    <row r="62" spans="1:85" ht="14.1" customHeight="1" x14ac:dyDescent="0.15">
      <c r="A62" s="927"/>
      <c r="B62" s="927"/>
      <c r="I62" s="928"/>
      <c r="J62" s="928"/>
      <c r="Q62" s="927"/>
      <c r="R62" s="928"/>
      <c r="S62" s="928"/>
      <c r="T62" s="929"/>
      <c r="U62" s="930"/>
      <c r="V62" s="930"/>
      <c r="W62" s="931"/>
      <c r="X62" s="927"/>
      <c r="Y62" s="927"/>
      <c r="Z62" s="927"/>
      <c r="AA62" s="927"/>
      <c r="AD62" s="1021"/>
      <c r="AE62" s="1021"/>
      <c r="AF62" s="1021"/>
      <c r="AG62" s="1021"/>
      <c r="AH62" s="1021"/>
      <c r="AI62" s="1021"/>
      <c r="AJ62" s="1021"/>
      <c r="AK62" s="1021"/>
    </row>
  </sheetData>
  <mergeCells count="98">
    <mergeCell ref="AA15:AK16"/>
    <mergeCell ref="P17:AL17"/>
    <mergeCell ref="P18:AL18"/>
    <mergeCell ref="AD37:AL37"/>
    <mergeCell ref="AD38:AL40"/>
    <mergeCell ref="P21:AL21"/>
    <mergeCell ref="P19:AL19"/>
    <mergeCell ref="P20:AL20"/>
    <mergeCell ref="P11:Q11"/>
    <mergeCell ref="S11:T11"/>
    <mergeCell ref="U11:V11"/>
    <mergeCell ref="X11:Y11"/>
    <mergeCell ref="C13:H13"/>
    <mergeCell ref="I13:J13"/>
    <mergeCell ref="L13:M13"/>
    <mergeCell ref="N13:O13"/>
    <mergeCell ref="P13:Q13"/>
    <mergeCell ref="S13:T13"/>
    <mergeCell ref="X13:Y13"/>
    <mergeCell ref="I8:Y8"/>
    <mergeCell ref="C9:H9"/>
    <mergeCell ref="I9:J9"/>
    <mergeCell ref="L9:M9"/>
    <mergeCell ref="N9:O9"/>
    <mergeCell ref="P9:Q9"/>
    <mergeCell ref="S9:T9"/>
    <mergeCell ref="X9:Y9"/>
    <mergeCell ref="B17:B21"/>
    <mergeCell ref="C10:H10"/>
    <mergeCell ref="I10:J10"/>
    <mergeCell ref="L10:M10"/>
    <mergeCell ref="N10:O10"/>
    <mergeCell ref="C11:H12"/>
    <mergeCell ref="I11:J11"/>
    <mergeCell ref="L11:M11"/>
    <mergeCell ref="N11:O11"/>
    <mergeCell ref="C18:O18"/>
    <mergeCell ref="C14:H16"/>
    <mergeCell ref="I14:Y16"/>
    <mergeCell ref="C17:O17"/>
    <mergeCell ref="C19:O19"/>
    <mergeCell ref="C20:O20"/>
    <mergeCell ref="C21:O21"/>
    <mergeCell ref="A54:B54"/>
    <mergeCell ref="C54:AA55"/>
    <mergeCell ref="D56:AA57"/>
    <mergeCell ref="D58:AA59"/>
    <mergeCell ref="A47:B47"/>
    <mergeCell ref="A51:B51"/>
    <mergeCell ref="C47:AA49"/>
    <mergeCell ref="C51:AA52"/>
    <mergeCell ref="A36:B36"/>
    <mergeCell ref="C36:Y36"/>
    <mergeCell ref="A37:B37"/>
    <mergeCell ref="D43:Z43"/>
    <mergeCell ref="E40:G40"/>
    <mergeCell ref="J40:N40"/>
    <mergeCell ref="E41:G41"/>
    <mergeCell ref="U10:V10"/>
    <mergeCell ref="U13:V13"/>
    <mergeCell ref="A1:AM1"/>
    <mergeCell ref="A3:AB3"/>
    <mergeCell ref="AC3:AM3"/>
    <mergeCell ref="A4:B4"/>
    <mergeCell ref="C4:AA5"/>
    <mergeCell ref="C7:AA7"/>
    <mergeCell ref="Z8:AL8"/>
    <mergeCell ref="B9:B12"/>
    <mergeCell ref="B13:B16"/>
    <mergeCell ref="P10:Q10"/>
    <mergeCell ref="S10:T10"/>
    <mergeCell ref="X10:Y10"/>
    <mergeCell ref="U9:V9"/>
    <mergeCell ref="C8:H8"/>
    <mergeCell ref="A31:B31"/>
    <mergeCell ref="A33:B33"/>
    <mergeCell ref="C33:H33"/>
    <mergeCell ref="C34:L34"/>
    <mergeCell ref="I32:AA33"/>
    <mergeCell ref="C31:AA31"/>
    <mergeCell ref="N34:P34"/>
    <mergeCell ref="W34:X34"/>
    <mergeCell ref="D44:Y45"/>
    <mergeCell ref="H41:Y41"/>
    <mergeCell ref="AD24:AL28"/>
    <mergeCell ref="O27:Z29"/>
    <mergeCell ref="D22:AA22"/>
    <mergeCell ref="C24:AA24"/>
    <mergeCell ref="C26:N26"/>
    <mergeCell ref="O26:Z26"/>
    <mergeCell ref="Q34:R34"/>
    <mergeCell ref="T34:U34"/>
    <mergeCell ref="AD31:AL32"/>
    <mergeCell ref="C37:AA37"/>
    <mergeCell ref="D39:AA39"/>
    <mergeCell ref="AD41:AL41"/>
    <mergeCell ref="AD42:AL43"/>
    <mergeCell ref="C27:N29"/>
  </mergeCells>
  <phoneticPr fontId="3"/>
  <conditionalFormatting sqref="C18:C21 P18:AL21 C27:Z29">
    <cfRule type="containsBlanks" dxfId="146" priority="8">
      <formula>LEN(TRIM(C18))=0</formula>
    </cfRule>
  </conditionalFormatting>
  <conditionalFormatting sqref="D44">
    <cfRule type="containsBlanks" dxfId="145" priority="4">
      <formula>LEN(TRIM(D44))=0</formula>
    </cfRule>
  </conditionalFormatting>
  <conditionalFormatting sqref="H41">
    <cfRule type="containsBlanks" dxfId="144" priority="5">
      <formula>LEN(TRIM(H41))=0</formula>
    </cfRule>
  </conditionalFormatting>
  <conditionalFormatting sqref="I9:I11 K9:L11 N9:P11 R9:S11 U9:Y11">
    <cfRule type="containsBlanks" dxfId="143" priority="1">
      <formula>LEN(TRIM(I9))=0</formula>
    </cfRule>
  </conditionalFormatting>
  <conditionalFormatting sqref="I32:AA33 Q34:R34 T34:U34 W34:X34">
    <cfRule type="containsBlanks" dxfId="142" priority="7">
      <formula>LEN(TRIM(I32))=0</formula>
    </cfRule>
  </conditionalFormatting>
  <conditionalFormatting sqref="K13:L13 N13:P13 R13:S13 U13:Y13 I13:I14">
    <cfRule type="containsBlanks" dxfId="141" priority="3">
      <formula>LEN(TRIM(I13))=0</formula>
    </cfRule>
  </conditionalFormatting>
  <conditionalFormatting sqref="N34:P34">
    <cfRule type="containsBlanks" dxfId="140" priority="6">
      <formula>LEN(TRIM(N34))=0</formula>
    </cfRule>
  </conditionalFormatting>
  <conditionalFormatting sqref="AA15">
    <cfRule type="containsBlanks" dxfId="139" priority="2">
      <formula>LEN(TRIM(AA15))=0</formula>
    </cfRule>
  </conditionalFormatting>
  <dataValidations count="1">
    <dataValidation type="list" allowBlank="1" showInputMessage="1" showErrorMessage="1" sqref="N34" xr:uid="{00000000-0002-0000-0E00-000000000000}">
      <formula1>"　,昭和,平成,令和"</formula1>
    </dataValidation>
  </dataValidations>
  <printOptions horizontalCentered="1"/>
  <pageMargins left="0.70866141732283472" right="0.31496062992125984" top="0.39370078740157483" bottom="0.39370078740157483" header="0" footer="0"/>
  <pageSetup paperSize="9" orientation="portrait" cellComments="asDisplayed" r:id="rId1"/>
  <headerFooter alignWithMargins="0"/>
  <colBreaks count="1" manualBreakCount="1">
    <brk id="39" max="67" man="1"/>
  </colBreaks>
  <drawing r:id="rId2"/>
  <legacyDrawing r:id="rId3"/>
  <mc:AlternateContent xmlns:mc="http://schemas.openxmlformats.org/markup-compatibility/2006">
    <mc:Choice Requires="x14">
      <controls>
        <mc:AlternateContent xmlns:mc="http://schemas.openxmlformats.org/markup-compatibility/2006">
          <mc:Choice Requires="x14">
            <control shapeId="262302" r:id="rId4" name="Check Box 158">
              <controlPr defaultSize="0" autoFill="0" autoLine="0" autoPict="0">
                <anchor moveWithCells="1">
                  <from>
                    <xdr:col>20</xdr:col>
                    <xdr:colOff>85725</xdr:colOff>
                    <xdr:row>4</xdr:row>
                    <xdr:rowOff>9525</xdr:rowOff>
                  </from>
                  <to>
                    <xdr:col>23</xdr:col>
                    <xdr:colOff>104775</xdr:colOff>
                    <xdr:row>5</xdr:row>
                    <xdr:rowOff>28575</xdr:rowOff>
                  </to>
                </anchor>
              </controlPr>
            </control>
          </mc:Choice>
        </mc:AlternateContent>
        <mc:AlternateContent xmlns:mc="http://schemas.openxmlformats.org/markup-compatibility/2006">
          <mc:Choice Requires="x14">
            <control shapeId="262303" r:id="rId5" name="Check Box 159">
              <controlPr defaultSize="0" autoFill="0" autoLine="0" autoPict="0">
                <anchor moveWithCells="1">
                  <from>
                    <xdr:col>23</xdr:col>
                    <xdr:colOff>152400</xdr:colOff>
                    <xdr:row>4</xdr:row>
                    <xdr:rowOff>9525</xdr:rowOff>
                  </from>
                  <to>
                    <xdr:col>26</xdr:col>
                    <xdr:colOff>161925</xdr:colOff>
                    <xdr:row>5</xdr:row>
                    <xdr:rowOff>19050</xdr:rowOff>
                  </to>
                </anchor>
              </controlPr>
            </control>
          </mc:Choice>
        </mc:AlternateContent>
        <mc:AlternateContent xmlns:mc="http://schemas.openxmlformats.org/markup-compatibility/2006">
          <mc:Choice Requires="x14">
            <control shapeId="262304" r:id="rId6" name="Check Box 160">
              <controlPr defaultSize="0" autoFill="0" autoLine="0" autoPict="0">
                <anchor moveWithCells="1">
                  <from>
                    <xdr:col>20</xdr:col>
                    <xdr:colOff>85725</xdr:colOff>
                    <xdr:row>23</xdr:row>
                    <xdr:rowOff>133350</xdr:rowOff>
                  </from>
                  <to>
                    <xdr:col>23</xdr:col>
                    <xdr:colOff>104775</xdr:colOff>
                    <xdr:row>24</xdr:row>
                    <xdr:rowOff>152400</xdr:rowOff>
                  </to>
                </anchor>
              </controlPr>
            </control>
          </mc:Choice>
        </mc:AlternateContent>
        <mc:AlternateContent xmlns:mc="http://schemas.openxmlformats.org/markup-compatibility/2006">
          <mc:Choice Requires="x14">
            <control shapeId="262305" r:id="rId7" name="Check Box 161">
              <controlPr defaultSize="0" autoFill="0" autoLine="0" autoPict="0">
                <anchor moveWithCells="1">
                  <from>
                    <xdr:col>23</xdr:col>
                    <xdr:colOff>152400</xdr:colOff>
                    <xdr:row>23</xdr:row>
                    <xdr:rowOff>133350</xdr:rowOff>
                  </from>
                  <to>
                    <xdr:col>26</xdr:col>
                    <xdr:colOff>161925</xdr:colOff>
                    <xdr:row>24</xdr:row>
                    <xdr:rowOff>142875</xdr:rowOff>
                  </to>
                </anchor>
              </controlPr>
            </control>
          </mc:Choice>
        </mc:AlternateContent>
        <mc:AlternateContent xmlns:mc="http://schemas.openxmlformats.org/markup-compatibility/2006">
          <mc:Choice Requires="x14">
            <control shapeId="262306" r:id="rId8" name="Check Box 162">
              <controlPr defaultSize="0" autoFill="0" autoLine="0" autoPict="0">
                <anchor moveWithCells="1">
                  <from>
                    <xdr:col>20</xdr:col>
                    <xdr:colOff>85725</xdr:colOff>
                    <xdr:row>29</xdr:row>
                    <xdr:rowOff>161925</xdr:rowOff>
                  </from>
                  <to>
                    <xdr:col>23</xdr:col>
                    <xdr:colOff>104775</xdr:colOff>
                    <xdr:row>31</xdr:row>
                    <xdr:rowOff>9525</xdr:rowOff>
                  </to>
                </anchor>
              </controlPr>
            </control>
          </mc:Choice>
        </mc:AlternateContent>
        <mc:AlternateContent xmlns:mc="http://schemas.openxmlformats.org/markup-compatibility/2006">
          <mc:Choice Requires="x14">
            <control shapeId="262307" r:id="rId9" name="Check Box 163">
              <controlPr defaultSize="0" autoFill="0" autoLine="0" autoPict="0">
                <anchor moveWithCells="1">
                  <from>
                    <xdr:col>23</xdr:col>
                    <xdr:colOff>152400</xdr:colOff>
                    <xdr:row>29</xdr:row>
                    <xdr:rowOff>161925</xdr:rowOff>
                  </from>
                  <to>
                    <xdr:col>26</xdr:col>
                    <xdr:colOff>161925</xdr:colOff>
                    <xdr:row>31</xdr:row>
                    <xdr:rowOff>0</xdr:rowOff>
                  </to>
                </anchor>
              </controlPr>
            </control>
          </mc:Choice>
        </mc:AlternateContent>
        <mc:AlternateContent xmlns:mc="http://schemas.openxmlformats.org/markup-compatibility/2006">
          <mc:Choice Requires="x14">
            <control shapeId="262313" r:id="rId10" name="Check Box 169">
              <controlPr defaultSize="0" autoFill="0" autoLine="0" autoPict="0">
                <anchor moveWithCells="1">
                  <from>
                    <xdr:col>3</xdr:col>
                    <xdr:colOff>0</xdr:colOff>
                    <xdr:row>38</xdr:row>
                    <xdr:rowOff>123825</xdr:rowOff>
                  </from>
                  <to>
                    <xdr:col>4</xdr:col>
                    <xdr:colOff>104775</xdr:colOff>
                    <xdr:row>40</xdr:row>
                    <xdr:rowOff>9525</xdr:rowOff>
                  </to>
                </anchor>
              </controlPr>
            </control>
          </mc:Choice>
        </mc:AlternateContent>
        <mc:AlternateContent xmlns:mc="http://schemas.openxmlformats.org/markup-compatibility/2006">
          <mc:Choice Requires="x14">
            <control shapeId="262315" r:id="rId11" name="Check Box 171">
              <controlPr defaultSize="0" autoFill="0" autoLine="0" autoPict="0">
                <anchor moveWithCells="1">
                  <from>
                    <xdr:col>8</xdr:col>
                    <xdr:colOff>0</xdr:colOff>
                    <xdr:row>38</xdr:row>
                    <xdr:rowOff>114300</xdr:rowOff>
                  </from>
                  <to>
                    <xdr:col>9</xdr:col>
                    <xdr:colOff>123825</xdr:colOff>
                    <xdr:row>40</xdr:row>
                    <xdr:rowOff>38100</xdr:rowOff>
                  </to>
                </anchor>
              </controlPr>
            </control>
          </mc:Choice>
        </mc:AlternateContent>
        <mc:AlternateContent xmlns:mc="http://schemas.openxmlformats.org/markup-compatibility/2006">
          <mc:Choice Requires="x14">
            <control shapeId="262316" r:id="rId12" name="Check Box 172">
              <controlPr defaultSize="0" autoFill="0" autoLine="0" autoPict="0">
                <anchor moveWithCells="1">
                  <from>
                    <xdr:col>3</xdr:col>
                    <xdr:colOff>0</xdr:colOff>
                    <xdr:row>39</xdr:row>
                    <xdr:rowOff>123825</xdr:rowOff>
                  </from>
                  <to>
                    <xdr:col>4</xdr:col>
                    <xdr:colOff>123825</xdr:colOff>
                    <xdr:row>41</xdr:row>
                    <xdr:rowOff>47625</xdr:rowOff>
                  </to>
                </anchor>
              </controlPr>
            </control>
          </mc:Choice>
        </mc:AlternateContent>
        <mc:AlternateContent xmlns:mc="http://schemas.openxmlformats.org/markup-compatibility/2006">
          <mc:Choice Requires="x14">
            <control shapeId="262317" r:id="rId13" name="Check Box 173">
              <controlPr defaultSize="0" autoFill="0" autoLine="0" autoPict="0">
                <anchor moveWithCells="1">
                  <from>
                    <xdr:col>20</xdr:col>
                    <xdr:colOff>85725</xdr:colOff>
                    <xdr:row>36</xdr:row>
                    <xdr:rowOff>152400</xdr:rowOff>
                  </from>
                  <to>
                    <xdr:col>23</xdr:col>
                    <xdr:colOff>104775</xdr:colOff>
                    <xdr:row>38</xdr:row>
                    <xdr:rowOff>0</xdr:rowOff>
                  </to>
                </anchor>
              </controlPr>
            </control>
          </mc:Choice>
        </mc:AlternateContent>
        <mc:AlternateContent xmlns:mc="http://schemas.openxmlformats.org/markup-compatibility/2006">
          <mc:Choice Requires="x14">
            <control shapeId="262318" r:id="rId14" name="Check Box 174">
              <controlPr defaultSize="0" autoFill="0" autoLine="0" autoPict="0">
                <anchor moveWithCells="1">
                  <from>
                    <xdr:col>23</xdr:col>
                    <xdr:colOff>152400</xdr:colOff>
                    <xdr:row>36</xdr:row>
                    <xdr:rowOff>152400</xdr:rowOff>
                  </from>
                  <to>
                    <xdr:col>26</xdr:col>
                    <xdr:colOff>161925</xdr:colOff>
                    <xdr:row>37</xdr:row>
                    <xdr:rowOff>161925</xdr:rowOff>
                  </to>
                </anchor>
              </controlPr>
            </control>
          </mc:Choice>
        </mc:AlternateContent>
        <mc:AlternateContent xmlns:mc="http://schemas.openxmlformats.org/markup-compatibility/2006">
          <mc:Choice Requires="x14">
            <control shapeId="262319" r:id="rId15" name="Check Box 175">
              <controlPr defaultSize="0" autoFill="0" autoLine="0" autoPict="0">
                <anchor moveWithCells="1">
                  <from>
                    <xdr:col>20</xdr:col>
                    <xdr:colOff>85725</xdr:colOff>
                    <xdr:row>48</xdr:row>
                    <xdr:rowOff>0</xdr:rowOff>
                  </from>
                  <to>
                    <xdr:col>23</xdr:col>
                    <xdr:colOff>104775</xdr:colOff>
                    <xdr:row>49</xdr:row>
                    <xdr:rowOff>19050</xdr:rowOff>
                  </to>
                </anchor>
              </controlPr>
            </control>
          </mc:Choice>
        </mc:AlternateContent>
        <mc:AlternateContent xmlns:mc="http://schemas.openxmlformats.org/markup-compatibility/2006">
          <mc:Choice Requires="x14">
            <control shapeId="262320" r:id="rId16" name="Check Box 176">
              <controlPr defaultSize="0" autoFill="0" autoLine="0" autoPict="0">
                <anchor moveWithCells="1">
                  <from>
                    <xdr:col>23</xdr:col>
                    <xdr:colOff>152400</xdr:colOff>
                    <xdr:row>48</xdr:row>
                    <xdr:rowOff>0</xdr:rowOff>
                  </from>
                  <to>
                    <xdr:col>26</xdr:col>
                    <xdr:colOff>161925</xdr:colOff>
                    <xdr:row>49</xdr:row>
                    <xdr:rowOff>9525</xdr:rowOff>
                  </to>
                </anchor>
              </controlPr>
            </control>
          </mc:Choice>
        </mc:AlternateContent>
        <mc:AlternateContent xmlns:mc="http://schemas.openxmlformats.org/markup-compatibility/2006">
          <mc:Choice Requires="x14">
            <control shapeId="262336" r:id="rId17" name="Check Box 118">
              <controlPr defaultSize="0" autoFill="0" autoLine="0" autoPict="0" altText="全出勤_x000a_">
                <anchor moveWithCells="1">
                  <from>
                    <xdr:col>25</xdr:col>
                    <xdr:colOff>9525</xdr:colOff>
                    <xdr:row>8</xdr:row>
                    <xdr:rowOff>19050</xdr:rowOff>
                  </from>
                  <to>
                    <xdr:col>28</xdr:col>
                    <xdr:colOff>152400</xdr:colOff>
                    <xdr:row>8</xdr:row>
                    <xdr:rowOff>190500</xdr:rowOff>
                  </to>
                </anchor>
              </controlPr>
            </control>
          </mc:Choice>
        </mc:AlternateContent>
        <mc:AlternateContent xmlns:mc="http://schemas.openxmlformats.org/markup-compatibility/2006">
          <mc:Choice Requires="x14">
            <control shapeId="262337" r:id="rId18" name="Check Box 119">
              <controlPr defaultSize="0" autoFill="0" autoLine="0" autoPict="0" altText="全出勤_x000a_">
                <anchor moveWithCells="1">
                  <from>
                    <xdr:col>30</xdr:col>
                    <xdr:colOff>9525</xdr:colOff>
                    <xdr:row>8</xdr:row>
                    <xdr:rowOff>19050</xdr:rowOff>
                  </from>
                  <to>
                    <xdr:col>33</xdr:col>
                    <xdr:colOff>152400</xdr:colOff>
                    <xdr:row>8</xdr:row>
                    <xdr:rowOff>190500</xdr:rowOff>
                  </to>
                </anchor>
              </controlPr>
            </control>
          </mc:Choice>
        </mc:AlternateContent>
        <mc:AlternateContent xmlns:mc="http://schemas.openxmlformats.org/markup-compatibility/2006">
          <mc:Choice Requires="x14">
            <control shapeId="262338" r:id="rId19" name="Check Box 120">
              <controlPr defaultSize="0" autoFill="0" autoLine="0" autoPict="0" altText="全出勤_x000a_">
                <anchor moveWithCells="1">
                  <from>
                    <xdr:col>33</xdr:col>
                    <xdr:colOff>276225</xdr:colOff>
                    <xdr:row>8</xdr:row>
                    <xdr:rowOff>19050</xdr:rowOff>
                  </from>
                  <to>
                    <xdr:col>37</xdr:col>
                    <xdr:colOff>104775</xdr:colOff>
                    <xdr:row>8</xdr:row>
                    <xdr:rowOff>190500</xdr:rowOff>
                  </to>
                </anchor>
              </controlPr>
            </control>
          </mc:Choice>
        </mc:AlternateContent>
        <mc:AlternateContent xmlns:mc="http://schemas.openxmlformats.org/markup-compatibility/2006">
          <mc:Choice Requires="x14">
            <control shapeId="262339" r:id="rId20" name="Check Box 195">
              <controlPr defaultSize="0" autoFill="0" autoLine="0" autoPict="0" altText="全出勤_x000a_">
                <anchor moveWithCells="1">
                  <from>
                    <xdr:col>25</xdr:col>
                    <xdr:colOff>9525</xdr:colOff>
                    <xdr:row>9</xdr:row>
                    <xdr:rowOff>9525</xdr:rowOff>
                  </from>
                  <to>
                    <xdr:col>28</xdr:col>
                    <xdr:colOff>152400</xdr:colOff>
                    <xdr:row>9</xdr:row>
                    <xdr:rowOff>180975</xdr:rowOff>
                  </to>
                </anchor>
              </controlPr>
            </control>
          </mc:Choice>
        </mc:AlternateContent>
        <mc:AlternateContent xmlns:mc="http://schemas.openxmlformats.org/markup-compatibility/2006">
          <mc:Choice Requires="x14">
            <control shapeId="262340" r:id="rId21" name="Check Box 196">
              <controlPr defaultSize="0" autoFill="0" autoLine="0" autoPict="0" altText="全出勤_x000a_">
                <anchor moveWithCells="1">
                  <from>
                    <xdr:col>25</xdr:col>
                    <xdr:colOff>9525</xdr:colOff>
                    <xdr:row>10</xdr:row>
                    <xdr:rowOff>9525</xdr:rowOff>
                  </from>
                  <to>
                    <xdr:col>28</xdr:col>
                    <xdr:colOff>152400</xdr:colOff>
                    <xdr:row>10</xdr:row>
                    <xdr:rowOff>180975</xdr:rowOff>
                  </to>
                </anchor>
              </controlPr>
            </control>
          </mc:Choice>
        </mc:AlternateContent>
        <mc:AlternateContent xmlns:mc="http://schemas.openxmlformats.org/markup-compatibility/2006">
          <mc:Choice Requires="x14">
            <control shapeId="262341" r:id="rId22" name="Check Box 197">
              <controlPr defaultSize="0" autoFill="0" autoLine="0" autoPict="0" altText="全出勤_x000a_">
                <anchor moveWithCells="1">
                  <from>
                    <xdr:col>30</xdr:col>
                    <xdr:colOff>9525</xdr:colOff>
                    <xdr:row>9</xdr:row>
                    <xdr:rowOff>19050</xdr:rowOff>
                  </from>
                  <to>
                    <xdr:col>33</xdr:col>
                    <xdr:colOff>152400</xdr:colOff>
                    <xdr:row>9</xdr:row>
                    <xdr:rowOff>190500</xdr:rowOff>
                  </to>
                </anchor>
              </controlPr>
            </control>
          </mc:Choice>
        </mc:AlternateContent>
        <mc:AlternateContent xmlns:mc="http://schemas.openxmlformats.org/markup-compatibility/2006">
          <mc:Choice Requires="x14">
            <control shapeId="262342" r:id="rId23" name="Check Box 198">
              <controlPr defaultSize="0" autoFill="0" autoLine="0" autoPict="0" altText="全出勤_x000a_">
                <anchor moveWithCells="1">
                  <from>
                    <xdr:col>30</xdr:col>
                    <xdr:colOff>9525</xdr:colOff>
                    <xdr:row>10</xdr:row>
                    <xdr:rowOff>19050</xdr:rowOff>
                  </from>
                  <to>
                    <xdr:col>33</xdr:col>
                    <xdr:colOff>152400</xdr:colOff>
                    <xdr:row>10</xdr:row>
                    <xdr:rowOff>190500</xdr:rowOff>
                  </to>
                </anchor>
              </controlPr>
            </control>
          </mc:Choice>
        </mc:AlternateContent>
        <mc:AlternateContent xmlns:mc="http://schemas.openxmlformats.org/markup-compatibility/2006">
          <mc:Choice Requires="x14">
            <control shapeId="262343" r:id="rId24" name="Check Box 199">
              <controlPr defaultSize="0" autoFill="0" autoLine="0" autoPict="0" altText="全出勤_x000a_">
                <anchor moveWithCells="1">
                  <from>
                    <xdr:col>33</xdr:col>
                    <xdr:colOff>276225</xdr:colOff>
                    <xdr:row>9</xdr:row>
                    <xdr:rowOff>19050</xdr:rowOff>
                  </from>
                  <to>
                    <xdr:col>37</xdr:col>
                    <xdr:colOff>104775</xdr:colOff>
                    <xdr:row>9</xdr:row>
                    <xdr:rowOff>190500</xdr:rowOff>
                  </to>
                </anchor>
              </controlPr>
            </control>
          </mc:Choice>
        </mc:AlternateContent>
        <mc:AlternateContent xmlns:mc="http://schemas.openxmlformats.org/markup-compatibility/2006">
          <mc:Choice Requires="x14">
            <control shapeId="262344" r:id="rId25" name="Check Box 200">
              <controlPr defaultSize="0" autoFill="0" autoLine="0" autoPict="0" altText="全出勤_x000a_">
                <anchor moveWithCells="1">
                  <from>
                    <xdr:col>33</xdr:col>
                    <xdr:colOff>276225</xdr:colOff>
                    <xdr:row>10</xdr:row>
                    <xdr:rowOff>19050</xdr:rowOff>
                  </from>
                  <to>
                    <xdr:col>37</xdr:col>
                    <xdr:colOff>104775</xdr:colOff>
                    <xdr:row>10</xdr:row>
                    <xdr:rowOff>190500</xdr:rowOff>
                  </to>
                </anchor>
              </controlPr>
            </control>
          </mc:Choice>
        </mc:AlternateContent>
        <mc:AlternateContent xmlns:mc="http://schemas.openxmlformats.org/markup-compatibility/2006">
          <mc:Choice Requires="x14">
            <control shapeId="262345" r:id="rId26" name="Check Box 201">
              <controlPr defaultSize="0" autoFill="0" autoLine="0" autoPict="0" altText="全出勤_x000a_">
                <anchor moveWithCells="1">
                  <from>
                    <xdr:col>25</xdr:col>
                    <xdr:colOff>9525</xdr:colOff>
                    <xdr:row>12</xdr:row>
                    <xdr:rowOff>9525</xdr:rowOff>
                  </from>
                  <to>
                    <xdr:col>28</xdr:col>
                    <xdr:colOff>152400</xdr:colOff>
                    <xdr:row>12</xdr:row>
                    <xdr:rowOff>180975</xdr:rowOff>
                  </to>
                </anchor>
              </controlPr>
            </control>
          </mc:Choice>
        </mc:AlternateContent>
        <mc:AlternateContent xmlns:mc="http://schemas.openxmlformats.org/markup-compatibility/2006">
          <mc:Choice Requires="x14">
            <control shapeId="262346" r:id="rId27" name="Check Box 202">
              <controlPr defaultSize="0" autoFill="0" autoLine="0" autoPict="0" altText="全出勤_x000a_">
                <anchor moveWithCells="1">
                  <from>
                    <xdr:col>25</xdr:col>
                    <xdr:colOff>9525</xdr:colOff>
                    <xdr:row>13</xdr:row>
                    <xdr:rowOff>9525</xdr:rowOff>
                  </from>
                  <to>
                    <xdr:col>28</xdr:col>
                    <xdr:colOff>152400</xdr:colOff>
                    <xdr:row>13</xdr:row>
                    <xdr:rowOff>180975</xdr:rowOff>
                  </to>
                </anchor>
              </controlPr>
            </control>
          </mc:Choice>
        </mc:AlternateContent>
        <mc:AlternateContent xmlns:mc="http://schemas.openxmlformats.org/markup-compatibility/2006">
          <mc:Choice Requires="x14">
            <control shapeId="262347" r:id="rId28" name="Check Box 203">
              <controlPr defaultSize="0" autoFill="0" autoLine="0" autoPict="0" altText="全出勤_x000a_">
                <anchor moveWithCells="1">
                  <from>
                    <xdr:col>30</xdr:col>
                    <xdr:colOff>9525</xdr:colOff>
                    <xdr:row>12</xdr:row>
                    <xdr:rowOff>19050</xdr:rowOff>
                  </from>
                  <to>
                    <xdr:col>33</xdr:col>
                    <xdr:colOff>152400</xdr:colOff>
                    <xdr:row>12</xdr:row>
                    <xdr:rowOff>190500</xdr:rowOff>
                  </to>
                </anchor>
              </controlPr>
            </control>
          </mc:Choice>
        </mc:AlternateContent>
        <mc:AlternateContent xmlns:mc="http://schemas.openxmlformats.org/markup-compatibility/2006">
          <mc:Choice Requires="x14">
            <control shapeId="262348" r:id="rId29" name="Check Box 204">
              <controlPr defaultSize="0" autoFill="0" autoLine="0" autoPict="0" altText="全出勤_x000a_">
                <anchor moveWithCells="1">
                  <from>
                    <xdr:col>30</xdr:col>
                    <xdr:colOff>9525</xdr:colOff>
                    <xdr:row>13</xdr:row>
                    <xdr:rowOff>19050</xdr:rowOff>
                  </from>
                  <to>
                    <xdr:col>33</xdr:col>
                    <xdr:colOff>152400</xdr:colOff>
                    <xdr:row>13</xdr:row>
                    <xdr:rowOff>190500</xdr:rowOff>
                  </to>
                </anchor>
              </controlPr>
            </control>
          </mc:Choice>
        </mc:AlternateContent>
        <mc:AlternateContent xmlns:mc="http://schemas.openxmlformats.org/markup-compatibility/2006">
          <mc:Choice Requires="x14">
            <control shapeId="262349" r:id="rId30" name="Check Box 205">
              <controlPr defaultSize="0" autoFill="0" autoLine="0" autoPict="0" altText="全出勤_x000a_">
                <anchor moveWithCells="1">
                  <from>
                    <xdr:col>33</xdr:col>
                    <xdr:colOff>276225</xdr:colOff>
                    <xdr:row>12</xdr:row>
                    <xdr:rowOff>19050</xdr:rowOff>
                  </from>
                  <to>
                    <xdr:col>37</xdr:col>
                    <xdr:colOff>104775</xdr:colOff>
                    <xdr:row>12</xdr:row>
                    <xdr:rowOff>190500</xdr:rowOff>
                  </to>
                </anchor>
              </controlPr>
            </control>
          </mc:Choice>
        </mc:AlternateContent>
        <mc:AlternateContent xmlns:mc="http://schemas.openxmlformats.org/markup-compatibility/2006">
          <mc:Choice Requires="x14">
            <control shapeId="262350" r:id="rId31" name="Check Box 206">
              <controlPr defaultSize="0" autoFill="0" autoLine="0" autoPict="0" altText="全出勤_x000a_">
                <anchor moveWithCells="1">
                  <from>
                    <xdr:col>33</xdr:col>
                    <xdr:colOff>276225</xdr:colOff>
                    <xdr:row>13</xdr:row>
                    <xdr:rowOff>19050</xdr:rowOff>
                  </from>
                  <to>
                    <xdr:col>37</xdr:col>
                    <xdr:colOff>104775</xdr:colOff>
                    <xdr:row>13</xdr:row>
                    <xdr:rowOff>190500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A760D-761D-4495-AD97-F3FC68BA74A9}">
  <dimension ref="A1:BM42"/>
  <sheetViews>
    <sheetView showGridLines="0" view="pageBreakPreview" zoomScaleNormal="100" zoomScaleSheetLayoutView="100" workbookViewId="0">
      <selection activeCell="P9" sqref="P9"/>
    </sheetView>
  </sheetViews>
  <sheetFormatPr defaultColWidth="8" defaultRowHeight="12" x14ac:dyDescent="0.15"/>
  <cols>
    <col min="1" max="4" width="2.875" style="337" customWidth="1"/>
    <col min="5" max="5" width="2.625" style="337" customWidth="1"/>
    <col min="6" max="9" width="2.875" style="337" customWidth="1"/>
    <col min="10" max="10" width="4.125" style="337" customWidth="1"/>
    <col min="11" max="43" width="3.125" style="337" customWidth="1"/>
    <col min="44" max="44" width="2.125" style="337" customWidth="1"/>
    <col min="45" max="45" width="2.125" style="337" hidden="1" customWidth="1"/>
    <col min="46" max="46" width="2.125" style="337" customWidth="1"/>
    <col min="47" max="47" width="1.625" style="337" customWidth="1"/>
    <col min="48" max="71" width="2.375" style="337" customWidth="1"/>
    <col min="72" max="16384" width="8" style="337"/>
  </cols>
  <sheetData>
    <row r="1" spans="1:65" ht="14.1" customHeight="1" x14ac:dyDescent="0.15">
      <c r="A1" s="2957" t="s">
        <v>765</v>
      </c>
      <c r="B1" s="2957"/>
      <c r="C1" s="2957"/>
      <c r="D1" s="2957"/>
      <c r="E1" s="2957"/>
      <c r="F1" s="2957"/>
      <c r="G1" s="2957"/>
      <c r="H1" s="2957"/>
      <c r="I1" s="2957"/>
      <c r="J1" s="2957"/>
      <c r="K1" s="2957"/>
      <c r="L1" s="2957"/>
      <c r="M1" s="2957"/>
      <c r="N1" s="2957"/>
      <c r="O1" s="2957"/>
      <c r="P1" s="2957"/>
      <c r="Q1" s="2957"/>
      <c r="R1" s="2957"/>
      <c r="S1" s="2957"/>
      <c r="T1" s="2957"/>
      <c r="U1" s="2957"/>
      <c r="V1" s="2957"/>
      <c r="W1" s="2957"/>
      <c r="X1" s="2957"/>
      <c r="Y1" s="2957"/>
      <c r="Z1" s="2957"/>
      <c r="AA1" s="2957"/>
      <c r="AB1" s="2957"/>
      <c r="AC1" s="2957"/>
      <c r="AD1" s="2957"/>
      <c r="AE1" s="2957"/>
      <c r="AF1" s="2957"/>
      <c r="AG1" s="2957"/>
      <c r="AH1" s="2957"/>
      <c r="AI1" s="2957"/>
      <c r="AJ1" s="2957"/>
      <c r="AK1" s="2957"/>
      <c r="AL1" s="2957"/>
      <c r="AM1" s="2957"/>
      <c r="AN1" s="2957"/>
      <c r="AO1" s="2957"/>
      <c r="AP1" s="2957"/>
      <c r="AQ1" s="2957"/>
      <c r="AR1" s="2957"/>
      <c r="AS1" s="4118">
        <f>IF(OR(AL2=1,AL2=2,AL2=3),2026,2025)</f>
        <v>2025</v>
      </c>
      <c r="AT1" s="454"/>
      <c r="AV1" s="319"/>
      <c r="AW1" s="319"/>
      <c r="AX1" s="319"/>
      <c r="AY1" s="319"/>
      <c r="AZ1" s="319"/>
    </row>
    <row r="2" spans="1:65" ht="15" customHeight="1" x14ac:dyDescent="0.15">
      <c r="A2" s="3734" t="s">
        <v>761</v>
      </c>
      <c r="B2" s="3734"/>
      <c r="C2" s="3735" t="s">
        <v>624</v>
      </c>
      <c r="D2" s="3735"/>
      <c r="E2" s="3735"/>
      <c r="F2" s="3735"/>
      <c r="G2" s="3735"/>
      <c r="H2" s="3735"/>
      <c r="I2" s="3735"/>
      <c r="J2" s="3735"/>
      <c r="K2" s="3735"/>
      <c r="L2" s="3735"/>
      <c r="M2" s="3735"/>
      <c r="N2" s="3735"/>
      <c r="O2" s="3735"/>
      <c r="P2" s="3735"/>
      <c r="Q2" s="3735"/>
      <c r="R2" s="3735"/>
      <c r="S2" s="3735"/>
      <c r="T2" s="3735"/>
      <c r="U2" s="3735"/>
      <c r="V2" s="3735"/>
      <c r="W2" s="3735"/>
      <c r="X2" s="3735"/>
      <c r="Y2" s="3735"/>
      <c r="Z2" s="3735"/>
      <c r="AA2" s="3735"/>
      <c r="AB2" s="3735"/>
      <c r="AC2" s="3735"/>
      <c r="AD2" s="3735"/>
      <c r="AE2" s="3735"/>
      <c r="AF2" s="3736" t="s">
        <v>625</v>
      </c>
      <c r="AG2" s="3736"/>
      <c r="AH2" s="3736"/>
      <c r="AI2" s="3736"/>
      <c r="AJ2" s="3736"/>
      <c r="AK2" s="3736"/>
      <c r="AL2" s="3737"/>
      <c r="AM2" s="3737"/>
      <c r="AN2" s="3736" t="s">
        <v>626</v>
      </c>
      <c r="AO2" s="3736"/>
      <c r="AP2" s="3736"/>
      <c r="AQ2" s="3736"/>
    </row>
    <row r="3" spans="1:65" s="351" customFormat="1" ht="12.75" thickBot="1" x14ac:dyDescent="0.2">
      <c r="B3" s="455"/>
      <c r="D3" s="371"/>
      <c r="E3" s="371"/>
      <c r="F3" s="371"/>
      <c r="G3" s="371"/>
      <c r="H3" s="371"/>
      <c r="I3" s="371"/>
      <c r="J3" s="456"/>
      <c r="K3" s="4125">
        <f>DATE(AS1,AL2,1)</f>
        <v>45627</v>
      </c>
      <c r="L3" s="4125">
        <f>K3+1</f>
        <v>45628</v>
      </c>
      <c r="M3" s="4125">
        <f>L3+1</f>
        <v>45629</v>
      </c>
      <c r="N3" s="4125">
        <f t="shared" ref="N3:AO3" si="0">M3+1</f>
        <v>45630</v>
      </c>
      <c r="O3" s="4125">
        <f t="shared" si="0"/>
        <v>45631</v>
      </c>
      <c r="P3" s="4125">
        <f t="shared" si="0"/>
        <v>45632</v>
      </c>
      <c r="Q3" s="4125">
        <f t="shared" si="0"/>
        <v>45633</v>
      </c>
      <c r="R3" s="4125">
        <f t="shared" si="0"/>
        <v>45634</v>
      </c>
      <c r="S3" s="4125">
        <f t="shared" si="0"/>
        <v>45635</v>
      </c>
      <c r="T3" s="4125">
        <f t="shared" si="0"/>
        <v>45636</v>
      </c>
      <c r="U3" s="4125">
        <f t="shared" si="0"/>
        <v>45637</v>
      </c>
      <c r="V3" s="4125">
        <f t="shared" si="0"/>
        <v>45638</v>
      </c>
      <c r="W3" s="4125">
        <f t="shared" si="0"/>
        <v>45639</v>
      </c>
      <c r="X3" s="4125">
        <f t="shared" si="0"/>
        <v>45640</v>
      </c>
      <c r="Y3" s="4125">
        <f t="shared" si="0"/>
        <v>45641</v>
      </c>
      <c r="Z3" s="4125">
        <f t="shared" si="0"/>
        <v>45642</v>
      </c>
      <c r="AA3" s="4125">
        <f t="shared" si="0"/>
        <v>45643</v>
      </c>
      <c r="AB3" s="4125">
        <f t="shared" si="0"/>
        <v>45644</v>
      </c>
      <c r="AC3" s="4125">
        <f t="shared" si="0"/>
        <v>45645</v>
      </c>
      <c r="AD3" s="4125">
        <f t="shared" si="0"/>
        <v>45646</v>
      </c>
      <c r="AE3" s="4125">
        <f t="shared" si="0"/>
        <v>45647</v>
      </c>
      <c r="AF3" s="4125">
        <f t="shared" si="0"/>
        <v>45648</v>
      </c>
      <c r="AG3" s="4125">
        <f t="shared" si="0"/>
        <v>45649</v>
      </c>
      <c r="AH3" s="4125">
        <f t="shared" si="0"/>
        <v>45650</v>
      </c>
      <c r="AI3" s="4125">
        <f t="shared" si="0"/>
        <v>45651</v>
      </c>
      <c r="AJ3" s="4125">
        <f t="shared" si="0"/>
        <v>45652</v>
      </c>
      <c r="AK3" s="4125">
        <f t="shared" si="0"/>
        <v>45653</v>
      </c>
      <c r="AL3" s="4125">
        <f t="shared" si="0"/>
        <v>45654</v>
      </c>
      <c r="AM3" s="4125">
        <f t="shared" si="0"/>
        <v>45655</v>
      </c>
      <c r="AN3" s="4125">
        <f t="shared" si="0"/>
        <v>45656</v>
      </c>
      <c r="AO3" s="4125">
        <f t="shared" si="0"/>
        <v>45657</v>
      </c>
    </row>
    <row r="4" spans="1:65" ht="14.1" customHeight="1" x14ac:dyDescent="0.15">
      <c r="A4" s="3744" t="s">
        <v>462</v>
      </c>
      <c r="B4" s="3745"/>
      <c r="C4" s="3745"/>
      <c r="D4" s="3745"/>
      <c r="E4" s="3746"/>
      <c r="F4" s="3750" t="s">
        <v>463</v>
      </c>
      <c r="G4" s="3745"/>
      <c r="H4" s="3745"/>
      <c r="I4" s="3746"/>
      <c r="J4" s="4119" t="s">
        <v>446</v>
      </c>
      <c r="K4" s="4126" t="str">
        <f t="shared" ref="K4:AO4" si="1">IFERROR(IF(MONTH(K3)&gt;$AL$2,"",K3),"")</f>
        <v/>
      </c>
      <c r="L4" s="4126" t="str">
        <f t="shared" si="1"/>
        <v/>
      </c>
      <c r="M4" s="4126" t="str">
        <f t="shared" si="1"/>
        <v/>
      </c>
      <c r="N4" s="4126" t="str">
        <f t="shared" si="1"/>
        <v/>
      </c>
      <c r="O4" s="4126" t="str">
        <f t="shared" si="1"/>
        <v/>
      </c>
      <c r="P4" s="4126" t="str">
        <f t="shared" si="1"/>
        <v/>
      </c>
      <c r="Q4" s="4126" t="str">
        <f t="shared" si="1"/>
        <v/>
      </c>
      <c r="R4" s="4126" t="str">
        <f t="shared" si="1"/>
        <v/>
      </c>
      <c r="S4" s="4126" t="str">
        <f t="shared" si="1"/>
        <v/>
      </c>
      <c r="T4" s="4126" t="str">
        <f t="shared" si="1"/>
        <v/>
      </c>
      <c r="U4" s="4126" t="str">
        <f t="shared" si="1"/>
        <v/>
      </c>
      <c r="V4" s="4126" t="str">
        <f t="shared" si="1"/>
        <v/>
      </c>
      <c r="W4" s="4126" t="str">
        <f t="shared" si="1"/>
        <v/>
      </c>
      <c r="X4" s="4126" t="str">
        <f t="shared" si="1"/>
        <v/>
      </c>
      <c r="Y4" s="4126" t="str">
        <f t="shared" si="1"/>
        <v/>
      </c>
      <c r="Z4" s="4126" t="str">
        <f t="shared" si="1"/>
        <v/>
      </c>
      <c r="AA4" s="4126" t="str">
        <f t="shared" si="1"/>
        <v/>
      </c>
      <c r="AB4" s="4126" t="str">
        <f t="shared" si="1"/>
        <v/>
      </c>
      <c r="AC4" s="4126" t="str">
        <f t="shared" si="1"/>
        <v/>
      </c>
      <c r="AD4" s="4126" t="str">
        <f t="shared" si="1"/>
        <v/>
      </c>
      <c r="AE4" s="4126" t="str">
        <f t="shared" si="1"/>
        <v/>
      </c>
      <c r="AF4" s="4126" t="str">
        <f t="shared" si="1"/>
        <v/>
      </c>
      <c r="AG4" s="4126" t="str">
        <f t="shared" si="1"/>
        <v/>
      </c>
      <c r="AH4" s="4126" t="str">
        <f t="shared" si="1"/>
        <v/>
      </c>
      <c r="AI4" s="4126" t="str">
        <f t="shared" si="1"/>
        <v/>
      </c>
      <c r="AJ4" s="4126" t="str">
        <f t="shared" si="1"/>
        <v/>
      </c>
      <c r="AK4" s="4126" t="str">
        <f t="shared" si="1"/>
        <v/>
      </c>
      <c r="AL4" s="4126" t="str">
        <f t="shared" si="1"/>
        <v/>
      </c>
      <c r="AM4" s="4126" t="str">
        <f t="shared" si="1"/>
        <v/>
      </c>
      <c r="AN4" s="4126" t="str">
        <f t="shared" si="1"/>
        <v/>
      </c>
      <c r="AO4" s="4126" t="str">
        <f t="shared" si="1"/>
        <v/>
      </c>
      <c r="AP4" s="4120" t="s">
        <v>464</v>
      </c>
      <c r="AQ4" s="4121"/>
      <c r="AV4" s="344"/>
      <c r="AW4" s="344"/>
      <c r="AX4" s="344"/>
      <c r="AY4" s="344"/>
      <c r="AZ4" s="344"/>
      <c r="BA4" s="344"/>
      <c r="BB4" s="344"/>
      <c r="BC4" s="344"/>
      <c r="BD4" s="344"/>
      <c r="BE4" s="344"/>
      <c r="BF4" s="344"/>
      <c r="BG4" s="344"/>
      <c r="BH4" s="344"/>
      <c r="BI4" s="344"/>
      <c r="BJ4" s="344"/>
      <c r="BK4" s="344"/>
      <c r="BL4" s="344"/>
      <c r="BM4" s="344"/>
    </row>
    <row r="5" spans="1:65" ht="14.1" customHeight="1" x14ac:dyDescent="0.15">
      <c r="A5" s="3747"/>
      <c r="B5" s="3748"/>
      <c r="C5" s="3748"/>
      <c r="D5" s="3748"/>
      <c r="E5" s="3749"/>
      <c r="F5" s="3751"/>
      <c r="G5" s="3748"/>
      <c r="H5" s="3748"/>
      <c r="I5" s="3749"/>
      <c r="J5" s="4122" t="s">
        <v>465</v>
      </c>
      <c r="K5" s="4127" t="str">
        <f>IFERROR(IF(K4="","",CHOOSE(WEEKDAY(K4,1),"日","月","火","水","木","金","土")),"")</f>
        <v/>
      </c>
      <c r="L5" s="4127" t="str">
        <f t="shared" ref="L5:AO5" si="2">IFERROR(IF(L4="","",CHOOSE(WEEKDAY(L4,1),"日","月","火","水","木","金","土")),"")</f>
        <v/>
      </c>
      <c r="M5" s="4127" t="str">
        <f t="shared" si="2"/>
        <v/>
      </c>
      <c r="N5" s="4127" t="str">
        <f t="shared" si="2"/>
        <v/>
      </c>
      <c r="O5" s="4127" t="str">
        <f t="shared" si="2"/>
        <v/>
      </c>
      <c r="P5" s="4127" t="str">
        <f t="shared" si="2"/>
        <v/>
      </c>
      <c r="Q5" s="4127" t="str">
        <f t="shared" si="2"/>
        <v/>
      </c>
      <c r="R5" s="4127" t="str">
        <f t="shared" si="2"/>
        <v/>
      </c>
      <c r="S5" s="4127" t="str">
        <f t="shared" si="2"/>
        <v/>
      </c>
      <c r="T5" s="4127" t="str">
        <f t="shared" si="2"/>
        <v/>
      </c>
      <c r="U5" s="4127" t="str">
        <f t="shared" si="2"/>
        <v/>
      </c>
      <c r="V5" s="4127" t="str">
        <f t="shared" si="2"/>
        <v/>
      </c>
      <c r="W5" s="4127" t="str">
        <f t="shared" si="2"/>
        <v/>
      </c>
      <c r="X5" s="4127" t="str">
        <f t="shared" si="2"/>
        <v/>
      </c>
      <c r="Y5" s="4127" t="str">
        <f t="shared" si="2"/>
        <v/>
      </c>
      <c r="Z5" s="4127" t="str">
        <f t="shared" si="2"/>
        <v/>
      </c>
      <c r="AA5" s="4127" t="str">
        <f t="shared" si="2"/>
        <v/>
      </c>
      <c r="AB5" s="4127" t="str">
        <f t="shared" si="2"/>
        <v/>
      </c>
      <c r="AC5" s="4127" t="str">
        <f t="shared" si="2"/>
        <v/>
      </c>
      <c r="AD5" s="4127" t="str">
        <f t="shared" si="2"/>
        <v/>
      </c>
      <c r="AE5" s="4127" t="str">
        <f t="shared" si="2"/>
        <v/>
      </c>
      <c r="AF5" s="4127" t="str">
        <f t="shared" si="2"/>
        <v/>
      </c>
      <c r="AG5" s="4127" t="str">
        <f t="shared" si="2"/>
        <v/>
      </c>
      <c r="AH5" s="4127" t="str">
        <f t="shared" si="2"/>
        <v/>
      </c>
      <c r="AI5" s="4127" t="str">
        <f t="shared" si="2"/>
        <v/>
      </c>
      <c r="AJ5" s="4127" t="str">
        <f t="shared" si="2"/>
        <v/>
      </c>
      <c r="AK5" s="4127" t="str">
        <f t="shared" si="2"/>
        <v/>
      </c>
      <c r="AL5" s="4127" t="str">
        <f t="shared" si="2"/>
        <v/>
      </c>
      <c r="AM5" s="4127" t="str">
        <f t="shared" si="2"/>
        <v/>
      </c>
      <c r="AN5" s="4127" t="str">
        <f t="shared" si="2"/>
        <v/>
      </c>
      <c r="AO5" s="4127" t="str">
        <f t="shared" si="2"/>
        <v/>
      </c>
      <c r="AP5" s="4123"/>
      <c r="AQ5" s="4124"/>
      <c r="AV5" s="344"/>
      <c r="AW5" s="344"/>
      <c r="AX5" s="344"/>
      <c r="AY5" s="344"/>
      <c r="AZ5" s="344"/>
      <c r="BA5" s="344"/>
      <c r="BB5" s="344"/>
      <c r="BC5" s="344"/>
      <c r="BD5" s="344"/>
      <c r="BE5" s="344"/>
      <c r="BF5" s="344"/>
      <c r="BG5" s="344"/>
      <c r="BH5" s="344"/>
      <c r="BI5" s="344"/>
      <c r="BJ5" s="344"/>
      <c r="BK5" s="344"/>
      <c r="BL5" s="344"/>
      <c r="BM5" s="344"/>
    </row>
    <row r="6" spans="1:65" ht="14.1" customHeight="1" x14ac:dyDescent="0.15">
      <c r="A6" s="3752"/>
      <c r="B6" s="3753"/>
      <c r="C6" s="3753"/>
      <c r="D6" s="3753"/>
      <c r="E6" s="3754"/>
      <c r="F6" s="3755" t="s">
        <v>466</v>
      </c>
      <c r="G6" s="3756"/>
      <c r="H6" s="3756"/>
      <c r="I6" s="3757"/>
      <c r="J6" s="299"/>
      <c r="K6" s="299"/>
      <c r="L6" s="299"/>
      <c r="M6" s="299"/>
      <c r="N6" s="299"/>
      <c r="O6" s="299"/>
      <c r="P6" s="299"/>
      <c r="Q6" s="299"/>
      <c r="R6" s="299"/>
      <c r="S6" s="299"/>
      <c r="T6" s="299"/>
      <c r="U6" s="299"/>
      <c r="V6" s="299"/>
      <c r="W6" s="299"/>
      <c r="X6" s="299"/>
      <c r="Y6" s="299"/>
      <c r="Z6" s="299"/>
      <c r="AA6" s="299"/>
      <c r="AB6" s="299"/>
      <c r="AC6" s="299"/>
      <c r="AD6" s="299"/>
      <c r="AE6" s="299"/>
      <c r="AF6" s="299"/>
      <c r="AG6" s="299"/>
      <c r="AH6" s="299"/>
      <c r="AI6" s="299"/>
      <c r="AJ6" s="299"/>
      <c r="AK6" s="299"/>
      <c r="AL6" s="299"/>
      <c r="AM6" s="299"/>
      <c r="AN6" s="320"/>
      <c r="AO6" s="320"/>
      <c r="AP6" s="3755"/>
      <c r="AQ6" s="3758"/>
      <c r="AV6" s="344"/>
      <c r="AW6" s="344"/>
      <c r="AX6" s="344"/>
      <c r="AY6" s="344"/>
      <c r="AZ6" s="344"/>
      <c r="BA6" s="344"/>
      <c r="BB6" s="344"/>
      <c r="BC6" s="344"/>
      <c r="BD6" s="344"/>
      <c r="BE6" s="344"/>
      <c r="BF6" s="344"/>
      <c r="BG6" s="344"/>
      <c r="BH6" s="344"/>
      <c r="BI6" s="344"/>
      <c r="BJ6" s="344"/>
      <c r="BK6" s="344"/>
      <c r="BL6" s="344"/>
      <c r="BM6" s="344"/>
    </row>
    <row r="7" spans="1:65" ht="14.1" customHeight="1" x14ac:dyDescent="0.15">
      <c r="A7" s="3738"/>
      <c r="B7" s="2946"/>
      <c r="C7" s="2946"/>
      <c r="D7" s="2946"/>
      <c r="E7" s="3739"/>
      <c r="F7" s="3740" t="s">
        <v>467</v>
      </c>
      <c r="G7" s="3741"/>
      <c r="H7" s="3741"/>
      <c r="I7" s="3742"/>
      <c r="J7" s="300"/>
      <c r="K7" s="300"/>
      <c r="L7" s="300"/>
      <c r="M7" s="301"/>
      <c r="N7" s="300"/>
      <c r="O7" s="300"/>
      <c r="P7" s="300"/>
      <c r="Q7" s="300"/>
      <c r="R7" s="301"/>
      <c r="S7" s="301"/>
      <c r="T7" s="301"/>
      <c r="U7" s="301"/>
      <c r="V7" s="301"/>
      <c r="W7" s="301"/>
      <c r="X7" s="301"/>
      <c r="Y7" s="301"/>
      <c r="Z7" s="301"/>
      <c r="AA7" s="301"/>
      <c r="AB7" s="301"/>
      <c r="AC7" s="301"/>
      <c r="AD7" s="301"/>
      <c r="AE7" s="301"/>
      <c r="AF7" s="301"/>
      <c r="AG7" s="301"/>
      <c r="AH7" s="301"/>
      <c r="AI7" s="301"/>
      <c r="AJ7" s="301"/>
      <c r="AK7" s="301"/>
      <c r="AL7" s="301"/>
      <c r="AM7" s="301"/>
      <c r="AN7" s="321"/>
      <c r="AO7" s="321"/>
      <c r="AP7" s="3740"/>
      <c r="AQ7" s="3743"/>
      <c r="AV7" s="344"/>
      <c r="AW7" s="344"/>
      <c r="AX7" s="344"/>
      <c r="AY7" s="344"/>
      <c r="AZ7" s="344"/>
      <c r="BA7" s="344"/>
      <c r="BB7" s="344"/>
      <c r="BC7" s="344"/>
      <c r="BD7" s="344"/>
      <c r="BE7" s="344"/>
      <c r="BF7" s="344"/>
      <c r="BG7" s="344"/>
      <c r="BH7" s="344"/>
      <c r="BI7" s="344"/>
      <c r="BJ7" s="344"/>
      <c r="BK7" s="344"/>
      <c r="BL7" s="344"/>
      <c r="BM7" s="344"/>
    </row>
    <row r="8" spans="1:65" ht="14.1" customHeight="1" x14ac:dyDescent="0.15">
      <c r="A8" s="3738"/>
      <c r="B8" s="2946"/>
      <c r="C8" s="2946"/>
      <c r="D8" s="2946"/>
      <c r="E8" s="3739"/>
      <c r="F8" s="3740" t="s">
        <v>468</v>
      </c>
      <c r="G8" s="3741"/>
      <c r="H8" s="3741"/>
      <c r="I8" s="3742"/>
      <c r="J8" s="300"/>
      <c r="K8" s="300"/>
      <c r="L8" s="300"/>
      <c r="M8" s="300"/>
      <c r="N8" s="300"/>
      <c r="O8" s="300"/>
      <c r="P8" s="300"/>
      <c r="Q8" s="300"/>
      <c r="R8" s="301"/>
      <c r="S8" s="301"/>
      <c r="T8" s="301"/>
      <c r="U8" s="301"/>
      <c r="V8" s="301"/>
      <c r="W8" s="301"/>
      <c r="X8" s="301"/>
      <c r="Y8" s="301"/>
      <c r="Z8" s="301"/>
      <c r="AA8" s="301"/>
      <c r="AB8" s="301"/>
      <c r="AC8" s="301"/>
      <c r="AD8" s="301"/>
      <c r="AE8" s="301"/>
      <c r="AF8" s="301"/>
      <c r="AG8" s="301"/>
      <c r="AH8" s="301"/>
      <c r="AI8" s="301"/>
      <c r="AJ8" s="301"/>
      <c r="AK8" s="301"/>
      <c r="AL8" s="301"/>
      <c r="AM8" s="301"/>
      <c r="AN8" s="321"/>
      <c r="AO8" s="321"/>
      <c r="AP8" s="3740"/>
      <c r="AQ8" s="3743"/>
      <c r="AV8" s="344"/>
      <c r="AW8" s="344"/>
      <c r="AX8" s="344"/>
      <c r="AY8" s="344"/>
      <c r="AZ8" s="344"/>
      <c r="BA8" s="344"/>
      <c r="BB8" s="344"/>
      <c r="BC8" s="344"/>
      <c r="BD8" s="344"/>
      <c r="BE8" s="344"/>
      <c r="BF8" s="344"/>
      <c r="BG8" s="344"/>
      <c r="BH8" s="344"/>
      <c r="BI8" s="344"/>
      <c r="BJ8" s="344"/>
      <c r="BK8" s="344"/>
      <c r="BL8" s="344"/>
      <c r="BM8" s="344"/>
    </row>
    <row r="9" spans="1:65" ht="14.1" customHeight="1" x14ac:dyDescent="0.15">
      <c r="A9" s="3738"/>
      <c r="B9" s="2946"/>
      <c r="C9" s="2946"/>
      <c r="D9" s="2946"/>
      <c r="E9" s="3739"/>
      <c r="F9" s="3740" t="s">
        <v>468</v>
      </c>
      <c r="G9" s="3741"/>
      <c r="H9" s="3741"/>
      <c r="I9" s="3742"/>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1"/>
      <c r="AJ9" s="301"/>
      <c r="AK9" s="301"/>
      <c r="AL9" s="301"/>
      <c r="AM9" s="301"/>
      <c r="AN9" s="301"/>
      <c r="AO9" s="301"/>
      <c r="AP9" s="3740"/>
      <c r="AQ9" s="3743"/>
      <c r="AV9" s="344"/>
      <c r="AW9" s="344"/>
      <c r="AX9" s="344"/>
      <c r="AY9" s="344"/>
      <c r="AZ9" s="344"/>
      <c r="BA9" s="344"/>
      <c r="BB9" s="344"/>
      <c r="BC9" s="344"/>
      <c r="BD9" s="344"/>
      <c r="BE9" s="344"/>
      <c r="BF9" s="344"/>
      <c r="BG9" s="344"/>
      <c r="BH9" s="344"/>
      <c r="BI9" s="344"/>
      <c r="BJ9" s="344"/>
      <c r="BK9" s="344"/>
      <c r="BL9" s="344"/>
      <c r="BM9" s="344"/>
    </row>
    <row r="10" spans="1:65" ht="14.1" customHeight="1" x14ac:dyDescent="0.15">
      <c r="A10" s="3738"/>
      <c r="B10" s="2946"/>
      <c r="C10" s="2946"/>
      <c r="D10" s="2946"/>
      <c r="E10" s="3739"/>
      <c r="F10" s="3740" t="s">
        <v>762</v>
      </c>
      <c r="G10" s="3741"/>
      <c r="H10" s="3741"/>
      <c r="I10" s="3742"/>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3740"/>
      <c r="AQ10" s="3743"/>
      <c r="AV10" s="344"/>
      <c r="AW10" s="344"/>
      <c r="AX10" s="344"/>
      <c r="AY10" s="344"/>
      <c r="AZ10" s="344"/>
      <c r="BA10" s="344"/>
      <c r="BB10" s="344"/>
      <c r="BC10" s="344"/>
      <c r="BD10" s="344"/>
      <c r="BE10" s="344"/>
      <c r="BF10" s="344"/>
      <c r="BG10" s="344"/>
      <c r="BH10" s="344"/>
      <c r="BI10" s="344"/>
      <c r="BJ10" s="344"/>
      <c r="BK10" s="344"/>
      <c r="BL10" s="344"/>
      <c r="BM10" s="344"/>
    </row>
    <row r="11" spans="1:65" ht="14.1" customHeight="1" x14ac:dyDescent="0.15">
      <c r="A11" s="3738"/>
      <c r="B11" s="2946"/>
      <c r="C11" s="2946"/>
      <c r="D11" s="2946"/>
      <c r="E11" s="3739"/>
      <c r="F11" s="3740" t="s">
        <v>763</v>
      </c>
      <c r="G11" s="3741"/>
      <c r="H11" s="3741"/>
      <c r="I11" s="3742"/>
      <c r="J11" s="302"/>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c r="AP11" s="3740"/>
      <c r="AQ11" s="3743"/>
      <c r="AV11" s="344"/>
      <c r="AW11" s="344"/>
      <c r="AX11" s="344"/>
      <c r="AY11" s="344"/>
      <c r="AZ11" s="344"/>
      <c r="BA11" s="344"/>
      <c r="BB11" s="344"/>
      <c r="BC11" s="344"/>
      <c r="BD11" s="344"/>
      <c r="BE11" s="344"/>
      <c r="BF11" s="344"/>
      <c r="BG11" s="344"/>
      <c r="BH11" s="344"/>
      <c r="BI11" s="344"/>
      <c r="BJ11" s="344"/>
      <c r="BK11" s="344"/>
      <c r="BL11" s="344"/>
      <c r="BM11" s="344"/>
    </row>
    <row r="12" spans="1:65" ht="14.1" customHeight="1" x14ac:dyDescent="0.15">
      <c r="A12" s="3738"/>
      <c r="B12" s="2946"/>
      <c r="C12" s="2946"/>
      <c r="D12" s="2946"/>
      <c r="E12" s="3739"/>
      <c r="F12" s="3740" t="s">
        <v>469</v>
      </c>
      <c r="G12" s="3741"/>
      <c r="H12" s="3741"/>
      <c r="I12" s="3742"/>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740"/>
      <c r="AQ12" s="3743"/>
      <c r="AV12" s="344"/>
      <c r="AW12" s="344"/>
      <c r="AX12" s="344"/>
      <c r="AY12" s="344"/>
      <c r="AZ12" s="344"/>
      <c r="BA12" s="344"/>
      <c r="BB12" s="344"/>
      <c r="BC12" s="344"/>
      <c r="BD12" s="344"/>
      <c r="BE12" s="344"/>
      <c r="BF12" s="344"/>
      <c r="BG12" s="344"/>
      <c r="BH12" s="344"/>
      <c r="BI12" s="344"/>
      <c r="BJ12" s="344"/>
      <c r="BK12" s="344"/>
      <c r="BL12" s="344"/>
      <c r="BM12" s="344"/>
    </row>
    <row r="13" spans="1:65" ht="14.1" customHeight="1" x14ac:dyDescent="0.15">
      <c r="A13" s="3738"/>
      <c r="B13" s="2946"/>
      <c r="C13" s="2946"/>
      <c r="D13" s="2946"/>
      <c r="E13" s="3739"/>
      <c r="F13" s="3740" t="s">
        <v>469</v>
      </c>
      <c r="G13" s="3741"/>
      <c r="H13" s="3741"/>
      <c r="I13" s="3742"/>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740"/>
      <c r="AQ13" s="3743"/>
      <c r="AV13" s="344"/>
      <c r="AW13" s="344"/>
      <c r="AX13" s="344"/>
      <c r="AY13" s="344"/>
      <c r="AZ13" s="344"/>
      <c r="BA13" s="344"/>
      <c r="BB13" s="344"/>
      <c r="BC13" s="344"/>
      <c r="BD13" s="344"/>
      <c r="BE13" s="344"/>
      <c r="BF13" s="344"/>
      <c r="BG13" s="344"/>
      <c r="BH13" s="344"/>
      <c r="BI13" s="344"/>
      <c r="BJ13" s="344"/>
      <c r="BK13" s="344"/>
      <c r="BL13" s="344"/>
      <c r="BM13" s="344"/>
    </row>
    <row r="14" spans="1:65" ht="14.1" customHeight="1" x14ac:dyDescent="0.15">
      <c r="A14" s="3738"/>
      <c r="B14" s="2946"/>
      <c r="C14" s="2946"/>
      <c r="D14" s="2946"/>
      <c r="E14" s="3739"/>
      <c r="F14" s="3740" t="s">
        <v>469</v>
      </c>
      <c r="G14" s="3741"/>
      <c r="H14" s="3741"/>
      <c r="I14" s="3742"/>
      <c r="J14" s="302"/>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740"/>
      <c r="AQ14" s="3743"/>
      <c r="AV14" s="344"/>
      <c r="AW14" s="344"/>
      <c r="AX14" s="344"/>
      <c r="AY14" s="344"/>
      <c r="AZ14" s="344"/>
      <c r="BA14" s="344"/>
      <c r="BB14" s="344"/>
      <c r="BC14" s="344"/>
      <c r="BD14" s="344"/>
      <c r="BE14" s="344"/>
      <c r="BF14" s="344"/>
      <c r="BG14" s="344"/>
      <c r="BH14" s="344"/>
      <c r="BI14" s="344"/>
      <c r="BJ14" s="344"/>
      <c r="BK14" s="344"/>
      <c r="BL14" s="344"/>
      <c r="BM14" s="344"/>
    </row>
    <row r="15" spans="1:65" ht="14.1" customHeight="1" x14ac:dyDescent="0.15">
      <c r="A15" s="3738"/>
      <c r="B15" s="2946"/>
      <c r="C15" s="2946"/>
      <c r="D15" s="2946"/>
      <c r="E15" s="3739"/>
      <c r="F15" s="3740" t="s">
        <v>469</v>
      </c>
      <c r="G15" s="3741"/>
      <c r="H15" s="3741"/>
      <c r="I15" s="3742"/>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740"/>
      <c r="AQ15" s="3743"/>
    </row>
    <row r="16" spans="1:65" ht="14.1" customHeight="1" x14ac:dyDescent="0.15">
      <c r="A16" s="3738"/>
      <c r="B16" s="2946"/>
      <c r="C16" s="2946"/>
      <c r="D16" s="2946"/>
      <c r="E16" s="3739"/>
      <c r="F16" s="3740" t="s">
        <v>469</v>
      </c>
      <c r="G16" s="3741"/>
      <c r="H16" s="3741"/>
      <c r="I16" s="3742"/>
      <c r="J16" s="301"/>
      <c r="K16" s="301"/>
      <c r="L16" s="301"/>
      <c r="M16" s="301"/>
      <c r="N16" s="301"/>
      <c r="O16" s="301"/>
      <c r="P16" s="301"/>
      <c r="Q16" s="301"/>
      <c r="R16" s="301"/>
      <c r="S16" s="301"/>
      <c r="T16" s="301"/>
      <c r="U16" s="301"/>
      <c r="V16" s="301"/>
      <c r="W16" s="301"/>
      <c r="X16" s="301"/>
      <c r="Y16" s="301"/>
      <c r="Z16" s="301"/>
      <c r="AA16" s="301"/>
      <c r="AB16" s="301"/>
      <c r="AC16" s="301"/>
      <c r="AD16" s="301"/>
      <c r="AE16" s="301"/>
      <c r="AF16" s="301"/>
      <c r="AG16" s="301"/>
      <c r="AH16" s="301"/>
      <c r="AI16" s="301"/>
      <c r="AJ16" s="301"/>
      <c r="AK16" s="301"/>
      <c r="AL16" s="301"/>
      <c r="AM16" s="301"/>
      <c r="AN16" s="301"/>
      <c r="AO16" s="301"/>
      <c r="AP16" s="3740"/>
      <c r="AQ16" s="3743"/>
    </row>
    <row r="17" spans="1:48" ht="14.1" customHeight="1" x14ac:dyDescent="0.15">
      <c r="A17" s="3738"/>
      <c r="B17" s="2946"/>
      <c r="C17" s="2946"/>
      <c r="D17" s="2946"/>
      <c r="E17" s="3739"/>
      <c r="F17" s="3740"/>
      <c r="G17" s="3741"/>
      <c r="H17" s="3741"/>
      <c r="I17" s="3742"/>
      <c r="J17" s="302"/>
      <c r="K17" s="301"/>
      <c r="L17" s="301"/>
      <c r="M17" s="301"/>
      <c r="N17" s="301"/>
      <c r="O17" s="301"/>
      <c r="P17" s="301"/>
      <c r="Q17" s="301"/>
      <c r="R17" s="301"/>
      <c r="S17" s="301"/>
      <c r="T17" s="301"/>
      <c r="U17" s="301"/>
      <c r="V17" s="301"/>
      <c r="W17" s="301"/>
      <c r="X17" s="301"/>
      <c r="Y17" s="301"/>
      <c r="Z17" s="301"/>
      <c r="AA17" s="301"/>
      <c r="AB17" s="301"/>
      <c r="AC17" s="301"/>
      <c r="AD17" s="301"/>
      <c r="AE17" s="301"/>
      <c r="AF17" s="301"/>
      <c r="AG17" s="301"/>
      <c r="AH17" s="301"/>
      <c r="AI17" s="301"/>
      <c r="AJ17" s="301"/>
      <c r="AK17" s="301"/>
      <c r="AL17" s="301"/>
      <c r="AM17" s="301"/>
      <c r="AN17" s="301"/>
      <c r="AO17" s="301"/>
      <c r="AP17" s="3740"/>
      <c r="AQ17" s="3743"/>
    </row>
    <row r="18" spans="1:48" ht="14.1" customHeight="1" x14ac:dyDescent="0.15">
      <c r="A18" s="303"/>
      <c r="B18" s="304"/>
      <c r="C18" s="304"/>
      <c r="D18" s="304"/>
      <c r="E18" s="305"/>
      <c r="F18" s="306"/>
      <c r="G18" s="307"/>
      <c r="H18" s="307"/>
      <c r="I18" s="308"/>
      <c r="J18" s="302"/>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6"/>
      <c r="AQ18" s="309"/>
    </row>
    <row r="19" spans="1:48" ht="14.1" customHeight="1" x14ac:dyDescent="0.15">
      <c r="A19" s="3738"/>
      <c r="B19" s="2946"/>
      <c r="C19" s="2946"/>
      <c r="D19" s="2946"/>
      <c r="E19" s="3739"/>
      <c r="F19" s="3759"/>
      <c r="G19" s="3760"/>
      <c r="H19" s="3760"/>
      <c r="I19" s="3761"/>
      <c r="J19" s="302"/>
      <c r="K19" s="301"/>
      <c r="L19" s="301"/>
      <c r="M19" s="301"/>
      <c r="N19" s="301"/>
      <c r="O19" s="301"/>
      <c r="P19" s="301"/>
      <c r="Q19" s="301"/>
      <c r="R19" s="301"/>
      <c r="S19" s="301"/>
      <c r="T19" s="301"/>
      <c r="U19" s="301"/>
      <c r="V19" s="301"/>
      <c r="W19" s="301"/>
      <c r="X19" s="301"/>
      <c r="Y19" s="301"/>
      <c r="Z19" s="301"/>
      <c r="AA19" s="301"/>
      <c r="AB19" s="301"/>
      <c r="AC19" s="301"/>
      <c r="AD19" s="301"/>
      <c r="AE19" s="301"/>
      <c r="AF19" s="301"/>
      <c r="AG19" s="301"/>
      <c r="AH19" s="301"/>
      <c r="AI19" s="301"/>
      <c r="AJ19" s="301"/>
      <c r="AK19" s="301"/>
      <c r="AL19" s="301"/>
      <c r="AM19" s="301"/>
      <c r="AN19" s="301"/>
      <c r="AO19" s="301"/>
      <c r="AP19" s="3740"/>
      <c r="AQ19" s="3743"/>
    </row>
    <row r="20" spans="1:48" ht="14.1" customHeight="1" x14ac:dyDescent="0.15">
      <c r="A20" s="3738"/>
      <c r="B20" s="2946"/>
      <c r="C20" s="2946"/>
      <c r="D20" s="2946"/>
      <c r="E20" s="3739"/>
      <c r="F20" s="3740" t="s">
        <v>470</v>
      </c>
      <c r="G20" s="3741"/>
      <c r="H20" s="3741"/>
      <c r="I20" s="3742"/>
      <c r="J20" s="301"/>
      <c r="K20" s="301"/>
      <c r="L20" s="301"/>
      <c r="M20" s="301"/>
      <c r="N20" s="301"/>
      <c r="O20" s="301"/>
      <c r="P20" s="301"/>
      <c r="Q20" s="301"/>
      <c r="R20" s="301"/>
      <c r="S20" s="301"/>
      <c r="T20" s="301"/>
      <c r="U20" s="301"/>
      <c r="V20" s="301"/>
      <c r="W20" s="301"/>
      <c r="X20" s="301"/>
      <c r="Y20" s="301"/>
      <c r="Z20" s="301"/>
      <c r="AA20" s="301"/>
      <c r="AB20" s="301"/>
      <c r="AC20" s="301"/>
      <c r="AD20" s="301"/>
      <c r="AE20" s="301"/>
      <c r="AF20" s="301"/>
      <c r="AG20" s="301"/>
      <c r="AH20" s="301"/>
      <c r="AI20" s="301"/>
      <c r="AJ20" s="301"/>
      <c r="AK20" s="301"/>
      <c r="AL20" s="301"/>
      <c r="AM20" s="301"/>
      <c r="AN20" s="301"/>
      <c r="AO20" s="301"/>
      <c r="AP20" s="3740"/>
      <c r="AQ20" s="3743"/>
    </row>
    <row r="21" spans="1:48" ht="14.1" customHeight="1" x14ac:dyDescent="0.15">
      <c r="A21" s="3738"/>
      <c r="B21" s="2946"/>
      <c r="C21" s="2946"/>
      <c r="D21" s="2946"/>
      <c r="E21" s="3739"/>
      <c r="F21" s="3740" t="s">
        <v>471</v>
      </c>
      <c r="G21" s="3741"/>
      <c r="H21" s="3741"/>
      <c r="I21" s="3742"/>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740"/>
      <c r="AQ21" s="3743"/>
    </row>
    <row r="22" spans="1:48" ht="14.1" customHeight="1" x14ac:dyDescent="0.15">
      <c r="A22" s="3738"/>
      <c r="B22" s="2946"/>
      <c r="C22" s="2946"/>
      <c r="D22" s="2946"/>
      <c r="E22" s="3739"/>
      <c r="F22" s="3740" t="s">
        <v>766</v>
      </c>
      <c r="G22" s="3741"/>
      <c r="H22" s="3741"/>
      <c r="I22" s="3742"/>
      <c r="J22" s="302"/>
      <c r="K22" s="301"/>
      <c r="L22" s="301"/>
      <c r="M22" s="301"/>
      <c r="N22" s="301"/>
      <c r="O22" s="301"/>
      <c r="P22" s="301"/>
      <c r="Q22" s="301"/>
      <c r="R22" s="301"/>
      <c r="S22" s="301"/>
      <c r="T22" s="301"/>
      <c r="U22" s="301"/>
      <c r="V22" s="301"/>
      <c r="W22" s="301"/>
      <c r="X22" s="301"/>
      <c r="Y22" s="301"/>
      <c r="Z22" s="301"/>
      <c r="AA22" s="301"/>
      <c r="AB22" s="301"/>
      <c r="AC22" s="301"/>
      <c r="AD22" s="301"/>
      <c r="AE22" s="301"/>
      <c r="AF22" s="301"/>
      <c r="AG22" s="301"/>
      <c r="AH22" s="301"/>
      <c r="AI22" s="301"/>
      <c r="AJ22" s="301"/>
      <c r="AK22" s="301"/>
      <c r="AL22" s="301"/>
      <c r="AM22" s="301"/>
      <c r="AN22" s="301"/>
      <c r="AO22" s="301"/>
      <c r="AP22" s="3740"/>
      <c r="AQ22" s="3743"/>
    </row>
    <row r="23" spans="1:48" ht="14.1" customHeight="1" x14ac:dyDescent="0.15">
      <c r="A23" s="3738"/>
      <c r="B23" s="2946"/>
      <c r="C23" s="2946"/>
      <c r="D23" s="2946"/>
      <c r="E23" s="3739"/>
      <c r="F23" s="3740" t="s">
        <v>472</v>
      </c>
      <c r="G23" s="3741"/>
      <c r="H23" s="3741"/>
      <c r="I23" s="3742"/>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740"/>
      <c r="AQ23" s="3743"/>
    </row>
    <row r="24" spans="1:48" ht="14.1" customHeight="1" x14ac:dyDescent="0.15">
      <c r="A24" s="3738"/>
      <c r="B24" s="2946"/>
      <c r="C24" s="2946"/>
      <c r="D24" s="2946"/>
      <c r="E24" s="3739"/>
      <c r="F24" s="3740" t="s">
        <v>469</v>
      </c>
      <c r="G24" s="3741"/>
      <c r="H24" s="3741"/>
      <c r="I24" s="3742"/>
      <c r="J24" s="301"/>
      <c r="K24" s="301"/>
      <c r="L24" s="301"/>
      <c r="M24" s="301"/>
      <c r="N24" s="301"/>
      <c r="O24" s="301"/>
      <c r="P24" s="301"/>
      <c r="Q24" s="301"/>
      <c r="R24" s="301"/>
      <c r="S24" s="301"/>
      <c r="T24" s="301"/>
      <c r="U24" s="301"/>
      <c r="V24" s="301"/>
      <c r="W24" s="301"/>
      <c r="X24" s="301"/>
      <c r="Y24" s="301"/>
      <c r="Z24" s="301"/>
      <c r="AA24" s="301"/>
      <c r="AB24" s="301"/>
      <c r="AC24" s="301"/>
      <c r="AD24" s="301"/>
      <c r="AE24" s="301"/>
      <c r="AF24" s="301"/>
      <c r="AG24" s="301"/>
      <c r="AH24" s="301"/>
      <c r="AI24" s="301"/>
      <c r="AJ24" s="301"/>
      <c r="AK24" s="301"/>
      <c r="AL24" s="301"/>
      <c r="AM24" s="301"/>
      <c r="AN24" s="301"/>
      <c r="AO24" s="301"/>
      <c r="AP24" s="3740"/>
      <c r="AQ24" s="3743"/>
    </row>
    <row r="25" spans="1:48" ht="14.1" customHeight="1" thickBot="1" x14ac:dyDescent="0.2">
      <c r="A25" s="3762"/>
      <c r="B25" s="3763"/>
      <c r="C25" s="3763"/>
      <c r="D25" s="3763"/>
      <c r="E25" s="3764"/>
      <c r="F25" s="3765" t="s">
        <v>473</v>
      </c>
      <c r="G25" s="3766"/>
      <c r="H25" s="3766"/>
      <c r="I25" s="3767"/>
      <c r="J25" s="310"/>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765"/>
      <c r="AQ25" s="3768"/>
    </row>
    <row r="26" spans="1:48" ht="12" customHeight="1" x14ac:dyDescent="0.15">
      <c r="A26" s="343"/>
      <c r="B26" s="343"/>
      <c r="C26" s="343"/>
      <c r="D26" s="343"/>
      <c r="E26" s="343"/>
      <c r="F26" s="343"/>
      <c r="G26" s="343"/>
      <c r="H26" s="343"/>
      <c r="I26" s="343"/>
      <c r="J26" s="343"/>
      <c r="K26" s="343"/>
      <c r="L26" s="343"/>
      <c r="M26" s="343"/>
      <c r="N26" s="343"/>
      <c r="O26" s="343"/>
      <c r="P26" s="457"/>
      <c r="Q26" s="343"/>
      <c r="R26" s="343"/>
      <c r="S26" s="343"/>
      <c r="T26" s="343"/>
      <c r="U26" s="343"/>
      <c r="V26" s="343"/>
      <c r="W26" s="343"/>
      <c r="X26" s="343"/>
      <c r="Y26" s="343"/>
      <c r="Z26" s="343"/>
      <c r="AA26" s="343"/>
      <c r="AB26" s="343"/>
      <c r="AC26" s="316"/>
      <c r="AD26" s="316"/>
      <c r="AE26" s="316"/>
      <c r="AF26" s="316"/>
      <c r="AG26" s="316"/>
      <c r="AH26" s="316"/>
      <c r="AI26" s="316"/>
      <c r="AJ26" s="316"/>
      <c r="AK26" s="318"/>
      <c r="AL26" s="316"/>
      <c r="AM26" s="316"/>
      <c r="AN26" s="316"/>
      <c r="AO26" s="316"/>
      <c r="AP26" s="316"/>
      <c r="AQ26" s="316"/>
      <c r="AR26" s="298"/>
    </row>
    <row r="27" spans="1:48" ht="14.1" customHeight="1" x14ac:dyDescent="0.15">
      <c r="A27" s="343"/>
      <c r="B27" s="3774" t="s">
        <v>474</v>
      </c>
      <c r="C27" s="2962"/>
      <c r="D27" s="2962"/>
      <c r="E27" s="3774" t="s">
        <v>475</v>
      </c>
      <c r="F27" s="2962"/>
      <c r="G27" s="2962"/>
      <c r="H27" s="2962"/>
      <c r="I27" s="2962"/>
      <c r="J27" s="2962"/>
      <c r="K27" s="2964"/>
      <c r="L27" s="3774" t="s">
        <v>476</v>
      </c>
      <c r="M27" s="2962"/>
      <c r="N27" s="2962"/>
      <c r="O27" s="2962"/>
      <c r="P27" s="2962"/>
      <c r="Q27" s="2962"/>
      <c r="R27" s="2962"/>
      <c r="S27" s="2962"/>
      <c r="T27" s="2962"/>
      <c r="U27" s="3774" t="s">
        <v>627</v>
      </c>
      <c r="V27" s="2962"/>
      <c r="W27" s="2962"/>
      <c r="X27" s="2964"/>
      <c r="Y27" s="3774" t="s">
        <v>477</v>
      </c>
      <c r="Z27" s="2962"/>
      <c r="AA27" s="2962"/>
      <c r="AB27" s="2964"/>
      <c r="AC27" s="452"/>
      <c r="AD27" s="369" t="s">
        <v>13</v>
      </c>
      <c r="AE27" s="351" t="s">
        <v>628</v>
      </c>
      <c r="AF27" s="298"/>
      <c r="AG27" s="343"/>
      <c r="AJ27" s="343"/>
      <c r="AK27" s="343"/>
      <c r="AM27" s="351"/>
      <c r="AN27" s="453"/>
      <c r="AO27" s="325"/>
      <c r="AP27" s="318"/>
      <c r="AQ27" s="325"/>
      <c r="AR27" s="316"/>
      <c r="AS27" s="453"/>
      <c r="AT27" s="343"/>
      <c r="AU27" s="343"/>
      <c r="AV27" s="343"/>
    </row>
    <row r="28" spans="1:48" ht="12" customHeight="1" x14ac:dyDescent="0.15">
      <c r="A28" s="343"/>
      <c r="B28" s="458" t="s">
        <v>6</v>
      </c>
      <c r="C28" s="459" t="s">
        <v>629</v>
      </c>
      <c r="D28" s="460"/>
      <c r="E28" s="458" t="s">
        <v>478</v>
      </c>
      <c r="F28" s="3775" t="s">
        <v>479</v>
      </c>
      <c r="G28" s="3775"/>
      <c r="H28" s="3775"/>
      <c r="I28" s="459" t="s">
        <v>7</v>
      </c>
      <c r="J28" s="459" t="s">
        <v>480</v>
      </c>
      <c r="K28" s="460"/>
      <c r="L28" s="3776">
        <v>0.35416666666666669</v>
      </c>
      <c r="M28" s="3777"/>
      <c r="N28" s="3777"/>
      <c r="O28" s="3777"/>
      <c r="P28" s="461" t="s">
        <v>89</v>
      </c>
      <c r="Q28" s="3777">
        <v>0.72916666666666663</v>
      </c>
      <c r="R28" s="3777"/>
      <c r="S28" s="3777"/>
      <c r="T28" s="3778"/>
      <c r="U28" s="3776">
        <v>4.1666666666666664E-2</v>
      </c>
      <c r="V28" s="3777"/>
      <c r="W28" s="3777"/>
      <c r="X28" s="3778"/>
      <c r="Y28" s="4128">
        <f>IF(U28="","",Q28-L28-U28)</f>
        <v>0.33333333333333326</v>
      </c>
      <c r="Z28" s="4129"/>
      <c r="AA28" s="4129"/>
      <c r="AB28" s="4130"/>
      <c r="AC28" s="311"/>
      <c r="AD28" s="462" t="s">
        <v>30</v>
      </c>
      <c r="AE28" s="3769" t="s">
        <v>630</v>
      </c>
      <c r="AF28" s="3769"/>
      <c r="AG28" s="3769"/>
      <c r="AH28" s="3769"/>
      <c r="AI28" s="3769"/>
      <c r="AJ28" s="3769"/>
      <c r="AK28" s="3769"/>
      <c r="AL28" s="3769"/>
      <c r="AM28" s="3769"/>
      <c r="AO28" s="325"/>
      <c r="AP28" s="318"/>
      <c r="AQ28" s="325"/>
      <c r="AR28" s="316"/>
      <c r="AS28" s="453"/>
      <c r="AT28" s="343"/>
      <c r="AU28" s="343"/>
      <c r="AV28" s="343"/>
    </row>
    <row r="29" spans="1:48" ht="12" customHeight="1" x14ac:dyDescent="0.15">
      <c r="A29" s="343"/>
      <c r="B29" s="463" t="s">
        <v>6</v>
      </c>
      <c r="C29" s="464" t="s">
        <v>631</v>
      </c>
      <c r="D29" s="465"/>
      <c r="E29" s="463" t="s">
        <v>478</v>
      </c>
      <c r="F29" s="3770"/>
      <c r="G29" s="3770"/>
      <c r="H29" s="3770"/>
      <c r="I29" s="464" t="s">
        <v>7</v>
      </c>
      <c r="J29" s="464" t="s">
        <v>480</v>
      </c>
      <c r="K29" s="465"/>
      <c r="L29" s="3771"/>
      <c r="M29" s="3772"/>
      <c r="N29" s="3772"/>
      <c r="O29" s="3772"/>
      <c r="P29" s="466" t="s">
        <v>89</v>
      </c>
      <c r="Q29" s="3772"/>
      <c r="R29" s="3772"/>
      <c r="S29" s="3772"/>
      <c r="T29" s="3773"/>
      <c r="U29" s="3771"/>
      <c r="V29" s="3772"/>
      <c r="W29" s="3772"/>
      <c r="X29" s="3773"/>
      <c r="Y29" s="4131" t="str">
        <f>IF(U29="","",Q29-L29-U29)</f>
        <v/>
      </c>
      <c r="Z29" s="4132"/>
      <c r="AA29" s="4132"/>
      <c r="AB29" s="4133"/>
      <c r="AC29" s="311"/>
      <c r="AD29" s="467"/>
      <c r="AE29" s="3769"/>
      <c r="AF29" s="3769"/>
      <c r="AG29" s="3769"/>
      <c r="AH29" s="3769"/>
      <c r="AI29" s="3769"/>
      <c r="AJ29" s="3769"/>
      <c r="AK29" s="3769"/>
      <c r="AL29" s="3769"/>
      <c r="AM29" s="3769"/>
      <c r="AO29" s="325"/>
      <c r="AP29" s="318"/>
      <c r="AQ29" s="325"/>
      <c r="AR29" s="316"/>
      <c r="AS29" s="453"/>
      <c r="AT29" s="343"/>
      <c r="AU29" s="343"/>
      <c r="AV29" s="343"/>
    </row>
    <row r="30" spans="1:48" ht="12" customHeight="1" x14ac:dyDescent="0.15">
      <c r="A30" s="343"/>
      <c r="B30" s="463" t="s">
        <v>6</v>
      </c>
      <c r="C30" s="464" t="s">
        <v>632</v>
      </c>
      <c r="D30" s="465"/>
      <c r="E30" s="463" t="s">
        <v>478</v>
      </c>
      <c r="F30" s="3770"/>
      <c r="G30" s="3770"/>
      <c r="H30" s="3770"/>
      <c r="I30" s="464" t="s">
        <v>7</v>
      </c>
      <c r="J30" s="464" t="s">
        <v>480</v>
      </c>
      <c r="K30" s="465"/>
      <c r="L30" s="3771"/>
      <c r="M30" s="3772"/>
      <c r="N30" s="3772"/>
      <c r="O30" s="3772"/>
      <c r="P30" s="466" t="s">
        <v>89</v>
      </c>
      <c r="Q30" s="3772"/>
      <c r="R30" s="3772"/>
      <c r="S30" s="3772"/>
      <c r="T30" s="3773"/>
      <c r="U30" s="3771"/>
      <c r="V30" s="3772"/>
      <c r="W30" s="3772"/>
      <c r="X30" s="3773"/>
      <c r="Y30" s="4131" t="str">
        <f t="shared" ref="Y30:Y42" si="3">IF(U30="","",Q30-L30-U30)</f>
        <v/>
      </c>
      <c r="Z30" s="4132"/>
      <c r="AA30" s="4132"/>
      <c r="AB30" s="4133"/>
      <c r="AC30" s="311"/>
      <c r="AD30" s="369" t="s">
        <v>30</v>
      </c>
      <c r="AE30" s="3779" t="s">
        <v>633</v>
      </c>
      <c r="AF30" s="3779"/>
      <c r="AG30" s="3779"/>
      <c r="AH30" s="3779"/>
      <c r="AI30" s="3779"/>
      <c r="AJ30" s="3779"/>
      <c r="AK30" s="3779"/>
      <c r="AL30" s="3779"/>
      <c r="AM30" s="3779"/>
      <c r="AO30" s="316"/>
      <c r="AP30" s="318"/>
      <c r="AQ30" s="316"/>
      <c r="AR30" s="316"/>
      <c r="AS30" s="343"/>
      <c r="AT30" s="343"/>
      <c r="AU30" s="343"/>
      <c r="AV30" s="343"/>
    </row>
    <row r="31" spans="1:48" ht="12" customHeight="1" x14ac:dyDescent="0.15">
      <c r="A31" s="343"/>
      <c r="B31" s="463" t="s">
        <v>6</v>
      </c>
      <c r="C31" s="464" t="s">
        <v>634</v>
      </c>
      <c r="D31" s="465"/>
      <c r="E31" s="463" t="s">
        <v>478</v>
      </c>
      <c r="F31" s="3770"/>
      <c r="G31" s="3770"/>
      <c r="H31" s="3770"/>
      <c r="I31" s="464" t="s">
        <v>7</v>
      </c>
      <c r="J31" s="464" t="s">
        <v>480</v>
      </c>
      <c r="K31" s="465"/>
      <c r="L31" s="3771"/>
      <c r="M31" s="3772"/>
      <c r="N31" s="3772"/>
      <c r="O31" s="3772"/>
      <c r="P31" s="466" t="s">
        <v>89</v>
      </c>
      <c r="Q31" s="3772"/>
      <c r="R31" s="3772"/>
      <c r="S31" s="3772"/>
      <c r="T31" s="3773"/>
      <c r="U31" s="3771"/>
      <c r="V31" s="3772"/>
      <c r="W31" s="3772"/>
      <c r="X31" s="3773"/>
      <c r="Y31" s="4131" t="str">
        <f t="shared" si="3"/>
        <v/>
      </c>
      <c r="Z31" s="4132"/>
      <c r="AA31" s="4132"/>
      <c r="AB31" s="4133"/>
      <c r="AC31" s="311"/>
      <c r="AD31" s="467"/>
      <c r="AE31" s="3779"/>
      <c r="AF31" s="3779"/>
      <c r="AG31" s="3779"/>
      <c r="AH31" s="3779"/>
      <c r="AI31" s="3779"/>
      <c r="AJ31" s="3779"/>
      <c r="AK31" s="3779"/>
      <c r="AL31" s="3779"/>
      <c r="AM31" s="3779"/>
      <c r="AO31" s="316"/>
      <c r="AP31" s="318"/>
      <c r="AQ31" s="316"/>
      <c r="AR31" s="316"/>
      <c r="AS31" s="343"/>
      <c r="AT31" s="343"/>
      <c r="AU31" s="343"/>
      <c r="AV31" s="343"/>
    </row>
    <row r="32" spans="1:48" ht="12" customHeight="1" x14ac:dyDescent="0.15">
      <c r="A32" s="343"/>
      <c r="B32" s="463" t="s">
        <v>6</v>
      </c>
      <c r="C32" s="464" t="s">
        <v>635</v>
      </c>
      <c r="D32" s="465"/>
      <c r="E32" s="463" t="s">
        <v>478</v>
      </c>
      <c r="F32" s="3770"/>
      <c r="G32" s="3770"/>
      <c r="H32" s="3770"/>
      <c r="I32" s="464" t="s">
        <v>7</v>
      </c>
      <c r="J32" s="464" t="s">
        <v>480</v>
      </c>
      <c r="K32" s="465"/>
      <c r="L32" s="3771"/>
      <c r="M32" s="3772"/>
      <c r="N32" s="3772"/>
      <c r="O32" s="3772"/>
      <c r="P32" s="466" t="s">
        <v>89</v>
      </c>
      <c r="Q32" s="3772"/>
      <c r="R32" s="3772"/>
      <c r="S32" s="3772"/>
      <c r="T32" s="3773"/>
      <c r="U32" s="3771"/>
      <c r="V32" s="3772"/>
      <c r="W32" s="3772"/>
      <c r="X32" s="3773"/>
      <c r="Y32" s="4131" t="str">
        <f t="shared" si="3"/>
        <v/>
      </c>
      <c r="Z32" s="4132"/>
      <c r="AA32" s="4132"/>
      <c r="AB32" s="4133"/>
      <c r="AC32" s="311"/>
      <c r="AD32" s="467"/>
      <c r="AE32" s="353"/>
      <c r="AF32" s="353"/>
      <c r="AG32" s="353"/>
      <c r="AH32" s="353"/>
      <c r="AI32" s="353"/>
      <c r="AJ32" s="353"/>
      <c r="AK32" s="353"/>
      <c r="AL32" s="353"/>
      <c r="AM32" s="353"/>
      <c r="AO32" s="316"/>
      <c r="AP32" s="318"/>
      <c r="AQ32" s="316"/>
      <c r="AR32" s="316"/>
      <c r="AS32" s="343"/>
      <c r="AT32" s="343"/>
      <c r="AU32" s="343"/>
      <c r="AV32" s="343"/>
    </row>
    <row r="33" spans="1:48" ht="12" customHeight="1" x14ac:dyDescent="0.15">
      <c r="A33" s="343"/>
      <c r="B33" s="463" t="s">
        <v>6</v>
      </c>
      <c r="C33" s="464" t="s">
        <v>636</v>
      </c>
      <c r="D33" s="465"/>
      <c r="E33" s="463" t="s">
        <v>478</v>
      </c>
      <c r="F33" s="3770"/>
      <c r="G33" s="3770"/>
      <c r="H33" s="3770"/>
      <c r="I33" s="464" t="s">
        <v>7</v>
      </c>
      <c r="J33" s="464" t="s">
        <v>480</v>
      </c>
      <c r="K33" s="465"/>
      <c r="L33" s="3771"/>
      <c r="M33" s="3772"/>
      <c r="N33" s="3772"/>
      <c r="O33" s="3772"/>
      <c r="P33" s="466" t="s">
        <v>89</v>
      </c>
      <c r="Q33" s="3772"/>
      <c r="R33" s="3772"/>
      <c r="S33" s="3772"/>
      <c r="T33" s="3773"/>
      <c r="U33" s="3771"/>
      <c r="V33" s="3772"/>
      <c r="W33" s="3772"/>
      <c r="X33" s="3773"/>
      <c r="Y33" s="4131" t="str">
        <f t="shared" si="3"/>
        <v/>
      </c>
      <c r="Z33" s="4132"/>
      <c r="AA33" s="4132"/>
      <c r="AB33" s="4133"/>
      <c r="AC33" s="311"/>
      <c r="AD33" s="3783" t="s">
        <v>42</v>
      </c>
      <c r="AE33" s="3780" t="s">
        <v>637</v>
      </c>
      <c r="AF33" s="3780"/>
      <c r="AG33" s="3780"/>
      <c r="AH33" s="3780"/>
      <c r="AI33" s="3780"/>
      <c r="AJ33" s="3780"/>
      <c r="AK33" s="3780"/>
      <c r="AL33" s="3780"/>
      <c r="AM33" s="3780"/>
      <c r="AN33" s="468"/>
      <c r="AO33" s="316"/>
      <c r="AP33" s="318"/>
      <c r="AQ33" s="316"/>
      <c r="AR33" s="316"/>
      <c r="AS33" s="343"/>
      <c r="AT33" s="343"/>
      <c r="AU33" s="343"/>
      <c r="AV33" s="343"/>
    </row>
    <row r="34" spans="1:48" ht="12" customHeight="1" x14ac:dyDescent="0.15">
      <c r="A34" s="343"/>
      <c r="B34" s="463" t="s">
        <v>6</v>
      </c>
      <c r="C34" s="464" t="s">
        <v>638</v>
      </c>
      <c r="D34" s="464"/>
      <c r="E34" s="463" t="s">
        <v>478</v>
      </c>
      <c r="F34" s="3770"/>
      <c r="G34" s="3770"/>
      <c r="H34" s="3770"/>
      <c r="I34" s="464" t="s">
        <v>7</v>
      </c>
      <c r="J34" s="464" t="s">
        <v>480</v>
      </c>
      <c r="K34" s="465"/>
      <c r="L34" s="3771"/>
      <c r="M34" s="3772"/>
      <c r="N34" s="3772"/>
      <c r="O34" s="3772"/>
      <c r="P34" s="466" t="s">
        <v>89</v>
      </c>
      <c r="Q34" s="3772"/>
      <c r="R34" s="3772"/>
      <c r="S34" s="3772"/>
      <c r="T34" s="3773"/>
      <c r="U34" s="3771"/>
      <c r="V34" s="3772"/>
      <c r="W34" s="3772"/>
      <c r="X34" s="3773"/>
      <c r="Y34" s="4131" t="str">
        <f t="shared" si="3"/>
        <v/>
      </c>
      <c r="Z34" s="4132"/>
      <c r="AA34" s="4132"/>
      <c r="AB34" s="4133"/>
      <c r="AC34" s="469"/>
      <c r="AD34" s="3784"/>
      <c r="AE34" s="3781"/>
      <c r="AF34" s="3781"/>
      <c r="AG34" s="3781"/>
      <c r="AH34" s="3781"/>
      <c r="AI34" s="3781"/>
      <c r="AJ34" s="3781"/>
      <c r="AK34" s="3781"/>
      <c r="AL34" s="3781"/>
      <c r="AM34" s="3781"/>
      <c r="AN34" s="470"/>
      <c r="AO34" s="325"/>
      <c r="AP34" s="318"/>
      <c r="AQ34" s="325"/>
      <c r="AR34" s="316"/>
      <c r="AS34" s="453"/>
      <c r="AT34" s="343"/>
      <c r="AU34" s="343"/>
      <c r="AV34" s="343"/>
    </row>
    <row r="35" spans="1:48" ht="12" customHeight="1" x14ac:dyDescent="0.15">
      <c r="A35" s="343"/>
      <c r="B35" s="463" t="s">
        <v>6</v>
      </c>
      <c r="C35" s="464" t="s">
        <v>639</v>
      </c>
      <c r="D35" s="464"/>
      <c r="E35" s="463" t="s">
        <v>478</v>
      </c>
      <c r="F35" s="3770"/>
      <c r="G35" s="3770"/>
      <c r="H35" s="3770"/>
      <c r="I35" s="464" t="s">
        <v>7</v>
      </c>
      <c r="J35" s="464" t="s">
        <v>480</v>
      </c>
      <c r="K35" s="465"/>
      <c r="L35" s="3771"/>
      <c r="M35" s="3772"/>
      <c r="N35" s="3772"/>
      <c r="O35" s="3772"/>
      <c r="P35" s="466" t="s">
        <v>89</v>
      </c>
      <c r="Q35" s="3772"/>
      <c r="R35" s="3772"/>
      <c r="S35" s="3772"/>
      <c r="T35" s="3773"/>
      <c r="U35" s="3771"/>
      <c r="V35" s="3772"/>
      <c r="W35" s="3772"/>
      <c r="X35" s="3773"/>
      <c r="Y35" s="4131" t="str">
        <f t="shared" si="3"/>
        <v/>
      </c>
      <c r="Z35" s="4132"/>
      <c r="AA35" s="4132"/>
      <c r="AB35" s="4133"/>
      <c r="AC35" s="316"/>
      <c r="AD35" s="3784"/>
      <c r="AE35" s="3781"/>
      <c r="AF35" s="3781"/>
      <c r="AG35" s="3781"/>
      <c r="AH35" s="3781"/>
      <c r="AI35" s="3781"/>
      <c r="AJ35" s="3781"/>
      <c r="AK35" s="3781"/>
      <c r="AL35" s="3781"/>
      <c r="AM35" s="3781"/>
      <c r="AN35" s="470"/>
      <c r="AO35" s="316"/>
      <c r="AP35" s="316"/>
      <c r="AQ35" s="316"/>
      <c r="AR35" s="298"/>
    </row>
    <row r="36" spans="1:48" ht="12" customHeight="1" x14ac:dyDescent="0.15">
      <c r="A36" s="343"/>
      <c r="B36" s="463" t="s">
        <v>6</v>
      </c>
      <c r="C36" s="464" t="s">
        <v>640</v>
      </c>
      <c r="D36" s="464"/>
      <c r="E36" s="463" t="s">
        <v>478</v>
      </c>
      <c r="F36" s="3770"/>
      <c r="G36" s="3770"/>
      <c r="H36" s="3770"/>
      <c r="I36" s="464" t="s">
        <v>7</v>
      </c>
      <c r="J36" s="464" t="s">
        <v>480</v>
      </c>
      <c r="K36" s="465"/>
      <c r="L36" s="3771"/>
      <c r="M36" s="3772"/>
      <c r="N36" s="3772"/>
      <c r="O36" s="3772"/>
      <c r="P36" s="466" t="s">
        <v>89</v>
      </c>
      <c r="Q36" s="3772"/>
      <c r="R36" s="3772"/>
      <c r="S36" s="3772"/>
      <c r="T36" s="3773"/>
      <c r="U36" s="3771"/>
      <c r="V36" s="3772"/>
      <c r="W36" s="3772"/>
      <c r="X36" s="3773"/>
      <c r="Y36" s="4131" t="str">
        <f t="shared" si="3"/>
        <v/>
      </c>
      <c r="Z36" s="4132"/>
      <c r="AA36" s="4132"/>
      <c r="AB36" s="4133"/>
      <c r="AC36" s="316"/>
      <c r="AD36" s="3784"/>
      <c r="AE36" s="3781"/>
      <c r="AF36" s="3781"/>
      <c r="AG36" s="3781"/>
      <c r="AH36" s="3781"/>
      <c r="AI36" s="3781"/>
      <c r="AJ36" s="3781"/>
      <c r="AK36" s="3781"/>
      <c r="AL36" s="3781"/>
      <c r="AM36" s="3781"/>
      <c r="AN36" s="471"/>
      <c r="AO36" s="316"/>
      <c r="AP36" s="316"/>
      <c r="AQ36" s="316"/>
      <c r="AR36" s="298"/>
    </row>
    <row r="37" spans="1:48" ht="12" customHeight="1" x14ac:dyDescent="0.15">
      <c r="A37" s="343"/>
      <c r="B37" s="463" t="s">
        <v>6</v>
      </c>
      <c r="C37" s="464" t="s">
        <v>641</v>
      </c>
      <c r="D37" s="464"/>
      <c r="E37" s="463" t="s">
        <v>478</v>
      </c>
      <c r="F37" s="3770"/>
      <c r="G37" s="3770"/>
      <c r="H37" s="3770"/>
      <c r="I37" s="464" t="s">
        <v>7</v>
      </c>
      <c r="J37" s="464" t="s">
        <v>480</v>
      </c>
      <c r="K37" s="465"/>
      <c r="L37" s="3771"/>
      <c r="M37" s="3772"/>
      <c r="N37" s="3772"/>
      <c r="O37" s="3772"/>
      <c r="P37" s="466" t="s">
        <v>89</v>
      </c>
      <c r="Q37" s="3772"/>
      <c r="R37" s="3772"/>
      <c r="S37" s="3772"/>
      <c r="T37" s="3773"/>
      <c r="U37" s="3771"/>
      <c r="V37" s="3772"/>
      <c r="W37" s="3772"/>
      <c r="X37" s="3773"/>
      <c r="Y37" s="4131" t="str">
        <f t="shared" si="3"/>
        <v/>
      </c>
      <c r="Z37" s="4132"/>
      <c r="AA37" s="4132"/>
      <c r="AB37" s="4133"/>
      <c r="AC37" s="316"/>
      <c r="AD37" s="3784"/>
      <c r="AE37" s="3781"/>
      <c r="AF37" s="3781"/>
      <c r="AG37" s="3781"/>
      <c r="AH37" s="3781"/>
      <c r="AI37" s="3781"/>
      <c r="AJ37" s="3781"/>
      <c r="AK37" s="3781"/>
      <c r="AL37" s="3781"/>
      <c r="AM37" s="3781"/>
      <c r="AN37" s="471"/>
      <c r="AO37" s="316"/>
      <c r="AP37" s="316"/>
      <c r="AQ37" s="316"/>
      <c r="AR37" s="298"/>
    </row>
    <row r="38" spans="1:48" ht="12" customHeight="1" x14ac:dyDescent="0.15">
      <c r="B38" s="463" t="s">
        <v>6</v>
      </c>
      <c r="C38" s="464" t="s">
        <v>642</v>
      </c>
      <c r="D38" s="464"/>
      <c r="E38" s="463" t="s">
        <v>478</v>
      </c>
      <c r="F38" s="3770"/>
      <c r="G38" s="3770"/>
      <c r="H38" s="3770"/>
      <c r="I38" s="464" t="s">
        <v>7</v>
      </c>
      <c r="J38" s="464" t="s">
        <v>480</v>
      </c>
      <c r="K38" s="465"/>
      <c r="L38" s="3771"/>
      <c r="M38" s="3772"/>
      <c r="N38" s="3772"/>
      <c r="O38" s="3772"/>
      <c r="P38" s="466" t="s">
        <v>89</v>
      </c>
      <c r="Q38" s="3772"/>
      <c r="R38" s="3772"/>
      <c r="S38" s="3772"/>
      <c r="T38" s="3773"/>
      <c r="U38" s="3771"/>
      <c r="V38" s="3772"/>
      <c r="W38" s="3772"/>
      <c r="X38" s="3773"/>
      <c r="Y38" s="4131" t="str">
        <f t="shared" si="3"/>
        <v/>
      </c>
      <c r="Z38" s="4132"/>
      <c r="AA38" s="4132"/>
      <c r="AB38" s="4133"/>
      <c r="AC38" s="298"/>
      <c r="AD38" s="3784"/>
      <c r="AE38" s="3781"/>
      <c r="AF38" s="3781"/>
      <c r="AG38" s="3781"/>
      <c r="AH38" s="3781"/>
      <c r="AI38" s="3781"/>
      <c r="AJ38" s="3781"/>
      <c r="AK38" s="3781"/>
      <c r="AL38" s="3781"/>
      <c r="AM38" s="3781"/>
      <c r="AN38" s="471"/>
      <c r="AO38" s="298"/>
      <c r="AP38" s="298"/>
      <c r="AQ38" s="298"/>
      <c r="AR38" s="298"/>
    </row>
    <row r="39" spans="1:48" ht="12" customHeight="1" x14ac:dyDescent="0.15">
      <c r="B39" s="463" t="s">
        <v>6</v>
      </c>
      <c r="C39" s="464" t="s">
        <v>643</v>
      </c>
      <c r="D39" s="464"/>
      <c r="E39" s="463" t="s">
        <v>478</v>
      </c>
      <c r="F39" s="3770"/>
      <c r="G39" s="3770"/>
      <c r="H39" s="3770"/>
      <c r="I39" s="464" t="s">
        <v>7</v>
      </c>
      <c r="J39" s="464" t="s">
        <v>480</v>
      </c>
      <c r="K39" s="465"/>
      <c r="L39" s="3771"/>
      <c r="M39" s="3772"/>
      <c r="N39" s="3772"/>
      <c r="O39" s="3772"/>
      <c r="P39" s="466" t="s">
        <v>89</v>
      </c>
      <c r="Q39" s="3772"/>
      <c r="R39" s="3772"/>
      <c r="S39" s="3772"/>
      <c r="T39" s="3773"/>
      <c r="U39" s="3771"/>
      <c r="V39" s="3772"/>
      <c r="W39" s="3772"/>
      <c r="X39" s="3773"/>
      <c r="Y39" s="4131" t="str">
        <f t="shared" si="3"/>
        <v/>
      </c>
      <c r="Z39" s="4132"/>
      <c r="AA39" s="4132"/>
      <c r="AB39" s="4133"/>
      <c r="AD39" s="3785"/>
      <c r="AE39" s="3782"/>
      <c r="AF39" s="3782"/>
      <c r="AG39" s="3782"/>
      <c r="AH39" s="3782"/>
      <c r="AI39" s="3782"/>
      <c r="AJ39" s="3782"/>
      <c r="AK39" s="3782"/>
      <c r="AL39" s="3782"/>
      <c r="AM39" s="3782"/>
      <c r="AN39" s="472"/>
    </row>
    <row r="40" spans="1:48" ht="12" customHeight="1" x14ac:dyDescent="0.15">
      <c r="B40" s="463" t="s">
        <v>6</v>
      </c>
      <c r="C40" s="464" t="s">
        <v>644</v>
      </c>
      <c r="D40" s="464"/>
      <c r="E40" s="463" t="s">
        <v>478</v>
      </c>
      <c r="F40" s="3770"/>
      <c r="G40" s="3770"/>
      <c r="H40" s="3770"/>
      <c r="I40" s="464" t="s">
        <v>7</v>
      </c>
      <c r="J40" s="464" t="s">
        <v>480</v>
      </c>
      <c r="K40" s="465"/>
      <c r="L40" s="3771"/>
      <c r="M40" s="3772"/>
      <c r="N40" s="3772"/>
      <c r="O40" s="3772"/>
      <c r="P40" s="466" t="s">
        <v>89</v>
      </c>
      <c r="Q40" s="3772"/>
      <c r="R40" s="3772"/>
      <c r="S40" s="3772"/>
      <c r="T40" s="3773"/>
      <c r="U40" s="3771"/>
      <c r="V40" s="3772"/>
      <c r="W40" s="3772"/>
      <c r="X40" s="3773"/>
      <c r="Y40" s="4131" t="str">
        <f t="shared" si="3"/>
        <v/>
      </c>
      <c r="Z40" s="4132"/>
      <c r="AA40" s="4132"/>
      <c r="AB40" s="4133"/>
    </row>
    <row r="41" spans="1:48" ht="12" customHeight="1" x14ac:dyDescent="0.15">
      <c r="B41" s="463" t="s">
        <v>6</v>
      </c>
      <c r="C41" s="464" t="s">
        <v>645</v>
      </c>
      <c r="D41" s="464"/>
      <c r="E41" s="463" t="s">
        <v>478</v>
      </c>
      <c r="F41" s="3770"/>
      <c r="G41" s="3770"/>
      <c r="H41" s="3770"/>
      <c r="I41" s="464" t="s">
        <v>7</v>
      </c>
      <c r="J41" s="464" t="s">
        <v>480</v>
      </c>
      <c r="K41" s="465"/>
      <c r="L41" s="3771"/>
      <c r="M41" s="3772"/>
      <c r="N41" s="3772"/>
      <c r="O41" s="3772"/>
      <c r="P41" s="466" t="s">
        <v>89</v>
      </c>
      <c r="Q41" s="3772"/>
      <c r="R41" s="3772"/>
      <c r="S41" s="3772"/>
      <c r="T41" s="3773"/>
      <c r="U41" s="3771"/>
      <c r="V41" s="3772"/>
      <c r="W41" s="3772"/>
      <c r="X41" s="3773"/>
      <c r="Y41" s="4131" t="str">
        <f t="shared" si="3"/>
        <v/>
      </c>
      <c r="Z41" s="4132"/>
      <c r="AA41" s="4132"/>
      <c r="AB41" s="4133"/>
    </row>
    <row r="42" spans="1:48" ht="12" customHeight="1" x14ac:dyDescent="0.15">
      <c r="B42" s="312" t="s">
        <v>6</v>
      </c>
      <c r="C42" s="473" t="s">
        <v>764</v>
      </c>
      <c r="D42" s="474"/>
      <c r="E42" s="312" t="s">
        <v>478</v>
      </c>
      <c r="F42" s="3786"/>
      <c r="G42" s="3786"/>
      <c r="H42" s="3786"/>
      <c r="I42" s="313" t="s">
        <v>7</v>
      </c>
      <c r="J42" s="313" t="s">
        <v>480</v>
      </c>
      <c r="K42" s="314"/>
      <c r="L42" s="3787"/>
      <c r="M42" s="3788"/>
      <c r="N42" s="3788"/>
      <c r="O42" s="3788"/>
      <c r="P42" s="315" t="s">
        <v>89</v>
      </c>
      <c r="Q42" s="3788"/>
      <c r="R42" s="3788"/>
      <c r="S42" s="3788"/>
      <c r="T42" s="3789"/>
      <c r="U42" s="3787"/>
      <c r="V42" s="3788"/>
      <c r="W42" s="3788"/>
      <c r="X42" s="3789"/>
      <c r="Y42" s="4134" t="str">
        <f t="shared" si="3"/>
        <v/>
      </c>
      <c r="Z42" s="4135"/>
      <c r="AA42" s="4135"/>
      <c r="AB42" s="4136"/>
    </row>
  </sheetData>
  <sheetProtection algorithmName="SHA-512" hashValue="eGJiizK6KcyKYS9ewLu7Jbzw0iPakB6/xLQ1I4yn8cPQN+3eQNstYCLdylVXIBYDuSHB1SoKHR4U//u3rPUFAA==" saltValue="G5FehDzJWlkio5asgy/j8w==" spinCount="100000" sheet="1" formatCells="0" formatColumns="0" formatRows="0" selectLockedCells="1"/>
  <mergeCells count="150">
    <mergeCell ref="Q38:T38"/>
    <mergeCell ref="U38:X38"/>
    <mergeCell ref="Y38:AB38"/>
    <mergeCell ref="F39:H39"/>
    <mergeCell ref="L39:O39"/>
    <mergeCell ref="Q39:T39"/>
    <mergeCell ref="U39:X39"/>
    <mergeCell ref="Y39:AB39"/>
    <mergeCell ref="F42:H42"/>
    <mergeCell ref="L42:O42"/>
    <mergeCell ref="Q42:T42"/>
    <mergeCell ref="U42:X42"/>
    <mergeCell ref="Y42:AB42"/>
    <mergeCell ref="F40:H40"/>
    <mergeCell ref="L40:O40"/>
    <mergeCell ref="Q40:T40"/>
    <mergeCell ref="U40:X40"/>
    <mergeCell ref="Y40:AB40"/>
    <mergeCell ref="F41:H41"/>
    <mergeCell ref="L41:O41"/>
    <mergeCell ref="Q41:T41"/>
    <mergeCell ref="U41:X41"/>
    <mergeCell ref="Y41:AB41"/>
    <mergeCell ref="F37:H37"/>
    <mergeCell ref="L37:O37"/>
    <mergeCell ref="Q37:T37"/>
    <mergeCell ref="U37:X37"/>
    <mergeCell ref="Y37:AB37"/>
    <mergeCell ref="AE33:AM39"/>
    <mergeCell ref="F34:H34"/>
    <mergeCell ref="L34:O34"/>
    <mergeCell ref="Q34:T34"/>
    <mergeCell ref="U34:X34"/>
    <mergeCell ref="Y34:AB34"/>
    <mergeCell ref="F35:H35"/>
    <mergeCell ref="L35:O35"/>
    <mergeCell ref="Q35:T35"/>
    <mergeCell ref="U35:X35"/>
    <mergeCell ref="F33:H33"/>
    <mergeCell ref="L33:O33"/>
    <mergeCell ref="Q33:T33"/>
    <mergeCell ref="U33:X33"/>
    <mergeCell ref="Y33:AB33"/>
    <mergeCell ref="AD33:AD39"/>
    <mergeCell ref="Y35:AB35"/>
    <mergeCell ref="F38:H38"/>
    <mergeCell ref="L38:O38"/>
    <mergeCell ref="F36:H36"/>
    <mergeCell ref="L36:O36"/>
    <mergeCell ref="Q36:T36"/>
    <mergeCell ref="Y31:AB31"/>
    <mergeCell ref="F32:H32"/>
    <mergeCell ref="L32:O32"/>
    <mergeCell ref="Q32:T32"/>
    <mergeCell ref="U32:X32"/>
    <mergeCell ref="Y32:AB32"/>
    <mergeCell ref="U36:X36"/>
    <mergeCell ref="Y36:AB36"/>
    <mergeCell ref="F30:H30"/>
    <mergeCell ref="L30:O30"/>
    <mergeCell ref="Q30:T30"/>
    <mergeCell ref="U30:X30"/>
    <mergeCell ref="Y30:AB30"/>
    <mergeCell ref="AE30:AM31"/>
    <mergeCell ref="F31:H31"/>
    <mergeCell ref="L31:O31"/>
    <mergeCell ref="Q31:T31"/>
    <mergeCell ref="U31:X31"/>
    <mergeCell ref="AE28:AM29"/>
    <mergeCell ref="F29:H29"/>
    <mergeCell ref="L29:O29"/>
    <mergeCell ref="Q29:T29"/>
    <mergeCell ref="U29:X29"/>
    <mergeCell ref="Y29:AB29"/>
    <mergeCell ref="B27:D27"/>
    <mergeCell ref="E27:K27"/>
    <mergeCell ref="L27:T27"/>
    <mergeCell ref="U27:X27"/>
    <mergeCell ref="Y27:AB27"/>
    <mergeCell ref="F28:H28"/>
    <mergeCell ref="L28:O28"/>
    <mergeCell ref="Q28:T28"/>
    <mergeCell ref="U28:X28"/>
    <mergeCell ref="Y28:AB28"/>
    <mergeCell ref="A24:E24"/>
    <mergeCell ref="F24:I24"/>
    <mergeCell ref="AP24:AQ24"/>
    <mergeCell ref="A25:E25"/>
    <mergeCell ref="F25:I25"/>
    <mergeCell ref="AP25:AQ25"/>
    <mergeCell ref="A22:E22"/>
    <mergeCell ref="F22:I22"/>
    <mergeCell ref="AP22:AQ22"/>
    <mergeCell ref="A23:E23"/>
    <mergeCell ref="F23:I23"/>
    <mergeCell ref="AP23:AQ23"/>
    <mergeCell ref="A20:E20"/>
    <mergeCell ref="F20:I20"/>
    <mergeCell ref="AP20:AQ20"/>
    <mergeCell ref="A21:E21"/>
    <mergeCell ref="F21:I21"/>
    <mergeCell ref="AP21:AQ21"/>
    <mergeCell ref="A17:E17"/>
    <mergeCell ref="F17:I17"/>
    <mergeCell ref="AP17:AQ17"/>
    <mergeCell ref="A19:E19"/>
    <mergeCell ref="F19:I19"/>
    <mergeCell ref="AP19:AQ19"/>
    <mergeCell ref="A15:E15"/>
    <mergeCell ref="F15:I15"/>
    <mergeCell ref="AP15:AQ15"/>
    <mergeCell ref="A16:E16"/>
    <mergeCell ref="F16:I16"/>
    <mergeCell ref="AP16:AQ16"/>
    <mergeCell ref="A13:E13"/>
    <mergeCell ref="F13:I13"/>
    <mergeCell ref="AP13:AQ13"/>
    <mergeCell ref="A14:E14"/>
    <mergeCell ref="F14:I14"/>
    <mergeCell ref="AP14:AQ14"/>
    <mergeCell ref="A11:E11"/>
    <mergeCell ref="F11:I11"/>
    <mergeCell ref="AP11:AQ11"/>
    <mergeCell ref="A12:E12"/>
    <mergeCell ref="F12:I12"/>
    <mergeCell ref="AP12:AQ12"/>
    <mergeCell ref="A9:E9"/>
    <mergeCell ref="F9:I9"/>
    <mergeCell ref="AP9:AQ9"/>
    <mergeCell ref="A10:E10"/>
    <mergeCell ref="F10:I10"/>
    <mergeCell ref="AP10:AQ10"/>
    <mergeCell ref="A8:E8"/>
    <mergeCell ref="F8:I8"/>
    <mergeCell ref="AP8:AQ8"/>
    <mergeCell ref="A4:E5"/>
    <mergeCell ref="F4:I5"/>
    <mergeCell ref="AP4:AQ5"/>
    <mergeCell ref="A6:E6"/>
    <mergeCell ref="F6:I6"/>
    <mergeCell ref="AP6:AQ6"/>
    <mergeCell ref="A1:AR1"/>
    <mergeCell ref="A2:B2"/>
    <mergeCell ref="C2:AE2"/>
    <mergeCell ref="AF2:AK2"/>
    <mergeCell ref="AL2:AM2"/>
    <mergeCell ref="AN2:AQ2"/>
    <mergeCell ref="A7:E7"/>
    <mergeCell ref="F7:I7"/>
    <mergeCell ref="AP7:AQ7"/>
  </mergeCells>
  <phoneticPr fontId="3"/>
  <conditionalFormatting sqref="A4:J5 AP4:AQ5 A6:AQ25 E29:T42">
    <cfRule type="containsBlanks" dxfId="138" priority="5">
      <formula>LEN(TRIM(A4))=0</formula>
    </cfRule>
  </conditionalFormatting>
  <conditionalFormatting sqref="K4:AO5">
    <cfRule type="containsText" dxfId="137" priority="2" operator="containsText" text="土">
      <formula>NOT(ISERROR(SEARCH("土",K4)))</formula>
    </cfRule>
    <cfRule type="containsText" dxfId="136" priority="3" operator="containsText" text="日">
      <formula>NOT(ISERROR(SEARCH("日",K4)))</formula>
    </cfRule>
    <cfRule type="containsBlanks" dxfId="135" priority="4">
      <formula>LEN(TRIM(K4))=0</formula>
    </cfRule>
  </conditionalFormatting>
  <conditionalFormatting sqref="U29:X42">
    <cfRule type="containsBlanks" dxfId="134" priority="1">
      <formula>LEN(TRIM(U29))=0</formula>
    </cfRule>
  </conditionalFormatting>
  <conditionalFormatting sqref="AL2:AM2">
    <cfRule type="containsBlanks" dxfId="133" priority="6">
      <formula>LEN(TRIM(AL2))=0</formula>
    </cfRule>
  </conditionalFormatting>
  <dataValidations count="2">
    <dataValidation type="list" imeMode="off" allowBlank="1" showInputMessage="1" promptTitle="休憩時間について" prompt="リストに休憩時間がない場合は、直接ご入力ください。" sqref="U29:X42" xr:uid="{A3C8AC9B-C88A-425E-A0DC-6FE46191FB19}">
      <formula1>"　,1:00,0:45,0:30,0:00"</formula1>
    </dataValidation>
    <dataValidation type="list" allowBlank="1" showInputMessage="1" sqref="AL2:AM2" xr:uid="{55145AC9-6CD7-4E6D-A9A3-A967526223BA}">
      <formula1>"　,4,5,6,7,8,9,10,11,12,1,2,3"</formula1>
    </dataValidation>
  </dataValidations>
  <printOptions horizontalCentered="1"/>
  <pageMargins left="0.39370078740157483" right="0.39370078740157483" top="0.70866141732283472" bottom="7.874015748031496E-2" header="0.19685039370078741" footer="0.19685039370078741"/>
  <pageSetup paperSize="9" orientation="landscape" cellComments="asDisplayed"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379AB-C7DC-4319-B605-D51EB021772D}">
  <dimension ref="A1:AG156"/>
  <sheetViews>
    <sheetView showGridLines="0" view="pageBreakPreview" zoomScaleNormal="100" zoomScaleSheetLayoutView="100" workbookViewId="0">
      <selection activeCell="AD2" sqref="AD2"/>
    </sheetView>
  </sheetViews>
  <sheetFormatPr defaultRowHeight="18" customHeight="1" x14ac:dyDescent="0.15"/>
  <cols>
    <col min="1" max="1" width="3.125" style="1037" customWidth="1"/>
    <col min="2" max="2" width="9.125" style="1037" customWidth="1"/>
    <col min="3" max="3" width="6.625" style="1045" customWidth="1"/>
    <col min="4" max="8" width="3.625" style="1037" customWidth="1"/>
    <col min="9" max="9" width="7.625" style="1037" customWidth="1"/>
    <col min="10" max="10" width="6.75" style="1037" customWidth="1"/>
    <col min="11" max="12" width="4.75" style="1037" customWidth="1"/>
    <col min="13" max="22" width="3.125" style="1037" customWidth="1"/>
    <col min="23" max="23" width="10.625" style="1037" customWidth="1"/>
    <col min="24" max="25" width="5.625" style="1037" customWidth="1"/>
    <col min="26" max="26" width="10.625" style="1037" customWidth="1"/>
    <col min="27" max="27" width="20.625" style="1037" customWidth="1"/>
    <col min="28" max="28" width="4.875" style="1037" customWidth="1"/>
    <col min="29" max="33" width="2.625" style="1037" customWidth="1"/>
    <col min="34" max="16384" width="9" style="1037"/>
  </cols>
  <sheetData>
    <row r="1" spans="1:33" ht="14.1" customHeight="1" x14ac:dyDescent="0.15">
      <c r="A1" s="3800" t="s">
        <v>767</v>
      </c>
      <c r="B1" s="3801"/>
      <c r="C1" s="3801"/>
      <c r="D1" s="3801"/>
      <c r="E1" s="3801"/>
      <c r="F1" s="3801"/>
      <c r="G1" s="3801"/>
      <c r="H1" s="3801"/>
      <c r="I1" s="3801"/>
      <c r="J1" s="3801"/>
      <c r="K1" s="3801"/>
      <c r="L1" s="3801"/>
      <c r="M1" s="3801"/>
      <c r="N1" s="3801"/>
      <c r="O1" s="3801"/>
      <c r="P1" s="3801"/>
      <c r="Q1" s="3801"/>
      <c r="R1" s="3801"/>
      <c r="S1" s="3801"/>
      <c r="T1" s="3801"/>
      <c r="U1" s="3801"/>
      <c r="V1" s="3801"/>
      <c r="W1" s="3801"/>
      <c r="X1" s="3801"/>
      <c r="Y1" s="3801"/>
      <c r="Z1" s="3801"/>
      <c r="AA1" s="3801"/>
      <c r="AC1" s="528"/>
      <c r="AD1" s="528"/>
      <c r="AE1" s="528"/>
      <c r="AF1" s="528"/>
      <c r="AG1" s="528"/>
    </row>
    <row r="2" spans="1:33" ht="18" customHeight="1" x14ac:dyDescent="0.15">
      <c r="A2" s="3802" t="s">
        <v>987</v>
      </c>
      <c r="B2" s="3803"/>
      <c r="C2" s="3803"/>
      <c r="D2" s="3803"/>
      <c r="E2" s="3803"/>
      <c r="F2" s="3803"/>
      <c r="G2" s="3803"/>
      <c r="H2" s="3803"/>
      <c r="I2" s="3803"/>
      <c r="J2" s="3803"/>
      <c r="K2" s="3803"/>
      <c r="L2" s="3803"/>
      <c r="M2" s="3803"/>
      <c r="N2" s="3803"/>
      <c r="O2" s="3803"/>
      <c r="P2" s="3803"/>
      <c r="Q2" s="3803"/>
      <c r="R2" s="3803"/>
      <c r="S2" s="3803"/>
      <c r="T2" s="3803"/>
      <c r="U2" s="3803"/>
      <c r="V2" s="3803"/>
      <c r="W2" s="3803"/>
      <c r="X2" s="3803"/>
      <c r="Y2" s="3803"/>
      <c r="Z2" s="3803"/>
      <c r="AA2" s="1038" t="s">
        <v>981</v>
      </c>
    </row>
    <row r="3" spans="1:33" ht="12" customHeight="1" x14ac:dyDescent="0.15">
      <c r="A3" s="3629" t="s">
        <v>481</v>
      </c>
      <c r="B3" s="3804" t="s">
        <v>482</v>
      </c>
      <c r="C3" s="3805" t="s">
        <v>483</v>
      </c>
      <c r="D3" s="3804" t="s">
        <v>459</v>
      </c>
      <c r="E3" s="3804"/>
      <c r="F3" s="3804"/>
      <c r="G3" s="3804"/>
      <c r="H3" s="3629" t="s">
        <v>484</v>
      </c>
      <c r="I3" s="3555" t="s">
        <v>485</v>
      </c>
      <c r="J3" s="3555" t="s">
        <v>486</v>
      </c>
      <c r="K3" s="3806" t="s">
        <v>991</v>
      </c>
      <c r="L3" s="3806" t="s">
        <v>487</v>
      </c>
      <c r="M3" s="3795" t="s">
        <v>488</v>
      </c>
      <c r="N3" s="2827"/>
      <c r="O3" s="2827"/>
      <c r="P3" s="2827"/>
      <c r="Q3" s="2827"/>
      <c r="R3" s="2827"/>
      <c r="S3" s="2827"/>
      <c r="T3" s="2827"/>
      <c r="U3" s="2827"/>
      <c r="V3" s="2829"/>
      <c r="W3" s="3793" t="s">
        <v>1204</v>
      </c>
      <c r="X3" s="3793"/>
      <c r="Y3" s="3793"/>
      <c r="Z3" s="3790" t="s">
        <v>1177</v>
      </c>
      <c r="AA3" s="3796" t="s">
        <v>455</v>
      </c>
    </row>
    <row r="4" spans="1:33" ht="13.5" customHeight="1" x14ac:dyDescent="0.15">
      <c r="A4" s="3629"/>
      <c r="B4" s="3804"/>
      <c r="C4" s="3805"/>
      <c r="D4" s="3804"/>
      <c r="E4" s="3804"/>
      <c r="F4" s="3804"/>
      <c r="G4" s="3804"/>
      <c r="H4" s="3629"/>
      <c r="I4" s="3804"/>
      <c r="J4" s="3804"/>
      <c r="K4" s="3806"/>
      <c r="L4" s="3806"/>
      <c r="M4" s="3531" t="s">
        <v>490</v>
      </c>
      <c r="N4" s="3532"/>
      <c r="O4" s="3532"/>
      <c r="P4" s="3532"/>
      <c r="Q4" s="3532"/>
      <c r="R4" s="3545"/>
      <c r="S4" s="3519" t="s">
        <v>491</v>
      </c>
      <c r="T4" s="3798"/>
      <c r="U4" s="3519" t="s">
        <v>492</v>
      </c>
      <c r="V4" s="3798"/>
      <c r="W4" s="3794"/>
      <c r="X4" s="3794"/>
      <c r="Y4" s="3794"/>
      <c r="Z4" s="3791"/>
      <c r="AA4" s="3797"/>
    </row>
    <row r="5" spans="1:33" ht="11.25" customHeight="1" x14ac:dyDescent="0.15">
      <c r="A5" s="3629"/>
      <c r="B5" s="3804"/>
      <c r="C5" s="3805"/>
      <c r="D5" s="3804"/>
      <c r="E5" s="3804"/>
      <c r="F5" s="3804"/>
      <c r="G5" s="3804"/>
      <c r="H5" s="3629"/>
      <c r="I5" s="3555" t="s">
        <v>1114</v>
      </c>
      <c r="J5" s="3804"/>
      <c r="K5" s="3806"/>
      <c r="L5" s="3806"/>
      <c r="M5" s="3519" t="s">
        <v>494</v>
      </c>
      <c r="N5" s="3520"/>
      <c r="O5" s="3520"/>
      <c r="P5" s="3798"/>
      <c r="Q5" s="3519" t="s">
        <v>495</v>
      </c>
      <c r="R5" s="3798"/>
      <c r="S5" s="3522"/>
      <c r="T5" s="3624"/>
      <c r="U5" s="3522"/>
      <c r="V5" s="3624"/>
      <c r="W5" s="3807" t="s">
        <v>1174</v>
      </c>
      <c r="X5" s="3810" t="s">
        <v>1175</v>
      </c>
      <c r="Y5" s="3811"/>
      <c r="Z5" s="3791"/>
      <c r="AA5" s="1039" t="s">
        <v>493</v>
      </c>
      <c r="AB5" s="1040"/>
    </row>
    <row r="6" spans="1:33" ht="11.25" customHeight="1" x14ac:dyDescent="0.15">
      <c r="A6" s="3629"/>
      <c r="B6" s="3804"/>
      <c r="C6" s="3805"/>
      <c r="D6" s="3804"/>
      <c r="E6" s="3804"/>
      <c r="F6" s="3804"/>
      <c r="G6" s="3804"/>
      <c r="H6" s="3629"/>
      <c r="I6" s="3804"/>
      <c r="J6" s="3804"/>
      <c r="K6" s="3806"/>
      <c r="L6" s="3806"/>
      <c r="M6" s="3522"/>
      <c r="N6" s="3523"/>
      <c r="O6" s="3523"/>
      <c r="P6" s="3624"/>
      <c r="Q6" s="3522"/>
      <c r="R6" s="3624"/>
      <c r="S6" s="3522"/>
      <c r="T6" s="3624"/>
      <c r="U6" s="3522"/>
      <c r="V6" s="3624"/>
      <c r="W6" s="3808"/>
      <c r="X6" s="3812"/>
      <c r="Y6" s="3813"/>
      <c r="Z6" s="3791"/>
      <c r="AA6" s="1041" t="s">
        <v>496</v>
      </c>
      <c r="AB6" s="1040"/>
    </row>
    <row r="7" spans="1:33" ht="11.25" customHeight="1" x14ac:dyDescent="0.15">
      <c r="A7" s="3629"/>
      <c r="B7" s="3804"/>
      <c r="C7" s="3805"/>
      <c r="D7" s="3804"/>
      <c r="E7" s="3804"/>
      <c r="F7" s="3804"/>
      <c r="G7" s="3804"/>
      <c r="H7" s="3629"/>
      <c r="I7" s="3804"/>
      <c r="J7" s="3804"/>
      <c r="K7" s="3806"/>
      <c r="L7" s="3806"/>
      <c r="M7" s="3525"/>
      <c r="N7" s="3526"/>
      <c r="O7" s="3526"/>
      <c r="P7" s="3799"/>
      <c r="Q7" s="3525"/>
      <c r="R7" s="3799"/>
      <c r="S7" s="3525"/>
      <c r="T7" s="3799"/>
      <c r="U7" s="3525"/>
      <c r="V7" s="3799"/>
      <c r="W7" s="3809"/>
      <c r="X7" s="3814"/>
      <c r="Y7" s="3815"/>
      <c r="Z7" s="3792"/>
      <c r="AA7" s="1042" t="s">
        <v>497</v>
      </c>
      <c r="AB7" s="1040"/>
    </row>
    <row r="8" spans="1:33" ht="9.75" customHeight="1" x14ac:dyDescent="0.15">
      <c r="A8" s="4137" t="s">
        <v>498</v>
      </c>
      <c r="B8" s="4138" t="s">
        <v>982</v>
      </c>
      <c r="C8" s="4139" t="s">
        <v>499</v>
      </c>
      <c r="D8" s="4140" t="s">
        <v>1205</v>
      </c>
      <c r="E8" s="4140"/>
      <c r="F8" s="4140"/>
      <c r="G8" s="4141"/>
      <c r="H8" s="4142">
        <v>56</v>
      </c>
      <c r="I8" s="4143"/>
      <c r="J8" s="4144">
        <v>40</v>
      </c>
      <c r="K8" s="4139" t="s">
        <v>500</v>
      </c>
      <c r="L8" s="4139" t="s">
        <v>500</v>
      </c>
      <c r="M8" s="4145">
        <v>41365</v>
      </c>
      <c r="N8" s="4146"/>
      <c r="O8" s="4147"/>
      <c r="P8" s="4147"/>
      <c r="Q8" s="4148">
        <v>10</v>
      </c>
      <c r="R8" s="4149" t="s">
        <v>18</v>
      </c>
      <c r="S8" s="4148">
        <v>12</v>
      </c>
      <c r="T8" s="4149" t="s">
        <v>18</v>
      </c>
      <c r="U8" s="4202">
        <f>Q8+S8</f>
        <v>22</v>
      </c>
      <c r="V8" s="4149" t="s">
        <v>18</v>
      </c>
      <c r="W8" s="4150">
        <v>25000</v>
      </c>
      <c r="X8" s="4151">
        <v>35000</v>
      </c>
      <c r="Y8" s="4152"/>
      <c r="Z8" s="4153"/>
      <c r="AA8" s="4154"/>
    </row>
    <row r="9" spans="1:33" ht="9.75" customHeight="1" x14ac:dyDescent="0.15">
      <c r="A9" s="4137"/>
      <c r="B9" s="4138"/>
      <c r="C9" s="4155"/>
      <c r="D9" s="4140"/>
      <c r="E9" s="4140"/>
      <c r="F9" s="4140"/>
      <c r="G9" s="4141"/>
      <c r="H9" s="4156"/>
      <c r="I9" s="4157"/>
      <c r="J9" s="4158"/>
      <c r="K9" s="4155"/>
      <c r="L9" s="4155"/>
      <c r="M9" s="4159"/>
      <c r="N9" s="4160"/>
      <c r="O9" s="4160"/>
      <c r="P9" s="4160"/>
      <c r="Q9" s="4159"/>
      <c r="R9" s="4161"/>
      <c r="S9" s="4159"/>
      <c r="T9" s="4161"/>
      <c r="U9" s="4203"/>
      <c r="V9" s="4161"/>
      <c r="W9" s="4150"/>
      <c r="X9" s="4162"/>
      <c r="Y9" s="4163"/>
      <c r="Z9" s="4153"/>
      <c r="AA9" s="4164"/>
    </row>
    <row r="10" spans="1:33" ht="9.75" customHeight="1" x14ac:dyDescent="0.15">
      <c r="A10" s="4137"/>
      <c r="B10" s="4138"/>
      <c r="C10" s="4155"/>
      <c r="D10" s="4140"/>
      <c r="E10" s="4140"/>
      <c r="F10" s="4140"/>
      <c r="G10" s="4141"/>
      <c r="H10" s="4156"/>
      <c r="I10" s="4165"/>
      <c r="J10" s="4158"/>
      <c r="K10" s="4155"/>
      <c r="L10" s="4155"/>
      <c r="M10" s="4159"/>
      <c r="N10" s="4160"/>
      <c r="O10" s="4160"/>
      <c r="P10" s="4160"/>
      <c r="Q10" s="4159"/>
      <c r="R10" s="4161"/>
      <c r="S10" s="4159"/>
      <c r="T10" s="4161"/>
      <c r="U10" s="4203"/>
      <c r="V10" s="4161"/>
      <c r="W10" s="4150"/>
      <c r="X10" s="4162"/>
      <c r="Y10" s="4163"/>
      <c r="Z10" s="4153"/>
      <c r="AA10" s="4164"/>
    </row>
    <row r="11" spans="1:33" ht="9.75" customHeight="1" x14ac:dyDescent="0.15">
      <c r="A11" s="4166"/>
      <c r="B11" s="4167"/>
      <c r="C11" s="4168"/>
      <c r="D11" s="4169"/>
      <c r="E11" s="4169"/>
      <c r="F11" s="4169"/>
      <c r="G11" s="4170"/>
      <c r="H11" s="4171"/>
      <c r="I11" s="4165"/>
      <c r="J11" s="4172"/>
      <c r="K11" s="4168"/>
      <c r="L11" s="4168"/>
      <c r="M11" s="4173"/>
      <c r="N11" s="4174"/>
      <c r="O11" s="4174"/>
      <c r="P11" s="4174"/>
      <c r="Q11" s="4173"/>
      <c r="R11" s="4175"/>
      <c r="S11" s="4173"/>
      <c r="T11" s="4175"/>
      <c r="U11" s="4204"/>
      <c r="V11" s="4175"/>
      <c r="W11" s="4176"/>
      <c r="X11" s="4177"/>
      <c r="Y11" s="4178"/>
      <c r="Z11" s="4179"/>
      <c r="AA11" s="4180"/>
    </row>
    <row r="12" spans="1:33" ht="9.75" customHeight="1" x14ac:dyDescent="0.15">
      <c r="A12" s="4181" t="s">
        <v>501</v>
      </c>
      <c r="B12" s="4182" t="s">
        <v>983</v>
      </c>
      <c r="C12" s="4183" t="s">
        <v>499</v>
      </c>
      <c r="D12" s="4184" t="s">
        <v>1206</v>
      </c>
      <c r="E12" s="4184"/>
      <c r="F12" s="4184"/>
      <c r="G12" s="4185"/>
      <c r="H12" s="4186">
        <v>42</v>
      </c>
      <c r="I12" s="4187" t="s">
        <v>502</v>
      </c>
      <c r="J12" s="4188">
        <v>40</v>
      </c>
      <c r="K12" s="4183" t="s">
        <v>500</v>
      </c>
      <c r="L12" s="4183" t="s">
        <v>500</v>
      </c>
      <c r="M12" s="4189">
        <v>42095</v>
      </c>
      <c r="N12" s="4190"/>
      <c r="O12" s="4191"/>
      <c r="P12" s="4191"/>
      <c r="Q12" s="4192">
        <v>8</v>
      </c>
      <c r="R12" s="4193" t="s">
        <v>18</v>
      </c>
      <c r="S12" s="4192">
        <v>10</v>
      </c>
      <c r="T12" s="4193" t="s">
        <v>18</v>
      </c>
      <c r="U12" s="4205">
        <f>Q12+S12</f>
        <v>18</v>
      </c>
      <c r="V12" s="4193" t="s">
        <v>18</v>
      </c>
      <c r="W12" s="4194">
        <v>10000</v>
      </c>
      <c r="X12" s="4195">
        <v>40000</v>
      </c>
      <c r="Y12" s="4196"/>
      <c r="Z12" s="4197"/>
      <c r="AA12" s="4198" t="s">
        <v>1207</v>
      </c>
    </row>
    <row r="13" spans="1:33" ht="9.75" customHeight="1" x14ac:dyDescent="0.15">
      <c r="A13" s="4137"/>
      <c r="B13" s="4138"/>
      <c r="C13" s="4155"/>
      <c r="D13" s="4140"/>
      <c r="E13" s="4140"/>
      <c r="F13" s="4140"/>
      <c r="G13" s="4141"/>
      <c r="H13" s="4156"/>
      <c r="I13" s="4157"/>
      <c r="J13" s="4158"/>
      <c r="K13" s="4155"/>
      <c r="L13" s="4155"/>
      <c r="M13" s="4159"/>
      <c r="N13" s="4160"/>
      <c r="O13" s="4160"/>
      <c r="P13" s="4160"/>
      <c r="Q13" s="4159"/>
      <c r="R13" s="4161"/>
      <c r="S13" s="4159"/>
      <c r="T13" s="4161"/>
      <c r="U13" s="4203"/>
      <c r="V13" s="4161"/>
      <c r="W13" s="4150"/>
      <c r="X13" s="4162"/>
      <c r="Y13" s="4163"/>
      <c r="Z13" s="4153"/>
      <c r="AA13" s="4164"/>
    </row>
    <row r="14" spans="1:33" ht="9.75" customHeight="1" x14ac:dyDescent="0.15">
      <c r="A14" s="4137"/>
      <c r="B14" s="4138"/>
      <c r="C14" s="4155"/>
      <c r="D14" s="4140"/>
      <c r="E14" s="4140"/>
      <c r="F14" s="4140"/>
      <c r="G14" s="4141"/>
      <c r="H14" s="4156"/>
      <c r="I14" s="4165" t="s">
        <v>503</v>
      </c>
      <c r="J14" s="4158"/>
      <c r="K14" s="4155"/>
      <c r="L14" s="4155"/>
      <c r="M14" s="4159"/>
      <c r="N14" s="4160"/>
      <c r="O14" s="4160"/>
      <c r="P14" s="4160"/>
      <c r="Q14" s="4159"/>
      <c r="R14" s="4161"/>
      <c r="S14" s="4159"/>
      <c r="T14" s="4161"/>
      <c r="U14" s="4203"/>
      <c r="V14" s="4161"/>
      <c r="W14" s="4150"/>
      <c r="X14" s="4162"/>
      <c r="Y14" s="4163"/>
      <c r="Z14" s="4153"/>
      <c r="AA14" s="4164"/>
    </row>
    <row r="15" spans="1:33" ht="9.75" customHeight="1" x14ac:dyDescent="0.15">
      <c r="A15" s="4166"/>
      <c r="B15" s="4167"/>
      <c r="C15" s="4168"/>
      <c r="D15" s="4169"/>
      <c r="E15" s="4169"/>
      <c r="F15" s="4169"/>
      <c r="G15" s="4170"/>
      <c r="H15" s="4171"/>
      <c r="I15" s="4165"/>
      <c r="J15" s="4172"/>
      <c r="K15" s="4168"/>
      <c r="L15" s="4168"/>
      <c r="M15" s="4173"/>
      <c r="N15" s="4174"/>
      <c r="O15" s="4174"/>
      <c r="P15" s="4174"/>
      <c r="Q15" s="4173"/>
      <c r="R15" s="4175"/>
      <c r="S15" s="4173"/>
      <c r="T15" s="4175"/>
      <c r="U15" s="4204"/>
      <c r="V15" s="4175"/>
      <c r="W15" s="4176"/>
      <c r="X15" s="4177"/>
      <c r="Y15" s="4178"/>
      <c r="Z15" s="4179"/>
      <c r="AA15" s="4180"/>
    </row>
    <row r="16" spans="1:33" ht="9.9499999999999993" customHeight="1" x14ac:dyDescent="0.15">
      <c r="A16" s="3839">
        <v>1</v>
      </c>
      <c r="B16" s="3841"/>
      <c r="C16" s="3822"/>
      <c r="D16" s="3843"/>
      <c r="E16" s="3843"/>
      <c r="F16" s="3843"/>
      <c r="G16" s="3843"/>
      <c r="H16" s="3828"/>
      <c r="I16" s="3845"/>
      <c r="J16" s="3833" t="s">
        <v>504</v>
      </c>
      <c r="K16" s="3822"/>
      <c r="L16" s="3822"/>
      <c r="M16" s="3836"/>
      <c r="N16" s="3837"/>
      <c r="O16" s="3837"/>
      <c r="P16" s="3837"/>
      <c r="Q16" s="3838"/>
      <c r="R16" s="3835" t="s">
        <v>18</v>
      </c>
      <c r="S16" s="3838"/>
      <c r="T16" s="3835" t="s">
        <v>18</v>
      </c>
      <c r="U16" s="4206" t="str">
        <f>IF(Q16&amp;S16="","",Q16+S16)</f>
        <v/>
      </c>
      <c r="V16" s="3835" t="s">
        <v>18</v>
      </c>
      <c r="W16" s="3859" t="s">
        <v>984</v>
      </c>
      <c r="X16" s="3862" t="s">
        <v>505</v>
      </c>
      <c r="Y16" s="3863"/>
      <c r="Z16" s="3868"/>
      <c r="AA16" s="3846"/>
    </row>
    <row r="17" spans="1:27" ht="9.9499999999999993" customHeight="1" x14ac:dyDescent="0.15">
      <c r="A17" s="3804"/>
      <c r="B17" s="3819"/>
      <c r="C17" s="3822"/>
      <c r="D17" s="3825"/>
      <c r="E17" s="3825"/>
      <c r="F17" s="3825"/>
      <c r="G17" s="3825"/>
      <c r="H17" s="3828"/>
      <c r="I17" s="3831"/>
      <c r="J17" s="3833"/>
      <c r="K17" s="3822"/>
      <c r="L17" s="3822"/>
      <c r="M17" s="3836"/>
      <c r="N17" s="3837"/>
      <c r="O17" s="3837"/>
      <c r="P17" s="3837"/>
      <c r="Q17" s="3838"/>
      <c r="R17" s="3835"/>
      <c r="S17" s="3838"/>
      <c r="T17" s="3835"/>
      <c r="U17" s="4206"/>
      <c r="V17" s="3835"/>
      <c r="W17" s="3860"/>
      <c r="X17" s="3864"/>
      <c r="Y17" s="3865"/>
      <c r="Z17" s="3869"/>
      <c r="AA17" s="3847"/>
    </row>
    <row r="18" spans="1:27" ht="9.9499999999999993" customHeight="1" x14ac:dyDescent="0.15">
      <c r="A18" s="3804"/>
      <c r="B18" s="3819"/>
      <c r="C18" s="3822"/>
      <c r="D18" s="3825"/>
      <c r="E18" s="3825"/>
      <c r="F18" s="3825"/>
      <c r="G18" s="3825"/>
      <c r="H18" s="3828"/>
      <c r="I18" s="3849"/>
      <c r="J18" s="3833"/>
      <c r="K18" s="3822"/>
      <c r="L18" s="3822"/>
      <c r="M18" s="3836"/>
      <c r="N18" s="3837"/>
      <c r="O18" s="3837"/>
      <c r="P18" s="3837"/>
      <c r="Q18" s="3838"/>
      <c r="R18" s="3835"/>
      <c r="S18" s="3838"/>
      <c r="T18" s="3835"/>
      <c r="U18" s="4206"/>
      <c r="V18" s="3835"/>
      <c r="W18" s="3860"/>
      <c r="X18" s="3864"/>
      <c r="Y18" s="3865"/>
      <c r="Z18" s="3869"/>
      <c r="AA18" s="3847"/>
    </row>
    <row r="19" spans="1:27" ht="9.9499999999999993" customHeight="1" x14ac:dyDescent="0.15">
      <c r="A19" s="3840"/>
      <c r="B19" s="3842"/>
      <c r="C19" s="3822"/>
      <c r="D19" s="3844"/>
      <c r="E19" s="3844"/>
      <c r="F19" s="3844"/>
      <c r="G19" s="3844"/>
      <c r="H19" s="3828"/>
      <c r="I19" s="3858"/>
      <c r="J19" s="3833"/>
      <c r="K19" s="3822"/>
      <c r="L19" s="3822"/>
      <c r="M19" s="3836"/>
      <c r="N19" s="3837"/>
      <c r="O19" s="3837"/>
      <c r="P19" s="3837"/>
      <c r="Q19" s="3838"/>
      <c r="R19" s="3835"/>
      <c r="S19" s="3838"/>
      <c r="T19" s="3835"/>
      <c r="U19" s="4206"/>
      <c r="V19" s="3835"/>
      <c r="W19" s="3861"/>
      <c r="X19" s="3866"/>
      <c r="Y19" s="3867"/>
      <c r="Z19" s="3870"/>
      <c r="AA19" s="3848"/>
    </row>
    <row r="20" spans="1:27" ht="9.9499999999999993" customHeight="1" x14ac:dyDescent="0.15">
      <c r="A20" s="3816">
        <v>2</v>
      </c>
      <c r="B20" s="3818"/>
      <c r="C20" s="3821"/>
      <c r="D20" s="3824"/>
      <c r="E20" s="3824"/>
      <c r="F20" s="3824"/>
      <c r="G20" s="3824"/>
      <c r="H20" s="3827"/>
      <c r="I20" s="3830"/>
      <c r="J20" s="3832" t="s">
        <v>504</v>
      </c>
      <c r="K20" s="3821"/>
      <c r="L20" s="3821"/>
      <c r="M20" s="3850"/>
      <c r="N20" s="3851"/>
      <c r="O20" s="3851"/>
      <c r="P20" s="3851"/>
      <c r="Q20" s="3854"/>
      <c r="R20" s="3856" t="s">
        <v>18</v>
      </c>
      <c r="S20" s="3854"/>
      <c r="T20" s="3856" t="s">
        <v>18</v>
      </c>
      <c r="U20" s="4207" t="str">
        <f>IF(Q20&amp;S20="","",Q20+S20)</f>
        <v/>
      </c>
      <c r="V20" s="3856" t="s">
        <v>18</v>
      </c>
      <c r="W20" s="3871" t="s">
        <v>984</v>
      </c>
      <c r="X20" s="3862" t="s">
        <v>505</v>
      </c>
      <c r="Y20" s="3863"/>
      <c r="Z20" s="3873"/>
      <c r="AA20" s="3846"/>
    </row>
    <row r="21" spans="1:27" ht="9.9499999999999993" customHeight="1" x14ac:dyDescent="0.15">
      <c r="A21" s="3804"/>
      <c r="B21" s="3819"/>
      <c r="C21" s="3822"/>
      <c r="D21" s="3825"/>
      <c r="E21" s="3825"/>
      <c r="F21" s="3825"/>
      <c r="G21" s="3825"/>
      <c r="H21" s="3828"/>
      <c r="I21" s="3831"/>
      <c r="J21" s="3833"/>
      <c r="K21" s="3822"/>
      <c r="L21" s="3822"/>
      <c r="M21" s="3836"/>
      <c r="N21" s="3837"/>
      <c r="O21" s="3837"/>
      <c r="P21" s="3837"/>
      <c r="Q21" s="3838"/>
      <c r="R21" s="3835"/>
      <c r="S21" s="3838"/>
      <c r="T21" s="3835"/>
      <c r="U21" s="4206"/>
      <c r="V21" s="3835"/>
      <c r="W21" s="3860"/>
      <c r="X21" s="3864"/>
      <c r="Y21" s="3865"/>
      <c r="Z21" s="3869"/>
      <c r="AA21" s="3847"/>
    </row>
    <row r="22" spans="1:27" ht="9.9499999999999993" customHeight="1" x14ac:dyDescent="0.15">
      <c r="A22" s="3804"/>
      <c r="B22" s="3819"/>
      <c r="C22" s="3822"/>
      <c r="D22" s="3825"/>
      <c r="E22" s="3825"/>
      <c r="F22" s="3825"/>
      <c r="G22" s="3825"/>
      <c r="H22" s="3828"/>
      <c r="I22" s="3849"/>
      <c r="J22" s="3833"/>
      <c r="K22" s="3822"/>
      <c r="L22" s="3822"/>
      <c r="M22" s="3836"/>
      <c r="N22" s="3837"/>
      <c r="O22" s="3837"/>
      <c r="P22" s="3837"/>
      <c r="Q22" s="3838"/>
      <c r="R22" s="3835"/>
      <c r="S22" s="3838"/>
      <c r="T22" s="3835"/>
      <c r="U22" s="4206"/>
      <c r="V22" s="3835"/>
      <c r="W22" s="3860"/>
      <c r="X22" s="3864"/>
      <c r="Y22" s="3865"/>
      <c r="Z22" s="3869"/>
      <c r="AA22" s="3847"/>
    </row>
    <row r="23" spans="1:27" ht="9.9499999999999993" customHeight="1" x14ac:dyDescent="0.15">
      <c r="A23" s="3817"/>
      <c r="B23" s="3820"/>
      <c r="C23" s="3823"/>
      <c r="D23" s="3826"/>
      <c r="E23" s="3826"/>
      <c r="F23" s="3826"/>
      <c r="G23" s="3826"/>
      <c r="H23" s="3829"/>
      <c r="I23" s="3849"/>
      <c r="J23" s="3834"/>
      <c r="K23" s="3823"/>
      <c r="L23" s="3823"/>
      <c r="M23" s="3852"/>
      <c r="N23" s="3853"/>
      <c r="O23" s="3853"/>
      <c r="P23" s="3853"/>
      <c r="Q23" s="3855"/>
      <c r="R23" s="3857"/>
      <c r="S23" s="3855"/>
      <c r="T23" s="3857"/>
      <c r="U23" s="4208"/>
      <c r="V23" s="3857"/>
      <c r="W23" s="3872"/>
      <c r="X23" s="3866"/>
      <c r="Y23" s="3867"/>
      <c r="Z23" s="3874"/>
      <c r="AA23" s="3848"/>
    </row>
    <row r="24" spans="1:27" ht="9.9499999999999993" customHeight="1" x14ac:dyDescent="0.15">
      <c r="A24" s="3839">
        <v>3</v>
      </c>
      <c r="B24" s="3841"/>
      <c r="C24" s="3822"/>
      <c r="D24" s="3843"/>
      <c r="E24" s="3843"/>
      <c r="F24" s="3843"/>
      <c r="G24" s="3843"/>
      <c r="H24" s="3828"/>
      <c r="I24" s="3845"/>
      <c r="J24" s="3833" t="s">
        <v>504</v>
      </c>
      <c r="K24" s="3822"/>
      <c r="L24" s="3822"/>
      <c r="M24" s="3836"/>
      <c r="N24" s="3837"/>
      <c r="O24" s="3837"/>
      <c r="P24" s="3837"/>
      <c r="Q24" s="3838"/>
      <c r="R24" s="3835" t="s">
        <v>18</v>
      </c>
      <c r="S24" s="3838"/>
      <c r="T24" s="3835" t="s">
        <v>18</v>
      </c>
      <c r="U24" s="4206" t="str">
        <f>IF(Q24&amp;S24="","",Q24+S24)</f>
        <v/>
      </c>
      <c r="V24" s="3835" t="s">
        <v>18</v>
      </c>
      <c r="W24" s="3859" t="s">
        <v>984</v>
      </c>
      <c r="X24" s="3862" t="s">
        <v>505</v>
      </c>
      <c r="Y24" s="3863"/>
      <c r="Z24" s="3868"/>
      <c r="AA24" s="3846"/>
    </row>
    <row r="25" spans="1:27" ht="9.9499999999999993" customHeight="1" x14ac:dyDescent="0.15">
      <c r="A25" s="3804"/>
      <c r="B25" s="3819"/>
      <c r="C25" s="3822"/>
      <c r="D25" s="3825"/>
      <c r="E25" s="3825"/>
      <c r="F25" s="3825"/>
      <c r="G25" s="3825"/>
      <c r="H25" s="3828"/>
      <c r="I25" s="3831"/>
      <c r="J25" s="3833"/>
      <c r="K25" s="3822"/>
      <c r="L25" s="3822"/>
      <c r="M25" s="3836"/>
      <c r="N25" s="3837"/>
      <c r="O25" s="3837"/>
      <c r="P25" s="3837"/>
      <c r="Q25" s="3838"/>
      <c r="R25" s="3835"/>
      <c r="S25" s="3838"/>
      <c r="T25" s="3835"/>
      <c r="U25" s="4206"/>
      <c r="V25" s="3835"/>
      <c r="W25" s="3860"/>
      <c r="X25" s="3864"/>
      <c r="Y25" s="3865"/>
      <c r="Z25" s="3869"/>
      <c r="AA25" s="3847"/>
    </row>
    <row r="26" spans="1:27" ht="9.9499999999999993" customHeight="1" x14ac:dyDescent="0.15">
      <c r="A26" s="3804"/>
      <c r="B26" s="3819"/>
      <c r="C26" s="3822"/>
      <c r="D26" s="3825"/>
      <c r="E26" s="3825"/>
      <c r="F26" s="3825"/>
      <c r="G26" s="3825"/>
      <c r="H26" s="3828"/>
      <c r="I26" s="3849"/>
      <c r="J26" s="3833"/>
      <c r="K26" s="3822"/>
      <c r="L26" s="3822"/>
      <c r="M26" s="3836"/>
      <c r="N26" s="3837"/>
      <c r="O26" s="3837"/>
      <c r="P26" s="3837"/>
      <c r="Q26" s="3838"/>
      <c r="R26" s="3835"/>
      <c r="S26" s="3838"/>
      <c r="T26" s="3835"/>
      <c r="U26" s="4206"/>
      <c r="V26" s="3835"/>
      <c r="W26" s="3860"/>
      <c r="X26" s="3864"/>
      <c r="Y26" s="3865"/>
      <c r="Z26" s="3869"/>
      <c r="AA26" s="3847"/>
    </row>
    <row r="27" spans="1:27" ht="9.9499999999999993" customHeight="1" x14ac:dyDescent="0.15">
      <c r="A27" s="3840"/>
      <c r="B27" s="3842"/>
      <c r="C27" s="3822"/>
      <c r="D27" s="3844"/>
      <c r="E27" s="3844"/>
      <c r="F27" s="3844"/>
      <c r="G27" s="3844"/>
      <c r="H27" s="3828"/>
      <c r="I27" s="3858"/>
      <c r="J27" s="3833"/>
      <c r="K27" s="3822"/>
      <c r="L27" s="3822"/>
      <c r="M27" s="3836"/>
      <c r="N27" s="3837"/>
      <c r="O27" s="3837"/>
      <c r="P27" s="3837"/>
      <c r="Q27" s="3838"/>
      <c r="R27" s="3835"/>
      <c r="S27" s="3838"/>
      <c r="T27" s="3835"/>
      <c r="U27" s="4206"/>
      <c r="V27" s="3835"/>
      <c r="W27" s="3861"/>
      <c r="X27" s="3866"/>
      <c r="Y27" s="3867"/>
      <c r="Z27" s="3870"/>
      <c r="AA27" s="3848"/>
    </row>
    <row r="28" spans="1:27" ht="9.9499999999999993" customHeight="1" x14ac:dyDescent="0.15">
      <c r="A28" s="3816">
        <v>4</v>
      </c>
      <c r="B28" s="3818"/>
      <c r="C28" s="3821"/>
      <c r="D28" s="3824"/>
      <c r="E28" s="3824"/>
      <c r="F28" s="3824"/>
      <c r="G28" s="3824"/>
      <c r="H28" s="3827"/>
      <c r="I28" s="3830"/>
      <c r="J28" s="3832" t="s">
        <v>504</v>
      </c>
      <c r="K28" s="3821"/>
      <c r="L28" s="3821"/>
      <c r="M28" s="3850"/>
      <c r="N28" s="3851"/>
      <c r="O28" s="3851"/>
      <c r="P28" s="3851"/>
      <c r="Q28" s="3854"/>
      <c r="R28" s="3856" t="s">
        <v>18</v>
      </c>
      <c r="S28" s="3854"/>
      <c r="T28" s="3856" t="s">
        <v>18</v>
      </c>
      <c r="U28" s="4207" t="str">
        <f>IF(Q28&amp;S28="","",Q28+S28)</f>
        <v/>
      </c>
      <c r="V28" s="3856" t="s">
        <v>18</v>
      </c>
      <c r="W28" s="3871" t="s">
        <v>984</v>
      </c>
      <c r="X28" s="3862" t="s">
        <v>505</v>
      </c>
      <c r="Y28" s="3863"/>
      <c r="Z28" s="3873"/>
      <c r="AA28" s="3846"/>
    </row>
    <row r="29" spans="1:27" ht="9.9499999999999993" customHeight="1" x14ac:dyDescent="0.15">
      <c r="A29" s="3804"/>
      <c r="B29" s="3819"/>
      <c r="C29" s="3822"/>
      <c r="D29" s="3825"/>
      <c r="E29" s="3825"/>
      <c r="F29" s="3825"/>
      <c r="G29" s="3825"/>
      <c r="H29" s="3828"/>
      <c r="I29" s="3831"/>
      <c r="J29" s="3833"/>
      <c r="K29" s="3822"/>
      <c r="L29" s="3822"/>
      <c r="M29" s="3836"/>
      <c r="N29" s="3837"/>
      <c r="O29" s="3837"/>
      <c r="P29" s="3837"/>
      <c r="Q29" s="3838"/>
      <c r="R29" s="3835"/>
      <c r="S29" s="3838"/>
      <c r="T29" s="3835"/>
      <c r="U29" s="4206"/>
      <c r="V29" s="3835"/>
      <c r="W29" s="3860"/>
      <c r="X29" s="3864"/>
      <c r="Y29" s="3865"/>
      <c r="Z29" s="3869"/>
      <c r="AA29" s="3847"/>
    </row>
    <row r="30" spans="1:27" ht="9.9499999999999993" customHeight="1" x14ac:dyDescent="0.15">
      <c r="A30" s="3804"/>
      <c r="B30" s="3819"/>
      <c r="C30" s="3822"/>
      <c r="D30" s="3825"/>
      <c r="E30" s="3825"/>
      <c r="F30" s="3825"/>
      <c r="G30" s="3825"/>
      <c r="H30" s="3828"/>
      <c r="I30" s="3849"/>
      <c r="J30" s="3833"/>
      <c r="K30" s="3822"/>
      <c r="L30" s="3822"/>
      <c r="M30" s="3836"/>
      <c r="N30" s="3837"/>
      <c r="O30" s="3837"/>
      <c r="P30" s="3837"/>
      <c r="Q30" s="3838"/>
      <c r="R30" s="3835"/>
      <c r="S30" s="3838"/>
      <c r="T30" s="3835"/>
      <c r="U30" s="4206"/>
      <c r="V30" s="3835"/>
      <c r="W30" s="3860"/>
      <c r="X30" s="3864"/>
      <c r="Y30" s="3865"/>
      <c r="Z30" s="3869"/>
      <c r="AA30" s="3847"/>
    </row>
    <row r="31" spans="1:27" ht="9.9499999999999993" customHeight="1" x14ac:dyDescent="0.15">
      <c r="A31" s="3817"/>
      <c r="B31" s="3820"/>
      <c r="C31" s="3823"/>
      <c r="D31" s="3826"/>
      <c r="E31" s="3826"/>
      <c r="F31" s="3826"/>
      <c r="G31" s="3826"/>
      <c r="H31" s="3829"/>
      <c r="I31" s="3849"/>
      <c r="J31" s="3834"/>
      <c r="K31" s="3823"/>
      <c r="L31" s="3823"/>
      <c r="M31" s="3852"/>
      <c r="N31" s="3853"/>
      <c r="O31" s="3853"/>
      <c r="P31" s="3853"/>
      <c r="Q31" s="3855"/>
      <c r="R31" s="3857"/>
      <c r="S31" s="3855"/>
      <c r="T31" s="3857"/>
      <c r="U31" s="4208"/>
      <c r="V31" s="3857"/>
      <c r="W31" s="3872"/>
      <c r="X31" s="3866"/>
      <c r="Y31" s="3867"/>
      <c r="Z31" s="3874"/>
      <c r="AA31" s="3848"/>
    </row>
    <row r="32" spans="1:27" ht="9.9499999999999993" customHeight="1" x14ac:dyDescent="0.15">
      <c r="A32" s="3839">
        <v>5</v>
      </c>
      <c r="B32" s="3841"/>
      <c r="C32" s="3822"/>
      <c r="D32" s="3843"/>
      <c r="E32" s="3843"/>
      <c r="F32" s="3843"/>
      <c r="G32" s="3843"/>
      <c r="H32" s="3828"/>
      <c r="I32" s="3845"/>
      <c r="J32" s="3833" t="s">
        <v>504</v>
      </c>
      <c r="K32" s="3822"/>
      <c r="L32" s="3822"/>
      <c r="M32" s="3836"/>
      <c r="N32" s="3837"/>
      <c r="O32" s="3837"/>
      <c r="P32" s="3837"/>
      <c r="Q32" s="3838"/>
      <c r="R32" s="3835" t="s">
        <v>18</v>
      </c>
      <c r="S32" s="3838"/>
      <c r="T32" s="3835" t="s">
        <v>18</v>
      </c>
      <c r="U32" s="4206" t="str">
        <f>IF(Q32&amp;S32="","",Q32+S32)</f>
        <v/>
      </c>
      <c r="V32" s="3835" t="s">
        <v>18</v>
      </c>
      <c r="W32" s="3859" t="s">
        <v>984</v>
      </c>
      <c r="X32" s="3862" t="s">
        <v>505</v>
      </c>
      <c r="Y32" s="3863"/>
      <c r="Z32" s="3868"/>
      <c r="AA32" s="3846"/>
    </row>
    <row r="33" spans="1:27" ht="9.9499999999999993" customHeight="1" x14ac:dyDescent="0.15">
      <c r="A33" s="3804"/>
      <c r="B33" s="3819"/>
      <c r="C33" s="3822"/>
      <c r="D33" s="3825"/>
      <c r="E33" s="3825"/>
      <c r="F33" s="3825"/>
      <c r="G33" s="3825"/>
      <c r="H33" s="3828"/>
      <c r="I33" s="3831"/>
      <c r="J33" s="3833"/>
      <c r="K33" s="3822"/>
      <c r="L33" s="3822"/>
      <c r="M33" s="3836"/>
      <c r="N33" s="3837"/>
      <c r="O33" s="3837"/>
      <c r="P33" s="3837"/>
      <c r="Q33" s="3838"/>
      <c r="R33" s="3835"/>
      <c r="S33" s="3838"/>
      <c r="T33" s="3835"/>
      <c r="U33" s="4206"/>
      <c r="V33" s="3835"/>
      <c r="W33" s="3860"/>
      <c r="X33" s="3864"/>
      <c r="Y33" s="3865"/>
      <c r="Z33" s="3869"/>
      <c r="AA33" s="3847"/>
    </row>
    <row r="34" spans="1:27" ht="9.9499999999999993" customHeight="1" x14ac:dyDescent="0.15">
      <c r="A34" s="3804"/>
      <c r="B34" s="3819"/>
      <c r="C34" s="3822"/>
      <c r="D34" s="3825"/>
      <c r="E34" s="3825"/>
      <c r="F34" s="3825"/>
      <c r="G34" s="3825"/>
      <c r="H34" s="3828"/>
      <c r="I34" s="3849"/>
      <c r="J34" s="3833"/>
      <c r="K34" s="3822"/>
      <c r="L34" s="3822"/>
      <c r="M34" s="3836"/>
      <c r="N34" s="3837"/>
      <c r="O34" s="3837"/>
      <c r="P34" s="3837"/>
      <c r="Q34" s="3838"/>
      <c r="R34" s="3835"/>
      <c r="S34" s="3838"/>
      <c r="T34" s="3835"/>
      <c r="U34" s="4206"/>
      <c r="V34" s="3835"/>
      <c r="W34" s="3860"/>
      <c r="X34" s="3864"/>
      <c r="Y34" s="3865"/>
      <c r="Z34" s="3869"/>
      <c r="AA34" s="3847"/>
    </row>
    <row r="35" spans="1:27" ht="9.9499999999999993" customHeight="1" x14ac:dyDescent="0.15">
      <c r="A35" s="3840"/>
      <c r="B35" s="3842"/>
      <c r="C35" s="3822"/>
      <c r="D35" s="3844"/>
      <c r="E35" s="3844"/>
      <c r="F35" s="3844"/>
      <c r="G35" s="3844"/>
      <c r="H35" s="3828"/>
      <c r="I35" s="3858"/>
      <c r="J35" s="3833"/>
      <c r="K35" s="3822"/>
      <c r="L35" s="3822"/>
      <c r="M35" s="3836"/>
      <c r="N35" s="3837"/>
      <c r="O35" s="3837"/>
      <c r="P35" s="3837"/>
      <c r="Q35" s="3838"/>
      <c r="R35" s="3835"/>
      <c r="S35" s="3838"/>
      <c r="T35" s="3835"/>
      <c r="U35" s="4206"/>
      <c r="V35" s="3835"/>
      <c r="W35" s="3861"/>
      <c r="X35" s="3866"/>
      <c r="Y35" s="3867"/>
      <c r="Z35" s="3870"/>
      <c r="AA35" s="3848"/>
    </row>
    <row r="36" spans="1:27" ht="9.9499999999999993" customHeight="1" x14ac:dyDescent="0.15">
      <c r="A36" s="3816">
        <v>6</v>
      </c>
      <c r="B36" s="3818"/>
      <c r="C36" s="3821"/>
      <c r="D36" s="3824"/>
      <c r="E36" s="3824"/>
      <c r="F36" s="3824"/>
      <c r="G36" s="3824"/>
      <c r="H36" s="3827"/>
      <c r="I36" s="3830"/>
      <c r="J36" s="3832" t="s">
        <v>504</v>
      </c>
      <c r="K36" s="3821"/>
      <c r="L36" s="3821"/>
      <c r="M36" s="3850"/>
      <c r="N36" s="3851"/>
      <c r="O36" s="3851"/>
      <c r="P36" s="3851"/>
      <c r="Q36" s="3854"/>
      <c r="R36" s="3856" t="s">
        <v>18</v>
      </c>
      <c r="S36" s="3854"/>
      <c r="T36" s="3856" t="s">
        <v>18</v>
      </c>
      <c r="U36" s="4207" t="str">
        <f>IF(Q36&amp;S36="","",Q36+S36)</f>
        <v/>
      </c>
      <c r="V36" s="3856" t="s">
        <v>18</v>
      </c>
      <c r="W36" s="3871" t="s">
        <v>984</v>
      </c>
      <c r="X36" s="3862" t="s">
        <v>505</v>
      </c>
      <c r="Y36" s="3863"/>
      <c r="Z36" s="3873"/>
      <c r="AA36" s="3846"/>
    </row>
    <row r="37" spans="1:27" ht="9.9499999999999993" customHeight="1" x14ac:dyDescent="0.15">
      <c r="A37" s="3804"/>
      <c r="B37" s="3819"/>
      <c r="C37" s="3822"/>
      <c r="D37" s="3825"/>
      <c r="E37" s="3825"/>
      <c r="F37" s="3825"/>
      <c r="G37" s="3825"/>
      <c r="H37" s="3828"/>
      <c r="I37" s="3831"/>
      <c r="J37" s="3833"/>
      <c r="K37" s="3822"/>
      <c r="L37" s="3822"/>
      <c r="M37" s="3836"/>
      <c r="N37" s="3837"/>
      <c r="O37" s="3837"/>
      <c r="P37" s="3837"/>
      <c r="Q37" s="3838"/>
      <c r="R37" s="3835"/>
      <c r="S37" s="3838"/>
      <c r="T37" s="3835"/>
      <c r="U37" s="4206"/>
      <c r="V37" s="3835"/>
      <c r="W37" s="3860"/>
      <c r="X37" s="3864"/>
      <c r="Y37" s="3865"/>
      <c r="Z37" s="3869"/>
      <c r="AA37" s="3847"/>
    </row>
    <row r="38" spans="1:27" ht="9.9499999999999993" customHeight="1" x14ac:dyDescent="0.15">
      <c r="A38" s="3804"/>
      <c r="B38" s="3819"/>
      <c r="C38" s="3822"/>
      <c r="D38" s="3825"/>
      <c r="E38" s="3825"/>
      <c r="F38" s="3825"/>
      <c r="G38" s="3825"/>
      <c r="H38" s="3828"/>
      <c r="I38" s="3849"/>
      <c r="J38" s="3833"/>
      <c r="K38" s="3822"/>
      <c r="L38" s="3822"/>
      <c r="M38" s="3836"/>
      <c r="N38" s="3837"/>
      <c r="O38" s="3837"/>
      <c r="P38" s="3837"/>
      <c r="Q38" s="3838"/>
      <c r="R38" s="3835"/>
      <c r="S38" s="3838"/>
      <c r="T38" s="3835"/>
      <c r="U38" s="4206"/>
      <c r="V38" s="3835"/>
      <c r="W38" s="3860"/>
      <c r="X38" s="3864"/>
      <c r="Y38" s="3865"/>
      <c r="Z38" s="3869"/>
      <c r="AA38" s="3847"/>
    </row>
    <row r="39" spans="1:27" ht="9.9499999999999993" customHeight="1" x14ac:dyDescent="0.15">
      <c r="A39" s="3817"/>
      <c r="B39" s="3820"/>
      <c r="C39" s="3823"/>
      <c r="D39" s="3826"/>
      <c r="E39" s="3826"/>
      <c r="F39" s="3826"/>
      <c r="G39" s="3826"/>
      <c r="H39" s="3829"/>
      <c r="I39" s="3849"/>
      <c r="J39" s="3834"/>
      <c r="K39" s="3823"/>
      <c r="L39" s="3823"/>
      <c r="M39" s="3852"/>
      <c r="N39" s="3853"/>
      <c r="O39" s="3853"/>
      <c r="P39" s="3853"/>
      <c r="Q39" s="3855"/>
      <c r="R39" s="3857"/>
      <c r="S39" s="3855"/>
      <c r="T39" s="3857"/>
      <c r="U39" s="4208"/>
      <c r="V39" s="3857"/>
      <c r="W39" s="3872"/>
      <c r="X39" s="3866"/>
      <c r="Y39" s="3867"/>
      <c r="Z39" s="3874"/>
      <c r="AA39" s="3848"/>
    </row>
    <row r="40" spans="1:27" ht="9.9499999999999993" customHeight="1" x14ac:dyDescent="0.15">
      <c r="A40" s="3839">
        <v>7</v>
      </c>
      <c r="B40" s="3841"/>
      <c r="C40" s="3822"/>
      <c r="D40" s="3843"/>
      <c r="E40" s="3843"/>
      <c r="F40" s="3843"/>
      <c r="G40" s="3843"/>
      <c r="H40" s="3828"/>
      <c r="I40" s="3845"/>
      <c r="J40" s="3833" t="s">
        <v>504</v>
      </c>
      <c r="K40" s="3822"/>
      <c r="L40" s="3822"/>
      <c r="M40" s="3836"/>
      <c r="N40" s="3837"/>
      <c r="O40" s="3837"/>
      <c r="P40" s="3837"/>
      <c r="Q40" s="3838"/>
      <c r="R40" s="3835" t="s">
        <v>18</v>
      </c>
      <c r="S40" s="3838"/>
      <c r="T40" s="3835" t="s">
        <v>18</v>
      </c>
      <c r="U40" s="4206" t="str">
        <f>IF(Q40&amp;S40="","",Q40+S40)</f>
        <v/>
      </c>
      <c r="V40" s="3835" t="s">
        <v>18</v>
      </c>
      <c r="W40" s="3859" t="s">
        <v>984</v>
      </c>
      <c r="X40" s="3862" t="s">
        <v>505</v>
      </c>
      <c r="Y40" s="3863"/>
      <c r="Z40" s="3868"/>
      <c r="AA40" s="3846"/>
    </row>
    <row r="41" spans="1:27" ht="9.9499999999999993" customHeight="1" x14ac:dyDescent="0.15">
      <c r="A41" s="3804"/>
      <c r="B41" s="3819"/>
      <c r="C41" s="3822"/>
      <c r="D41" s="3825"/>
      <c r="E41" s="3825"/>
      <c r="F41" s="3825"/>
      <c r="G41" s="3825"/>
      <c r="H41" s="3828"/>
      <c r="I41" s="3831"/>
      <c r="J41" s="3833"/>
      <c r="K41" s="3822"/>
      <c r="L41" s="3822"/>
      <c r="M41" s="3836"/>
      <c r="N41" s="3837"/>
      <c r="O41" s="3837"/>
      <c r="P41" s="3837"/>
      <c r="Q41" s="3838"/>
      <c r="R41" s="3835"/>
      <c r="S41" s="3838"/>
      <c r="T41" s="3835"/>
      <c r="U41" s="4206"/>
      <c r="V41" s="3835"/>
      <c r="W41" s="3860"/>
      <c r="X41" s="3864"/>
      <c r="Y41" s="3865"/>
      <c r="Z41" s="3869"/>
      <c r="AA41" s="3847"/>
    </row>
    <row r="42" spans="1:27" ht="9.9499999999999993" customHeight="1" x14ac:dyDescent="0.15">
      <c r="A42" s="3804"/>
      <c r="B42" s="3819"/>
      <c r="C42" s="3822"/>
      <c r="D42" s="3825"/>
      <c r="E42" s="3825"/>
      <c r="F42" s="3825"/>
      <c r="G42" s="3825"/>
      <c r="H42" s="3828"/>
      <c r="I42" s="3849"/>
      <c r="J42" s="3833"/>
      <c r="K42" s="3822"/>
      <c r="L42" s="3822"/>
      <c r="M42" s="3836"/>
      <c r="N42" s="3837"/>
      <c r="O42" s="3837"/>
      <c r="P42" s="3837"/>
      <c r="Q42" s="3838"/>
      <c r="R42" s="3835"/>
      <c r="S42" s="3838"/>
      <c r="T42" s="3835"/>
      <c r="U42" s="4206"/>
      <c r="V42" s="3835"/>
      <c r="W42" s="3860"/>
      <c r="X42" s="3864"/>
      <c r="Y42" s="3865"/>
      <c r="Z42" s="3869"/>
      <c r="AA42" s="3847"/>
    </row>
    <row r="43" spans="1:27" ht="9.9499999999999993" customHeight="1" x14ac:dyDescent="0.15">
      <c r="A43" s="3840"/>
      <c r="B43" s="3842"/>
      <c r="C43" s="3822"/>
      <c r="D43" s="3844"/>
      <c r="E43" s="3844"/>
      <c r="F43" s="3844"/>
      <c r="G43" s="3844"/>
      <c r="H43" s="3828"/>
      <c r="I43" s="3858"/>
      <c r="J43" s="3833"/>
      <c r="K43" s="3822"/>
      <c r="L43" s="3822"/>
      <c r="M43" s="3836"/>
      <c r="N43" s="3837"/>
      <c r="O43" s="3837"/>
      <c r="P43" s="3837"/>
      <c r="Q43" s="3838"/>
      <c r="R43" s="3835"/>
      <c r="S43" s="3838"/>
      <c r="T43" s="3835"/>
      <c r="U43" s="4206"/>
      <c r="V43" s="3835"/>
      <c r="W43" s="3861"/>
      <c r="X43" s="3866"/>
      <c r="Y43" s="3867"/>
      <c r="Z43" s="3870"/>
      <c r="AA43" s="3848"/>
    </row>
    <row r="44" spans="1:27" ht="9.9499999999999993" customHeight="1" x14ac:dyDescent="0.15">
      <c r="A44" s="3816">
        <v>8</v>
      </c>
      <c r="B44" s="3818"/>
      <c r="C44" s="3821"/>
      <c r="D44" s="3824"/>
      <c r="E44" s="3824"/>
      <c r="F44" s="3824"/>
      <c r="G44" s="3824"/>
      <c r="H44" s="3827"/>
      <c r="I44" s="3830"/>
      <c r="J44" s="3832" t="s">
        <v>504</v>
      </c>
      <c r="K44" s="3821"/>
      <c r="L44" s="3821"/>
      <c r="M44" s="3850"/>
      <c r="N44" s="3851"/>
      <c r="O44" s="3851"/>
      <c r="P44" s="3851"/>
      <c r="Q44" s="3854"/>
      <c r="R44" s="3856" t="s">
        <v>18</v>
      </c>
      <c r="S44" s="3854"/>
      <c r="T44" s="3856" t="s">
        <v>18</v>
      </c>
      <c r="U44" s="4207" t="str">
        <f>IF(Q44&amp;S44="","",Q44+S44)</f>
        <v/>
      </c>
      <c r="V44" s="3856" t="s">
        <v>18</v>
      </c>
      <c r="W44" s="3871" t="s">
        <v>984</v>
      </c>
      <c r="X44" s="3862" t="s">
        <v>505</v>
      </c>
      <c r="Y44" s="3863"/>
      <c r="Z44" s="3873"/>
      <c r="AA44" s="3846"/>
    </row>
    <row r="45" spans="1:27" ht="9.9499999999999993" customHeight="1" x14ac:dyDescent="0.15">
      <c r="A45" s="3804"/>
      <c r="B45" s="3819"/>
      <c r="C45" s="3822"/>
      <c r="D45" s="3825"/>
      <c r="E45" s="3825"/>
      <c r="F45" s="3825"/>
      <c r="G45" s="3825"/>
      <c r="H45" s="3828"/>
      <c r="I45" s="3831"/>
      <c r="J45" s="3833"/>
      <c r="K45" s="3822"/>
      <c r="L45" s="3822"/>
      <c r="M45" s="3836"/>
      <c r="N45" s="3837"/>
      <c r="O45" s="3837"/>
      <c r="P45" s="3837"/>
      <c r="Q45" s="3838"/>
      <c r="R45" s="3835"/>
      <c r="S45" s="3838"/>
      <c r="T45" s="3835"/>
      <c r="U45" s="4206"/>
      <c r="V45" s="3835"/>
      <c r="W45" s="3860"/>
      <c r="X45" s="3864"/>
      <c r="Y45" s="3865"/>
      <c r="Z45" s="3869"/>
      <c r="AA45" s="3847"/>
    </row>
    <row r="46" spans="1:27" ht="9.9499999999999993" customHeight="1" x14ac:dyDescent="0.15">
      <c r="A46" s="3804"/>
      <c r="B46" s="3819"/>
      <c r="C46" s="3822"/>
      <c r="D46" s="3825"/>
      <c r="E46" s="3825"/>
      <c r="F46" s="3825"/>
      <c r="G46" s="3825"/>
      <c r="H46" s="3828"/>
      <c r="I46" s="3849"/>
      <c r="J46" s="3833"/>
      <c r="K46" s="3822"/>
      <c r="L46" s="3822"/>
      <c r="M46" s="3836"/>
      <c r="N46" s="3837"/>
      <c r="O46" s="3837"/>
      <c r="P46" s="3837"/>
      <c r="Q46" s="3838"/>
      <c r="R46" s="3835"/>
      <c r="S46" s="3838"/>
      <c r="T46" s="3835"/>
      <c r="U46" s="4206"/>
      <c r="V46" s="3835"/>
      <c r="W46" s="3860"/>
      <c r="X46" s="3864"/>
      <c r="Y46" s="3865"/>
      <c r="Z46" s="3869"/>
      <c r="AA46" s="3847"/>
    </row>
    <row r="47" spans="1:27" ht="9.9499999999999993" customHeight="1" x14ac:dyDescent="0.15">
      <c r="A47" s="3804"/>
      <c r="B47" s="3819"/>
      <c r="C47" s="3875"/>
      <c r="D47" s="3825"/>
      <c r="E47" s="3825"/>
      <c r="F47" s="3825"/>
      <c r="G47" s="3825"/>
      <c r="H47" s="3876"/>
      <c r="I47" s="3885"/>
      <c r="J47" s="3877"/>
      <c r="K47" s="3875"/>
      <c r="L47" s="3875"/>
      <c r="M47" s="3886"/>
      <c r="N47" s="3887"/>
      <c r="O47" s="3887"/>
      <c r="P47" s="3887"/>
      <c r="Q47" s="3888"/>
      <c r="R47" s="3881"/>
      <c r="S47" s="3888"/>
      <c r="T47" s="3881"/>
      <c r="U47" s="4209"/>
      <c r="V47" s="3881"/>
      <c r="W47" s="3860"/>
      <c r="X47" s="3882"/>
      <c r="Y47" s="3883"/>
      <c r="Z47" s="3869"/>
      <c r="AA47" s="3884"/>
    </row>
    <row r="48" spans="1:27" ht="14.1" customHeight="1" x14ac:dyDescent="0.15">
      <c r="A48" s="1043" t="s">
        <v>506</v>
      </c>
      <c r="B48" s="3878" t="s">
        <v>1208</v>
      </c>
      <c r="C48" s="3878"/>
      <c r="D48" s="3878"/>
      <c r="E48" s="3878"/>
      <c r="F48" s="3878"/>
      <c r="G48" s="3878"/>
      <c r="H48" s="3878"/>
      <c r="I48" s="3878"/>
      <c r="J48" s="3878"/>
      <c r="K48" s="3878"/>
      <c r="L48" s="3878"/>
      <c r="M48" s="3878"/>
      <c r="N48" s="3878"/>
      <c r="O48" s="3878"/>
      <c r="P48" s="3878"/>
      <c r="Q48" s="3878"/>
      <c r="R48" s="3878"/>
      <c r="S48" s="3878"/>
      <c r="T48" s="3878"/>
      <c r="U48" s="3878"/>
      <c r="V48" s="3878"/>
      <c r="W48" s="3878"/>
      <c r="X48" s="3878"/>
      <c r="Y48" s="3878"/>
      <c r="Z48" s="3878"/>
      <c r="AA48" s="3878"/>
    </row>
    <row r="49" spans="1:27" ht="14.1" customHeight="1" x14ac:dyDescent="0.15">
      <c r="A49" s="1043"/>
      <c r="B49" s="1980" t="s">
        <v>507</v>
      </c>
      <c r="C49" s="1980"/>
      <c r="D49" s="1980"/>
      <c r="E49" s="1980"/>
      <c r="F49" s="1980"/>
      <c r="G49" s="1980"/>
      <c r="H49" s="1980"/>
      <c r="I49" s="1980"/>
      <c r="J49" s="1980"/>
      <c r="K49" s="1980"/>
      <c r="L49" s="1980"/>
      <c r="M49" s="1980"/>
      <c r="N49" s="1980"/>
      <c r="O49" s="1980"/>
      <c r="P49" s="1980"/>
      <c r="Q49" s="1980"/>
      <c r="R49" s="1980"/>
      <c r="S49" s="1980"/>
      <c r="T49" s="1980"/>
      <c r="U49" s="1980"/>
      <c r="V49" s="1980"/>
      <c r="W49" s="1980"/>
      <c r="X49" s="1980"/>
      <c r="Y49" s="1980"/>
      <c r="Z49" s="1980"/>
      <c r="AA49" s="1980"/>
    </row>
    <row r="50" spans="1:27" ht="14.1" customHeight="1" x14ac:dyDescent="0.15">
      <c r="A50" s="1043"/>
      <c r="B50" s="3879" t="s">
        <v>508</v>
      </c>
      <c r="C50" s="3879"/>
      <c r="D50" s="3879"/>
      <c r="E50" s="3879"/>
      <c r="F50" s="3879"/>
      <c r="G50" s="3879"/>
      <c r="H50" s="3879"/>
      <c r="I50" s="3879"/>
      <c r="J50" s="3879"/>
      <c r="K50" s="3879"/>
      <c r="L50" s="3879"/>
      <c r="M50" s="3879"/>
      <c r="N50" s="3879"/>
      <c r="O50" s="3879"/>
      <c r="P50" s="3879"/>
      <c r="Q50" s="3879"/>
      <c r="R50" s="3879"/>
      <c r="S50" s="3879"/>
      <c r="T50" s="3879"/>
      <c r="U50" s="3879"/>
      <c r="V50" s="3879"/>
      <c r="W50" s="3879"/>
      <c r="X50" s="3879"/>
      <c r="Y50" s="3879"/>
      <c r="Z50" s="3879"/>
      <c r="AA50" s="3879"/>
    </row>
    <row r="51" spans="1:27" ht="14.1" customHeight="1" x14ac:dyDescent="0.15">
      <c r="A51" s="1043"/>
      <c r="B51" s="3879" t="s">
        <v>1178</v>
      </c>
      <c r="C51" s="3879"/>
      <c r="D51" s="3879"/>
      <c r="E51" s="3879"/>
      <c r="F51" s="3879"/>
      <c r="G51" s="3879"/>
      <c r="H51" s="3879"/>
      <c r="I51" s="3879"/>
      <c r="J51" s="3879"/>
      <c r="K51" s="3879"/>
      <c r="L51" s="3879"/>
      <c r="M51" s="3879"/>
      <c r="N51" s="3879"/>
      <c r="O51" s="3879"/>
      <c r="P51" s="3879"/>
      <c r="Q51" s="3879"/>
      <c r="R51" s="3879"/>
      <c r="S51" s="3879"/>
      <c r="T51" s="3879"/>
      <c r="U51" s="3879"/>
      <c r="V51" s="3879"/>
      <c r="W51" s="3879"/>
      <c r="X51" s="3879"/>
      <c r="Y51" s="3879"/>
      <c r="Z51" s="3879"/>
      <c r="AA51" s="3879"/>
    </row>
    <row r="52" spans="1:27" ht="14.1" customHeight="1" x14ac:dyDescent="0.15">
      <c r="A52" s="1044"/>
      <c r="B52" s="3880" t="s">
        <v>1089</v>
      </c>
      <c r="C52" s="3880"/>
      <c r="D52" s="3880"/>
      <c r="E52" s="3880"/>
      <c r="F52" s="3880"/>
      <c r="G52" s="3880"/>
      <c r="H52" s="3880"/>
      <c r="I52" s="3880"/>
      <c r="J52" s="3880"/>
      <c r="K52" s="3880"/>
      <c r="L52" s="3880"/>
      <c r="M52" s="3880"/>
      <c r="N52" s="3880"/>
      <c r="O52" s="3880"/>
      <c r="P52" s="3880"/>
      <c r="Q52" s="3880"/>
      <c r="R52" s="3880"/>
      <c r="S52" s="3880"/>
      <c r="T52" s="3880"/>
      <c r="U52" s="3880"/>
      <c r="V52" s="3880"/>
      <c r="W52" s="3880"/>
      <c r="X52" s="3880"/>
      <c r="Y52" s="3880"/>
      <c r="Z52" s="3880"/>
      <c r="AA52" s="3880"/>
    </row>
    <row r="53" spans="1:27" ht="14.1" customHeight="1" x14ac:dyDescent="0.15">
      <c r="A53" s="3800" t="s">
        <v>769</v>
      </c>
      <c r="B53" s="3801"/>
      <c r="C53" s="3801"/>
      <c r="D53" s="3801"/>
      <c r="E53" s="3801"/>
      <c r="F53" s="3801"/>
      <c r="G53" s="3801"/>
      <c r="H53" s="3801"/>
      <c r="I53" s="3801"/>
      <c r="J53" s="3801"/>
      <c r="K53" s="3801"/>
      <c r="L53" s="3801"/>
      <c r="M53" s="3801"/>
      <c r="N53" s="3801"/>
      <c r="O53" s="3801"/>
      <c r="P53" s="3801"/>
      <c r="Q53" s="3801"/>
      <c r="R53" s="3801"/>
      <c r="S53" s="3801"/>
      <c r="T53" s="3801"/>
      <c r="U53" s="3801"/>
      <c r="V53" s="3801"/>
      <c r="W53" s="3801"/>
      <c r="X53" s="3801"/>
      <c r="Y53" s="3801"/>
      <c r="Z53" s="3801"/>
      <c r="AA53" s="3801"/>
    </row>
    <row r="54" spans="1:27" ht="18" customHeight="1" x14ac:dyDescent="0.15">
      <c r="A54" s="3802" t="s">
        <v>987</v>
      </c>
      <c r="B54" s="3803"/>
      <c r="C54" s="3803"/>
      <c r="D54" s="3803"/>
      <c r="E54" s="3803"/>
      <c r="F54" s="3803"/>
      <c r="G54" s="3803"/>
      <c r="H54" s="3803"/>
      <c r="I54" s="3803"/>
      <c r="J54" s="3803"/>
      <c r="K54" s="3803"/>
      <c r="L54" s="3803"/>
      <c r="M54" s="3803"/>
      <c r="N54" s="3803"/>
      <c r="O54" s="3803"/>
      <c r="P54" s="3803"/>
      <c r="Q54" s="3803"/>
      <c r="R54" s="3803"/>
      <c r="S54" s="3803"/>
      <c r="T54" s="3803"/>
      <c r="U54" s="3803"/>
      <c r="V54" s="3803"/>
      <c r="W54" s="3803"/>
      <c r="X54" s="3803"/>
      <c r="Y54" s="3803"/>
      <c r="Z54" s="3803"/>
      <c r="AA54" s="1038" t="s">
        <v>985</v>
      </c>
    </row>
    <row r="55" spans="1:27" ht="12" customHeight="1" x14ac:dyDescent="0.15">
      <c r="A55" s="3629" t="s">
        <v>481</v>
      </c>
      <c r="B55" s="3804" t="s">
        <v>482</v>
      </c>
      <c r="C55" s="3805" t="s">
        <v>483</v>
      </c>
      <c r="D55" s="3804" t="s">
        <v>459</v>
      </c>
      <c r="E55" s="3804"/>
      <c r="F55" s="3804"/>
      <c r="G55" s="3804"/>
      <c r="H55" s="3629" t="s">
        <v>484</v>
      </c>
      <c r="I55" s="3555" t="s">
        <v>485</v>
      </c>
      <c r="J55" s="3555" t="s">
        <v>486</v>
      </c>
      <c r="K55" s="3806" t="s">
        <v>991</v>
      </c>
      <c r="L55" s="3806" t="s">
        <v>487</v>
      </c>
      <c r="M55" s="3795" t="s">
        <v>488</v>
      </c>
      <c r="N55" s="2827"/>
      <c r="O55" s="2827"/>
      <c r="P55" s="2827"/>
      <c r="Q55" s="2827"/>
      <c r="R55" s="2827"/>
      <c r="S55" s="2827"/>
      <c r="T55" s="2827"/>
      <c r="U55" s="2827"/>
      <c r="V55" s="2829"/>
      <c r="W55" s="3793" t="s">
        <v>1204</v>
      </c>
      <c r="X55" s="3793"/>
      <c r="Y55" s="3793"/>
      <c r="Z55" s="3790" t="s">
        <v>1177</v>
      </c>
      <c r="AA55" s="3796" t="s">
        <v>455</v>
      </c>
    </row>
    <row r="56" spans="1:27" ht="13.5" customHeight="1" x14ac:dyDescent="0.15">
      <c r="A56" s="3629"/>
      <c r="B56" s="3804"/>
      <c r="C56" s="3805"/>
      <c r="D56" s="3804"/>
      <c r="E56" s="3804"/>
      <c r="F56" s="3804"/>
      <c r="G56" s="3804"/>
      <c r="H56" s="3629"/>
      <c r="I56" s="3804"/>
      <c r="J56" s="3804"/>
      <c r="K56" s="3806"/>
      <c r="L56" s="3806"/>
      <c r="M56" s="3531" t="s">
        <v>490</v>
      </c>
      <c r="N56" s="3532"/>
      <c r="O56" s="3532"/>
      <c r="P56" s="3532"/>
      <c r="Q56" s="3532"/>
      <c r="R56" s="3545"/>
      <c r="S56" s="3519" t="s">
        <v>491</v>
      </c>
      <c r="T56" s="3798"/>
      <c r="U56" s="3519" t="s">
        <v>492</v>
      </c>
      <c r="V56" s="3798"/>
      <c r="W56" s="3794"/>
      <c r="X56" s="3794"/>
      <c r="Y56" s="3794"/>
      <c r="Z56" s="3791"/>
      <c r="AA56" s="3797"/>
    </row>
    <row r="57" spans="1:27" ht="11.25" customHeight="1" x14ac:dyDescent="0.15">
      <c r="A57" s="3629"/>
      <c r="B57" s="3804"/>
      <c r="C57" s="3805"/>
      <c r="D57" s="3804"/>
      <c r="E57" s="3804"/>
      <c r="F57" s="3804"/>
      <c r="G57" s="3804"/>
      <c r="H57" s="3629"/>
      <c r="I57" s="3555" t="s">
        <v>1114</v>
      </c>
      <c r="J57" s="3804"/>
      <c r="K57" s="3806"/>
      <c r="L57" s="3806"/>
      <c r="M57" s="3519" t="s">
        <v>494</v>
      </c>
      <c r="N57" s="3520"/>
      <c r="O57" s="3520"/>
      <c r="P57" s="3798"/>
      <c r="Q57" s="3519" t="s">
        <v>495</v>
      </c>
      <c r="R57" s="3798"/>
      <c r="S57" s="3522"/>
      <c r="T57" s="3624"/>
      <c r="U57" s="3522"/>
      <c r="V57" s="3624"/>
      <c r="W57" s="3807" t="s">
        <v>1174</v>
      </c>
      <c r="X57" s="3810" t="s">
        <v>1175</v>
      </c>
      <c r="Y57" s="3811"/>
      <c r="Z57" s="3791"/>
      <c r="AA57" s="1039" t="s">
        <v>493</v>
      </c>
    </row>
    <row r="58" spans="1:27" ht="11.25" customHeight="1" x14ac:dyDescent="0.15">
      <c r="A58" s="3629"/>
      <c r="B58" s="3804"/>
      <c r="C58" s="3805"/>
      <c r="D58" s="3804"/>
      <c r="E58" s="3804"/>
      <c r="F58" s="3804"/>
      <c r="G58" s="3804"/>
      <c r="H58" s="3629"/>
      <c r="I58" s="3804"/>
      <c r="J58" s="3804"/>
      <c r="K58" s="3806"/>
      <c r="L58" s="3806"/>
      <c r="M58" s="3522"/>
      <c r="N58" s="3523"/>
      <c r="O58" s="3523"/>
      <c r="P58" s="3624"/>
      <c r="Q58" s="3522"/>
      <c r="R58" s="3624"/>
      <c r="S58" s="3522"/>
      <c r="T58" s="3624"/>
      <c r="U58" s="3522"/>
      <c r="V58" s="3624"/>
      <c r="W58" s="3808"/>
      <c r="X58" s="3812"/>
      <c r="Y58" s="3813"/>
      <c r="Z58" s="3791"/>
      <c r="AA58" s="1041" t="s">
        <v>496</v>
      </c>
    </row>
    <row r="59" spans="1:27" ht="11.25" customHeight="1" x14ac:dyDescent="0.15">
      <c r="A59" s="3629"/>
      <c r="B59" s="3804"/>
      <c r="C59" s="3805"/>
      <c r="D59" s="3804"/>
      <c r="E59" s="3804"/>
      <c r="F59" s="3804"/>
      <c r="G59" s="3804"/>
      <c r="H59" s="3629"/>
      <c r="I59" s="3804"/>
      <c r="J59" s="3804"/>
      <c r="K59" s="3806"/>
      <c r="L59" s="3806"/>
      <c r="M59" s="3525"/>
      <c r="N59" s="3526"/>
      <c r="O59" s="3526"/>
      <c r="P59" s="3799"/>
      <c r="Q59" s="3525"/>
      <c r="R59" s="3799"/>
      <c r="S59" s="3525"/>
      <c r="T59" s="3799"/>
      <c r="U59" s="3525"/>
      <c r="V59" s="3799"/>
      <c r="W59" s="3809"/>
      <c r="X59" s="3814"/>
      <c r="Y59" s="3815"/>
      <c r="Z59" s="3792"/>
      <c r="AA59" s="1042" t="s">
        <v>497</v>
      </c>
    </row>
    <row r="60" spans="1:27" ht="9.9499999999999993" customHeight="1" x14ac:dyDescent="0.15">
      <c r="A60" s="3804">
        <v>9</v>
      </c>
      <c r="B60" s="3819"/>
      <c r="C60" s="3894"/>
      <c r="D60" s="3825"/>
      <c r="E60" s="3825"/>
      <c r="F60" s="3825"/>
      <c r="G60" s="3825"/>
      <c r="H60" s="3898"/>
      <c r="I60" s="3899"/>
      <c r="J60" s="3893" t="s">
        <v>504</v>
      </c>
      <c r="K60" s="3894"/>
      <c r="L60" s="3894"/>
      <c r="M60" s="3895"/>
      <c r="N60" s="3896"/>
      <c r="O60" s="3896"/>
      <c r="P60" s="3896"/>
      <c r="Q60" s="3897"/>
      <c r="R60" s="3892" t="s">
        <v>18</v>
      </c>
      <c r="S60" s="3897"/>
      <c r="T60" s="3892" t="s">
        <v>18</v>
      </c>
      <c r="U60" s="4210" t="str">
        <f>IF(Q60&amp;S60="","",Q60+S60)</f>
        <v/>
      </c>
      <c r="V60" s="3892" t="s">
        <v>18</v>
      </c>
      <c r="W60" s="3871" t="s">
        <v>984</v>
      </c>
      <c r="X60" s="3862" t="s">
        <v>505</v>
      </c>
      <c r="Y60" s="3863"/>
      <c r="Z60" s="4199"/>
      <c r="AA60" s="3889"/>
    </row>
    <row r="61" spans="1:27" ht="9.9499999999999993" customHeight="1" x14ac:dyDescent="0.15">
      <c r="A61" s="3804"/>
      <c r="B61" s="3819"/>
      <c r="C61" s="3822"/>
      <c r="D61" s="3825"/>
      <c r="E61" s="3825"/>
      <c r="F61" s="3825"/>
      <c r="G61" s="3825"/>
      <c r="H61" s="3828"/>
      <c r="I61" s="3831"/>
      <c r="J61" s="3833"/>
      <c r="K61" s="3822"/>
      <c r="L61" s="3822"/>
      <c r="M61" s="3836"/>
      <c r="N61" s="3837"/>
      <c r="O61" s="3837"/>
      <c r="P61" s="3837"/>
      <c r="Q61" s="3838"/>
      <c r="R61" s="3835"/>
      <c r="S61" s="3838"/>
      <c r="T61" s="3835"/>
      <c r="U61" s="4206"/>
      <c r="V61" s="3835"/>
      <c r="W61" s="3860"/>
      <c r="X61" s="3864"/>
      <c r="Y61" s="3865"/>
      <c r="Z61" s="4199"/>
      <c r="AA61" s="3890"/>
    </row>
    <row r="62" spans="1:27" ht="9.9499999999999993" customHeight="1" x14ac:dyDescent="0.15">
      <c r="A62" s="3804"/>
      <c r="B62" s="3819"/>
      <c r="C62" s="3822"/>
      <c r="D62" s="3825"/>
      <c r="E62" s="3825"/>
      <c r="F62" s="3825"/>
      <c r="G62" s="3825"/>
      <c r="H62" s="3828"/>
      <c r="I62" s="3849"/>
      <c r="J62" s="3833"/>
      <c r="K62" s="3822"/>
      <c r="L62" s="3822"/>
      <c r="M62" s="3836"/>
      <c r="N62" s="3837"/>
      <c r="O62" s="3837"/>
      <c r="P62" s="3837"/>
      <c r="Q62" s="3838"/>
      <c r="R62" s="3835"/>
      <c r="S62" s="3838"/>
      <c r="T62" s="3835"/>
      <c r="U62" s="4206"/>
      <c r="V62" s="3835"/>
      <c r="W62" s="3860"/>
      <c r="X62" s="3864"/>
      <c r="Y62" s="3865"/>
      <c r="Z62" s="4199"/>
      <c r="AA62" s="3890"/>
    </row>
    <row r="63" spans="1:27" ht="9.9499999999999993" customHeight="1" x14ac:dyDescent="0.15">
      <c r="A63" s="3817"/>
      <c r="B63" s="3820"/>
      <c r="C63" s="3823"/>
      <c r="D63" s="3826"/>
      <c r="E63" s="3826"/>
      <c r="F63" s="3826"/>
      <c r="G63" s="3826"/>
      <c r="H63" s="3829"/>
      <c r="I63" s="3849"/>
      <c r="J63" s="3834"/>
      <c r="K63" s="3823"/>
      <c r="L63" s="3823"/>
      <c r="M63" s="3852"/>
      <c r="N63" s="3853"/>
      <c r="O63" s="3853"/>
      <c r="P63" s="3853"/>
      <c r="Q63" s="3855"/>
      <c r="R63" s="3857"/>
      <c r="S63" s="3855"/>
      <c r="T63" s="3857"/>
      <c r="U63" s="4208"/>
      <c r="V63" s="3857"/>
      <c r="W63" s="3872"/>
      <c r="X63" s="3866"/>
      <c r="Y63" s="3867"/>
      <c r="Z63" s="4200"/>
      <c r="AA63" s="3891"/>
    </row>
    <row r="64" spans="1:27" ht="9.9499999999999993" customHeight="1" x14ac:dyDescent="0.15">
      <c r="A64" s="3816">
        <v>10</v>
      </c>
      <c r="B64" s="3818"/>
      <c r="C64" s="3821"/>
      <c r="D64" s="3824"/>
      <c r="E64" s="3824"/>
      <c r="F64" s="3824"/>
      <c r="G64" s="3824"/>
      <c r="H64" s="3827"/>
      <c r="I64" s="3830"/>
      <c r="J64" s="3832" t="s">
        <v>504</v>
      </c>
      <c r="K64" s="3821"/>
      <c r="L64" s="3821"/>
      <c r="M64" s="3850"/>
      <c r="N64" s="3851"/>
      <c r="O64" s="3851"/>
      <c r="P64" s="3851"/>
      <c r="Q64" s="3854"/>
      <c r="R64" s="3856" t="s">
        <v>18</v>
      </c>
      <c r="S64" s="3854"/>
      <c r="T64" s="3856" t="s">
        <v>18</v>
      </c>
      <c r="U64" s="4207" t="str">
        <f>IF(Q64&amp;S64="","",Q64+S64)</f>
        <v/>
      </c>
      <c r="V64" s="3856" t="s">
        <v>18</v>
      </c>
      <c r="W64" s="3871" t="s">
        <v>984</v>
      </c>
      <c r="X64" s="3862" t="s">
        <v>505</v>
      </c>
      <c r="Y64" s="3863"/>
      <c r="Z64" s="4201"/>
      <c r="AA64" s="3900"/>
    </row>
    <row r="65" spans="1:27" ht="9.9499999999999993" customHeight="1" x14ac:dyDescent="0.15">
      <c r="A65" s="3804"/>
      <c r="B65" s="3819"/>
      <c r="C65" s="3822"/>
      <c r="D65" s="3825"/>
      <c r="E65" s="3825"/>
      <c r="F65" s="3825"/>
      <c r="G65" s="3825"/>
      <c r="H65" s="3828"/>
      <c r="I65" s="3831"/>
      <c r="J65" s="3833"/>
      <c r="K65" s="3822"/>
      <c r="L65" s="3822"/>
      <c r="M65" s="3836"/>
      <c r="N65" s="3837"/>
      <c r="O65" s="3837"/>
      <c r="P65" s="3837"/>
      <c r="Q65" s="3838"/>
      <c r="R65" s="3835"/>
      <c r="S65" s="3838"/>
      <c r="T65" s="3835"/>
      <c r="U65" s="4206"/>
      <c r="V65" s="3835"/>
      <c r="W65" s="3860"/>
      <c r="X65" s="3864"/>
      <c r="Y65" s="3865"/>
      <c r="Z65" s="4199"/>
      <c r="AA65" s="3890"/>
    </row>
    <row r="66" spans="1:27" ht="9.9499999999999993" customHeight="1" x14ac:dyDescent="0.15">
      <c r="A66" s="3804"/>
      <c r="B66" s="3819"/>
      <c r="C66" s="3822"/>
      <c r="D66" s="3825"/>
      <c r="E66" s="3825"/>
      <c r="F66" s="3825"/>
      <c r="G66" s="3825"/>
      <c r="H66" s="3828"/>
      <c r="I66" s="3849"/>
      <c r="J66" s="3833"/>
      <c r="K66" s="3822"/>
      <c r="L66" s="3822"/>
      <c r="M66" s="3836"/>
      <c r="N66" s="3837"/>
      <c r="O66" s="3837"/>
      <c r="P66" s="3837"/>
      <c r="Q66" s="3838"/>
      <c r="R66" s="3835"/>
      <c r="S66" s="3838"/>
      <c r="T66" s="3835"/>
      <c r="U66" s="4206"/>
      <c r="V66" s="3835"/>
      <c r="W66" s="3860"/>
      <c r="X66" s="3864"/>
      <c r="Y66" s="3865"/>
      <c r="Z66" s="4199"/>
      <c r="AA66" s="3890"/>
    </row>
    <row r="67" spans="1:27" ht="9.9499999999999993" customHeight="1" x14ac:dyDescent="0.15">
      <c r="A67" s="3817"/>
      <c r="B67" s="3820"/>
      <c r="C67" s="3823"/>
      <c r="D67" s="3826"/>
      <c r="E67" s="3826"/>
      <c r="F67" s="3826"/>
      <c r="G67" s="3826"/>
      <c r="H67" s="3829"/>
      <c r="I67" s="3849"/>
      <c r="J67" s="3834"/>
      <c r="K67" s="3823"/>
      <c r="L67" s="3823"/>
      <c r="M67" s="3852"/>
      <c r="N67" s="3853"/>
      <c r="O67" s="3853"/>
      <c r="P67" s="3853"/>
      <c r="Q67" s="3855"/>
      <c r="R67" s="3857"/>
      <c r="S67" s="3855"/>
      <c r="T67" s="3857"/>
      <c r="U67" s="4208"/>
      <c r="V67" s="3857"/>
      <c r="W67" s="3872"/>
      <c r="X67" s="3866"/>
      <c r="Y67" s="3867"/>
      <c r="Z67" s="4200"/>
      <c r="AA67" s="3891"/>
    </row>
    <row r="68" spans="1:27" ht="9.9499999999999993" customHeight="1" x14ac:dyDescent="0.15">
      <c r="A68" s="3839">
        <v>11</v>
      </c>
      <c r="B68" s="3841"/>
      <c r="C68" s="3822"/>
      <c r="D68" s="3843"/>
      <c r="E68" s="3843"/>
      <c r="F68" s="3843"/>
      <c r="G68" s="3843"/>
      <c r="H68" s="3828"/>
      <c r="I68" s="3845"/>
      <c r="J68" s="3833" t="s">
        <v>504</v>
      </c>
      <c r="K68" s="3822"/>
      <c r="L68" s="3822"/>
      <c r="M68" s="3836"/>
      <c r="N68" s="3837"/>
      <c r="O68" s="3837"/>
      <c r="P68" s="3837"/>
      <c r="Q68" s="3838"/>
      <c r="R68" s="3835" t="s">
        <v>18</v>
      </c>
      <c r="S68" s="3838"/>
      <c r="T68" s="3835" t="s">
        <v>18</v>
      </c>
      <c r="U68" s="4206" t="str">
        <f>IF(Q68&amp;S68="","",Q68+S68)</f>
        <v/>
      </c>
      <c r="V68" s="3835" t="s">
        <v>18</v>
      </c>
      <c r="W68" s="3871" t="s">
        <v>984</v>
      </c>
      <c r="X68" s="3862" t="s">
        <v>505</v>
      </c>
      <c r="Y68" s="3863"/>
      <c r="Z68" s="3868"/>
      <c r="AA68" s="3846"/>
    </row>
    <row r="69" spans="1:27" ht="9.9499999999999993" customHeight="1" x14ac:dyDescent="0.15">
      <c r="A69" s="3804"/>
      <c r="B69" s="3819"/>
      <c r="C69" s="3822"/>
      <c r="D69" s="3825"/>
      <c r="E69" s="3825"/>
      <c r="F69" s="3825"/>
      <c r="G69" s="3825"/>
      <c r="H69" s="3828"/>
      <c r="I69" s="3831"/>
      <c r="J69" s="3833"/>
      <c r="K69" s="3822"/>
      <c r="L69" s="3822"/>
      <c r="M69" s="3836"/>
      <c r="N69" s="3837"/>
      <c r="O69" s="3837"/>
      <c r="P69" s="3837"/>
      <c r="Q69" s="3838"/>
      <c r="R69" s="3835"/>
      <c r="S69" s="3838"/>
      <c r="T69" s="3835"/>
      <c r="U69" s="4206"/>
      <c r="V69" s="3835"/>
      <c r="W69" s="3860"/>
      <c r="X69" s="3864"/>
      <c r="Y69" s="3865"/>
      <c r="Z69" s="3869"/>
      <c r="AA69" s="3847"/>
    </row>
    <row r="70" spans="1:27" ht="9.9499999999999993" customHeight="1" x14ac:dyDescent="0.15">
      <c r="A70" s="3804"/>
      <c r="B70" s="3819"/>
      <c r="C70" s="3822"/>
      <c r="D70" s="3825"/>
      <c r="E70" s="3825"/>
      <c r="F70" s="3825"/>
      <c r="G70" s="3825"/>
      <c r="H70" s="3828"/>
      <c r="I70" s="3849"/>
      <c r="J70" s="3833"/>
      <c r="K70" s="3822"/>
      <c r="L70" s="3822"/>
      <c r="M70" s="3836"/>
      <c r="N70" s="3837"/>
      <c r="O70" s="3837"/>
      <c r="P70" s="3837"/>
      <c r="Q70" s="3838"/>
      <c r="R70" s="3835"/>
      <c r="S70" s="3838"/>
      <c r="T70" s="3835"/>
      <c r="U70" s="4206"/>
      <c r="V70" s="3835"/>
      <c r="W70" s="3860"/>
      <c r="X70" s="3864"/>
      <c r="Y70" s="3865"/>
      <c r="Z70" s="3869"/>
      <c r="AA70" s="3847"/>
    </row>
    <row r="71" spans="1:27" ht="9.9499999999999993" customHeight="1" x14ac:dyDescent="0.15">
      <c r="A71" s="3817"/>
      <c r="B71" s="3820"/>
      <c r="C71" s="3823"/>
      <c r="D71" s="3826"/>
      <c r="E71" s="3826"/>
      <c r="F71" s="3826"/>
      <c r="G71" s="3826"/>
      <c r="H71" s="3829"/>
      <c r="I71" s="3849"/>
      <c r="J71" s="3834"/>
      <c r="K71" s="3823"/>
      <c r="L71" s="3823"/>
      <c r="M71" s="3852"/>
      <c r="N71" s="3853"/>
      <c r="O71" s="3853"/>
      <c r="P71" s="3853"/>
      <c r="Q71" s="3855"/>
      <c r="R71" s="3857"/>
      <c r="S71" s="3855"/>
      <c r="T71" s="3857"/>
      <c r="U71" s="4208"/>
      <c r="V71" s="3857"/>
      <c r="W71" s="3872"/>
      <c r="X71" s="3866"/>
      <c r="Y71" s="3867"/>
      <c r="Z71" s="3870"/>
      <c r="AA71" s="3848"/>
    </row>
    <row r="72" spans="1:27" ht="9.9499999999999993" customHeight="1" x14ac:dyDescent="0.15">
      <c r="A72" s="3816">
        <v>12</v>
      </c>
      <c r="B72" s="3818"/>
      <c r="C72" s="3821"/>
      <c r="D72" s="3824"/>
      <c r="E72" s="3824"/>
      <c r="F72" s="3824"/>
      <c r="G72" s="3824"/>
      <c r="H72" s="3827"/>
      <c r="I72" s="3830"/>
      <c r="J72" s="3832" t="s">
        <v>504</v>
      </c>
      <c r="K72" s="3821"/>
      <c r="L72" s="3821"/>
      <c r="M72" s="3850"/>
      <c r="N72" s="3851"/>
      <c r="O72" s="3851"/>
      <c r="P72" s="3851"/>
      <c r="Q72" s="3854"/>
      <c r="R72" s="3856" t="s">
        <v>18</v>
      </c>
      <c r="S72" s="3854"/>
      <c r="T72" s="3856" t="s">
        <v>18</v>
      </c>
      <c r="U72" s="4207" t="str">
        <f>IF(Q72&amp;S72="","",Q72+S72)</f>
        <v/>
      </c>
      <c r="V72" s="3856" t="s">
        <v>18</v>
      </c>
      <c r="W72" s="3871" t="s">
        <v>984</v>
      </c>
      <c r="X72" s="3862" t="s">
        <v>505</v>
      </c>
      <c r="Y72" s="3863"/>
      <c r="Z72" s="3873"/>
      <c r="AA72" s="3846"/>
    </row>
    <row r="73" spans="1:27" ht="9.9499999999999993" customHeight="1" x14ac:dyDescent="0.15">
      <c r="A73" s="3804"/>
      <c r="B73" s="3819"/>
      <c r="C73" s="3822"/>
      <c r="D73" s="3825"/>
      <c r="E73" s="3825"/>
      <c r="F73" s="3825"/>
      <c r="G73" s="3825"/>
      <c r="H73" s="3828"/>
      <c r="I73" s="3831"/>
      <c r="J73" s="3833"/>
      <c r="K73" s="3822"/>
      <c r="L73" s="3822"/>
      <c r="M73" s="3836"/>
      <c r="N73" s="3837"/>
      <c r="O73" s="3837"/>
      <c r="P73" s="3837"/>
      <c r="Q73" s="3838"/>
      <c r="R73" s="3835"/>
      <c r="S73" s="3838"/>
      <c r="T73" s="3835"/>
      <c r="U73" s="4206"/>
      <c r="V73" s="3835"/>
      <c r="W73" s="3860"/>
      <c r="X73" s="3864"/>
      <c r="Y73" s="3865"/>
      <c r="Z73" s="3869"/>
      <c r="AA73" s="3847"/>
    </row>
    <row r="74" spans="1:27" ht="9.9499999999999993" customHeight="1" x14ac:dyDescent="0.15">
      <c r="A74" s="3804"/>
      <c r="B74" s="3819"/>
      <c r="C74" s="3822"/>
      <c r="D74" s="3825"/>
      <c r="E74" s="3825"/>
      <c r="F74" s="3825"/>
      <c r="G74" s="3825"/>
      <c r="H74" s="3828"/>
      <c r="I74" s="3849"/>
      <c r="J74" s="3833"/>
      <c r="K74" s="3822"/>
      <c r="L74" s="3822"/>
      <c r="M74" s="3836"/>
      <c r="N74" s="3837"/>
      <c r="O74" s="3837"/>
      <c r="P74" s="3837"/>
      <c r="Q74" s="3838"/>
      <c r="R74" s="3835"/>
      <c r="S74" s="3838"/>
      <c r="T74" s="3835"/>
      <c r="U74" s="4206"/>
      <c r="V74" s="3835"/>
      <c r="W74" s="3860"/>
      <c r="X74" s="3864"/>
      <c r="Y74" s="3865"/>
      <c r="Z74" s="3869"/>
      <c r="AA74" s="3847"/>
    </row>
    <row r="75" spans="1:27" ht="9.9499999999999993" customHeight="1" x14ac:dyDescent="0.15">
      <c r="A75" s="3817"/>
      <c r="B75" s="3820"/>
      <c r="C75" s="3823"/>
      <c r="D75" s="3826"/>
      <c r="E75" s="3826"/>
      <c r="F75" s="3826"/>
      <c r="G75" s="3826"/>
      <c r="H75" s="3829"/>
      <c r="I75" s="3849"/>
      <c r="J75" s="3834"/>
      <c r="K75" s="3823"/>
      <c r="L75" s="3823"/>
      <c r="M75" s="3852"/>
      <c r="N75" s="3853"/>
      <c r="O75" s="3853"/>
      <c r="P75" s="3853"/>
      <c r="Q75" s="3855"/>
      <c r="R75" s="3857"/>
      <c r="S75" s="3855"/>
      <c r="T75" s="3857"/>
      <c r="U75" s="4208"/>
      <c r="V75" s="3857"/>
      <c r="W75" s="3872"/>
      <c r="X75" s="3866"/>
      <c r="Y75" s="3867"/>
      <c r="Z75" s="3874"/>
      <c r="AA75" s="3848"/>
    </row>
    <row r="76" spans="1:27" ht="9.9499999999999993" customHeight="1" x14ac:dyDescent="0.15">
      <c r="A76" s="3839">
        <v>13</v>
      </c>
      <c r="B76" s="3841"/>
      <c r="C76" s="3822"/>
      <c r="D76" s="3843"/>
      <c r="E76" s="3843"/>
      <c r="F76" s="3843"/>
      <c r="G76" s="3843"/>
      <c r="H76" s="3828"/>
      <c r="I76" s="3845"/>
      <c r="J76" s="3833" t="s">
        <v>504</v>
      </c>
      <c r="K76" s="3822"/>
      <c r="L76" s="3822"/>
      <c r="M76" s="3836"/>
      <c r="N76" s="3837"/>
      <c r="O76" s="3837"/>
      <c r="P76" s="3837"/>
      <c r="Q76" s="3838"/>
      <c r="R76" s="3835" t="s">
        <v>18</v>
      </c>
      <c r="S76" s="3838"/>
      <c r="T76" s="3835" t="s">
        <v>18</v>
      </c>
      <c r="U76" s="4206" t="str">
        <f>IF(Q76&amp;S76="","",Q76+S76)</f>
        <v/>
      </c>
      <c r="V76" s="3835" t="s">
        <v>18</v>
      </c>
      <c r="W76" s="3859" t="s">
        <v>984</v>
      </c>
      <c r="X76" s="3862" t="s">
        <v>505</v>
      </c>
      <c r="Y76" s="3863"/>
      <c r="Z76" s="3868"/>
      <c r="AA76" s="3846"/>
    </row>
    <row r="77" spans="1:27" ht="9.9499999999999993" customHeight="1" x14ac:dyDescent="0.15">
      <c r="A77" s="3804"/>
      <c r="B77" s="3819"/>
      <c r="C77" s="3822"/>
      <c r="D77" s="3825"/>
      <c r="E77" s="3825"/>
      <c r="F77" s="3825"/>
      <c r="G77" s="3825"/>
      <c r="H77" s="3828"/>
      <c r="I77" s="3831"/>
      <c r="J77" s="3833"/>
      <c r="K77" s="3822"/>
      <c r="L77" s="3822"/>
      <c r="M77" s="3836"/>
      <c r="N77" s="3837"/>
      <c r="O77" s="3837"/>
      <c r="P77" s="3837"/>
      <c r="Q77" s="3838"/>
      <c r="R77" s="3835"/>
      <c r="S77" s="3838"/>
      <c r="T77" s="3835"/>
      <c r="U77" s="4206"/>
      <c r="V77" s="3835"/>
      <c r="W77" s="3860"/>
      <c r="X77" s="3864"/>
      <c r="Y77" s="3865"/>
      <c r="Z77" s="3869"/>
      <c r="AA77" s="3847"/>
    </row>
    <row r="78" spans="1:27" ht="9.9499999999999993" customHeight="1" x14ac:dyDescent="0.15">
      <c r="A78" s="3804"/>
      <c r="B78" s="3819"/>
      <c r="C78" s="3822"/>
      <c r="D78" s="3825"/>
      <c r="E78" s="3825"/>
      <c r="F78" s="3825"/>
      <c r="G78" s="3825"/>
      <c r="H78" s="3828"/>
      <c r="I78" s="3849"/>
      <c r="J78" s="3833"/>
      <c r="K78" s="3822"/>
      <c r="L78" s="3822"/>
      <c r="M78" s="3836"/>
      <c r="N78" s="3837"/>
      <c r="O78" s="3837"/>
      <c r="P78" s="3837"/>
      <c r="Q78" s="3838"/>
      <c r="R78" s="3835"/>
      <c r="S78" s="3838"/>
      <c r="T78" s="3835"/>
      <c r="U78" s="4206"/>
      <c r="V78" s="3835"/>
      <c r="W78" s="3860"/>
      <c r="X78" s="3864"/>
      <c r="Y78" s="3865"/>
      <c r="Z78" s="3869"/>
      <c r="AA78" s="3847"/>
    </row>
    <row r="79" spans="1:27" ht="9.75" customHeight="1" x14ac:dyDescent="0.15">
      <c r="A79" s="3840"/>
      <c r="B79" s="3842"/>
      <c r="C79" s="3822"/>
      <c r="D79" s="3844"/>
      <c r="E79" s="3844"/>
      <c r="F79" s="3844"/>
      <c r="G79" s="3844"/>
      <c r="H79" s="3828"/>
      <c r="I79" s="3858"/>
      <c r="J79" s="3833"/>
      <c r="K79" s="3822"/>
      <c r="L79" s="3822"/>
      <c r="M79" s="3836"/>
      <c r="N79" s="3837"/>
      <c r="O79" s="3837"/>
      <c r="P79" s="3837"/>
      <c r="Q79" s="3838"/>
      <c r="R79" s="3835"/>
      <c r="S79" s="3838"/>
      <c r="T79" s="3835"/>
      <c r="U79" s="4206"/>
      <c r="V79" s="3835"/>
      <c r="W79" s="3861"/>
      <c r="X79" s="3866"/>
      <c r="Y79" s="3867"/>
      <c r="Z79" s="3870"/>
      <c r="AA79" s="3848"/>
    </row>
    <row r="80" spans="1:27" ht="9.9499999999999993" customHeight="1" x14ac:dyDescent="0.15">
      <c r="A80" s="3816">
        <v>14</v>
      </c>
      <c r="B80" s="3818"/>
      <c r="C80" s="3821"/>
      <c r="D80" s="3824"/>
      <c r="E80" s="3824"/>
      <c r="F80" s="3824"/>
      <c r="G80" s="3824"/>
      <c r="H80" s="3827"/>
      <c r="I80" s="3830"/>
      <c r="J80" s="3832" t="s">
        <v>504</v>
      </c>
      <c r="K80" s="3821"/>
      <c r="L80" s="3821"/>
      <c r="M80" s="3850"/>
      <c r="N80" s="3851"/>
      <c r="O80" s="3851"/>
      <c r="P80" s="3851"/>
      <c r="Q80" s="3854"/>
      <c r="R80" s="3856" t="s">
        <v>18</v>
      </c>
      <c r="S80" s="3854"/>
      <c r="T80" s="3856" t="s">
        <v>18</v>
      </c>
      <c r="U80" s="4207" t="str">
        <f>IF(Q80&amp;S80="","",Q80+S80)</f>
        <v/>
      </c>
      <c r="V80" s="3856" t="s">
        <v>18</v>
      </c>
      <c r="W80" s="3871" t="s">
        <v>984</v>
      </c>
      <c r="X80" s="3862" t="s">
        <v>505</v>
      </c>
      <c r="Y80" s="3863"/>
      <c r="Z80" s="3873"/>
      <c r="AA80" s="3846"/>
    </row>
    <row r="81" spans="1:27" ht="9.9499999999999993" customHeight="1" x14ac:dyDescent="0.15">
      <c r="A81" s="3804"/>
      <c r="B81" s="3819"/>
      <c r="C81" s="3822"/>
      <c r="D81" s="3825"/>
      <c r="E81" s="3825"/>
      <c r="F81" s="3825"/>
      <c r="G81" s="3825"/>
      <c r="H81" s="3828"/>
      <c r="I81" s="3831"/>
      <c r="J81" s="3833"/>
      <c r="K81" s="3822"/>
      <c r="L81" s="3822"/>
      <c r="M81" s="3836"/>
      <c r="N81" s="3837"/>
      <c r="O81" s="3837"/>
      <c r="P81" s="3837"/>
      <c r="Q81" s="3838"/>
      <c r="R81" s="3835"/>
      <c r="S81" s="3838"/>
      <c r="T81" s="3835"/>
      <c r="U81" s="4206"/>
      <c r="V81" s="3835"/>
      <c r="W81" s="3860"/>
      <c r="X81" s="3864"/>
      <c r="Y81" s="3865"/>
      <c r="Z81" s="3869"/>
      <c r="AA81" s="3847"/>
    </row>
    <row r="82" spans="1:27" ht="9.9499999999999993" customHeight="1" x14ac:dyDescent="0.15">
      <c r="A82" s="3804"/>
      <c r="B82" s="3819"/>
      <c r="C82" s="3822"/>
      <c r="D82" s="3825"/>
      <c r="E82" s="3825"/>
      <c r="F82" s="3825"/>
      <c r="G82" s="3825"/>
      <c r="H82" s="3828"/>
      <c r="I82" s="3849"/>
      <c r="J82" s="3833"/>
      <c r="K82" s="3822"/>
      <c r="L82" s="3822"/>
      <c r="M82" s="3836"/>
      <c r="N82" s="3837"/>
      <c r="O82" s="3837"/>
      <c r="P82" s="3837"/>
      <c r="Q82" s="3838"/>
      <c r="R82" s="3835"/>
      <c r="S82" s="3838"/>
      <c r="T82" s="3835"/>
      <c r="U82" s="4206"/>
      <c r="V82" s="3835"/>
      <c r="W82" s="3860"/>
      <c r="X82" s="3864"/>
      <c r="Y82" s="3865"/>
      <c r="Z82" s="3869"/>
      <c r="AA82" s="3847"/>
    </row>
    <row r="83" spans="1:27" ht="9.9499999999999993" customHeight="1" x14ac:dyDescent="0.15">
      <c r="A83" s="3817"/>
      <c r="B83" s="3820"/>
      <c r="C83" s="3823"/>
      <c r="D83" s="3826"/>
      <c r="E83" s="3826"/>
      <c r="F83" s="3826"/>
      <c r="G83" s="3826"/>
      <c r="H83" s="3829"/>
      <c r="I83" s="3849"/>
      <c r="J83" s="3834"/>
      <c r="K83" s="3823"/>
      <c r="L83" s="3823"/>
      <c r="M83" s="3852"/>
      <c r="N83" s="3853"/>
      <c r="O83" s="3853"/>
      <c r="P83" s="3853"/>
      <c r="Q83" s="3855"/>
      <c r="R83" s="3857"/>
      <c r="S83" s="3855"/>
      <c r="T83" s="3857"/>
      <c r="U83" s="4208"/>
      <c r="V83" s="3857"/>
      <c r="W83" s="3872"/>
      <c r="X83" s="3866"/>
      <c r="Y83" s="3867"/>
      <c r="Z83" s="3874"/>
      <c r="AA83" s="3848"/>
    </row>
    <row r="84" spans="1:27" ht="9.9499999999999993" customHeight="1" x14ac:dyDescent="0.15">
      <c r="A84" s="3839">
        <v>15</v>
      </c>
      <c r="B84" s="3841"/>
      <c r="C84" s="3822"/>
      <c r="D84" s="3843"/>
      <c r="E84" s="3843"/>
      <c r="F84" s="3843"/>
      <c r="G84" s="3843"/>
      <c r="H84" s="3828"/>
      <c r="I84" s="3845"/>
      <c r="J84" s="3833" t="s">
        <v>504</v>
      </c>
      <c r="K84" s="3822"/>
      <c r="L84" s="3822"/>
      <c r="M84" s="3836"/>
      <c r="N84" s="3837"/>
      <c r="O84" s="3837"/>
      <c r="P84" s="3837"/>
      <c r="Q84" s="3838"/>
      <c r="R84" s="3835" t="s">
        <v>18</v>
      </c>
      <c r="S84" s="3838"/>
      <c r="T84" s="3835" t="s">
        <v>18</v>
      </c>
      <c r="U84" s="4206" t="str">
        <f>IF(Q84&amp;S84="","",Q84+S84)</f>
        <v/>
      </c>
      <c r="V84" s="3835" t="s">
        <v>18</v>
      </c>
      <c r="W84" s="3859" t="s">
        <v>984</v>
      </c>
      <c r="X84" s="3862" t="s">
        <v>505</v>
      </c>
      <c r="Y84" s="3863"/>
      <c r="Z84" s="3868"/>
      <c r="AA84" s="3846"/>
    </row>
    <row r="85" spans="1:27" ht="9.9499999999999993" customHeight="1" x14ac:dyDescent="0.15">
      <c r="A85" s="3804"/>
      <c r="B85" s="3819"/>
      <c r="C85" s="3822"/>
      <c r="D85" s="3825"/>
      <c r="E85" s="3825"/>
      <c r="F85" s="3825"/>
      <c r="G85" s="3825"/>
      <c r="H85" s="3828"/>
      <c r="I85" s="3831"/>
      <c r="J85" s="3833"/>
      <c r="K85" s="3822"/>
      <c r="L85" s="3822"/>
      <c r="M85" s="3836"/>
      <c r="N85" s="3837"/>
      <c r="O85" s="3837"/>
      <c r="P85" s="3837"/>
      <c r="Q85" s="3838"/>
      <c r="R85" s="3835"/>
      <c r="S85" s="3838"/>
      <c r="T85" s="3835"/>
      <c r="U85" s="4206"/>
      <c r="V85" s="3835"/>
      <c r="W85" s="3860"/>
      <c r="X85" s="3864"/>
      <c r="Y85" s="3865"/>
      <c r="Z85" s="3869"/>
      <c r="AA85" s="3847"/>
    </row>
    <row r="86" spans="1:27" ht="9.9499999999999993" customHeight="1" x14ac:dyDescent="0.15">
      <c r="A86" s="3804"/>
      <c r="B86" s="3819"/>
      <c r="C86" s="3822"/>
      <c r="D86" s="3825"/>
      <c r="E86" s="3825"/>
      <c r="F86" s="3825"/>
      <c r="G86" s="3825"/>
      <c r="H86" s="3828"/>
      <c r="I86" s="3849"/>
      <c r="J86" s="3833"/>
      <c r="K86" s="3822"/>
      <c r="L86" s="3822"/>
      <c r="M86" s="3836"/>
      <c r="N86" s="3837"/>
      <c r="O86" s="3837"/>
      <c r="P86" s="3837"/>
      <c r="Q86" s="3838"/>
      <c r="R86" s="3835"/>
      <c r="S86" s="3838"/>
      <c r="T86" s="3835"/>
      <c r="U86" s="4206"/>
      <c r="V86" s="3835"/>
      <c r="W86" s="3860"/>
      <c r="X86" s="3864"/>
      <c r="Y86" s="3865"/>
      <c r="Z86" s="3869"/>
      <c r="AA86" s="3847"/>
    </row>
    <row r="87" spans="1:27" ht="9.9499999999999993" customHeight="1" x14ac:dyDescent="0.15">
      <c r="A87" s="3840"/>
      <c r="B87" s="3842"/>
      <c r="C87" s="3822"/>
      <c r="D87" s="3844"/>
      <c r="E87" s="3844"/>
      <c r="F87" s="3844"/>
      <c r="G87" s="3844"/>
      <c r="H87" s="3828"/>
      <c r="I87" s="3858"/>
      <c r="J87" s="3833"/>
      <c r="K87" s="3822"/>
      <c r="L87" s="3822"/>
      <c r="M87" s="3836"/>
      <c r="N87" s="3837"/>
      <c r="O87" s="3837"/>
      <c r="P87" s="3837"/>
      <c r="Q87" s="3838"/>
      <c r="R87" s="3835"/>
      <c r="S87" s="3838"/>
      <c r="T87" s="3835"/>
      <c r="U87" s="4206"/>
      <c r="V87" s="3835"/>
      <c r="W87" s="3861"/>
      <c r="X87" s="3866"/>
      <c r="Y87" s="3867"/>
      <c r="Z87" s="3870"/>
      <c r="AA87" s="3848"/>
    </row>
    <row r="88" spans="1:27" ht="9.9499999999999993" customHeight="1" x14ac:dyDescent="0.15">
      <c r="A88" s="3816">
        <v>16</v>
      </c>
      <c r="B88" s="3818"/>
      <c r="C88" s="3821"/>
      <c r="D88" s="3824"/>
      <c r="E88" s="3824"/>
      <c r="F88" s="3824"/>
      <c r="G88" s="3824"/>
      <c r="H88" s="3827"/>
      <c r="I88" s="3830"/>
      <c r="J88" s="3832" t="s">
        <v>504</v>
      </c>
      <c r="K88" s="3821"/>
      <c r="L88" s="3821"/>
      <c r="M88" s="3850"/>
      <c r="N88" s="3851"/>
      <c r="O88" s="3851"/>
      <c r="P88" s="3851"/>
      <c r="Q88" s="3854"/>
      <c r="R88" s="3856" t="s">
        <v>18</v>
      </c>
      <c r="S88" s="3854"/>
      <c r="T88" s="3856" t="s">
        <v>18</v>
      </c>
      <c r="U88" s="4207" t="str">
        <f>IF(Q88&amp;S88="","",Q88+S88)</f>
        <v/>
      </c>
      <c r="V88" s="3856" t="s">
        <v>18</v>
      </c>
      <c r="W88" s="3871" t="s">
        <v>984</v>
      </c>
      <c r="X88" s="3862" t="s">
        <v>505</v>
      </c>
      <c r="Y88" s="3863"/>
      <c r="Z88" s="3873"/>
      <c r="AA88" s="3846"/>
    </row>
    <row r="89" spans="1:27" ht="9.9499999999999993" customHeight="1" x14ac:dyDescent="0.15">
      <c r="A89" s="3804"/>
      <c r="B89" s="3819"/>
      <c r="C89" s="3822"/>
      <c r="D89" s="3825"/>
      <c r="E89" s="3825"/>
      <c r="F89" s="3825"/>
      <c r="G89" s="3825"/>
      <c r="H89" s="3828"/>
      <c r="I89" s="3831"/>
      <c r="J89" s="3833"/>
      <c r="K89" s="3822"/>
      <c r="L89" s="3822"/>
      <c r="M89" s="3836"/>
      <c r="N89" s="3837"/>
      <c r="O89" s="3837"/>
      <c r="P89" s="3837"/>
      <c r="Q89" s="3838"/>
      <c r="R89" s="3835"/>
      <c r="S89" s="3838"/>
      <c r="T89" s="3835"/>
      <c r="U89" s="4206"/>
      <c r="V89" s="3835"/>
      <c r="W89" s="3860"/>
      <c r="X89" s="3864"/>
      <c r="Y89" s="3865"/>
      <c r="Z89" s="3869"/>
      <c r="AA89" s="3847"/>
    </row>
    <row r="90" spans="1:27" ht="9.9499999999999993" customHeight="1" x14ac:dyDescent="0.15">
      <c r="A90" s="3804"/>
      <c r="B90" s="3819"/>
      <c r="C90" s="3822"/>
      <c r="D90" s="3825"/>
      <c r="E90" s="3825"/>
      <c r="F90" s="3825"/>
      <c r="G90" s="3825"/>
      <c r="H90" s="3828"/>
      <c r="I90" s="3849"/>
      <c r="J90" s="3833"/>
      <c r="K90" s="3822"/>
      <c r="L90" s="3822"/>
      <c r="M90" s="3836"/>
      <c r="N90" s="3837"/>
      <c r="O90" s="3837"/>
      <c r="P90" s="3837"/>
      <c r="Q90" s="3838"/>
      <c r="R90" s="3835"/>
      <c r="S90" s="3838"/>
      <c r="T90" s="3835"/>
      <c r="U90" s="4206"/>
      <c r="V90" s="3835"/>
      <c r="W90" s="3860"/>
      <c r="X90" s="3864"/>
      <c r="Y90" s="3865"/>
      <c r="Z90" s="3869"/>
      <c r="AA90" s="3847"/>
    </row>
    <row r="91" spans="1:27" ht="9.75" customHeight="1" x14ac:dyDescent="0.15">
      <c r="A91" s="3817"/>
      <c r="B91" s="3820"/>
      <c r="C91" s="3823"/>
      <c r="D91" s="3826"/>
      <c r="E91" s="3826"/>
      <c r="F91" s="3826"/>
      <c r="G91" s="3826"/>
      <c r="H91" s="3829"/>
      <c r="I91" s="3849"/>
      <c r="J91" s="3834"/>
      <c r="K91" s="3823"/>
      <c r="L91" s="3823"/>
      <c r="M91" s="3852"/>
      <c r="N91" s="3853"/>
      <c r="O91" s="3853"/>
      <c r="P91" s="3853"/>
      <c r="Q91" s="3855"/>
      <c r="R91" s="3857"/>
      <c r="S91" s="3855"/>
      <c r="T91" s="3857"/>
      <c r="U91" s="4208"/>
      <c r="V91" s="3857"/>
      <c r="W91" s="3872"/>
      <c r="X91" s="3866"/>
      <c r="Y91" s="3867"/>
      <c r="Z91" s="3874"/>
      <c r="AA91" s="3848"/>
    </row>
    <row r="92" spans="1:27" ht="9.9499999999999993" customHeight="1" x14ac:dyDescent="0.15">
      <c r="A92" s="3816">
        <v>17</v>
      </c>
      <c r="B92" s="3818"/>
      <c r="C92" s="3821"/>
      <c r="D92" s="3824"/>
      <c r="E92" s="3824"/>
      <c r="F92" s="3824"/>
      <c r="G92" s="3824"/>
      <c r="H92" s="3827"/>
      <c r="I92" s="3830"/>
      <c r="J92" s="3832" t="s">
        <v>504</v>
      </c>
      <c r="K92" s="3821"/>
      <c r="L92" s="3821"/>
      <c r="M92" s="3850"/>
      <c r="N92" s="3851"/>
      <c r="O92" s="3851"/>
      <c r="P92" s="3851"/>
      <c r="Q92" s="3854"/>
      <c r="R92" s="3856" t="s">
        <v>18</v>
      </c>
      <c r="S92" s="3854"/>
      <c r="T92" s="3856" t="s">
        <v>18</v>
      </c>
      <c r="U92" s="4207" t="str">
        <f>IF(Q92&amp;S92="","",Q92+S92)</f>
        <v/>
      </c>
      <c r="V92" s="3856" t="s">
        <v>18</v>
      </c>
      <c r="W92" s="3859" t="s">
        <v>984</v>
      </c>
      <c r="X92" s="3862" t="s">
        <v>505</v>
      </c>
      <c r="Y92" s="3863"/>
      <c r="Z92" s="3868"/>
      <c r="AA92" s="3846"/>
    </row>
    <row r="93" spans="1:27" ht="9.9499999999999993" customHeight="1" x14ac:dyDescent="0.15">
      <c r="A93" s="3804"/>
      <c r="B93" s="3819"/>
      <c r="C93" s="3822"/>
      <c r="D93" s="3825"/>
      <c r="E93" s="3825"/>
      <c r="F93" s="3825"/>
      <c r="G93" s="3825"/>
      <c r="H93" s="3828"/>
      <c r="I93" s="3831"/>
      <c r="J93" s="3833"/>
      <c r="K93" s="3822"/>
      <c r="L93" s="3822"/>
      <c r="M93" s="3836"/>
      <c r="N93" s="3837"/>
      <c r="O93" s="3837"/>
      <c r="P93" s="3837"/>
      <c r="Q93" s="3838"/>
      <c r="R93" s="3835"/>
      <c r="S93" s="3838"/>
      <c r="T93" s="3835"/>
      <c r="U93" s="4206"/>
      <c r="V93" s="3835"/>
      <c r="W93" s="3860"/>
      <c r="X93" s="3864"/>
      <c r="Y93" s="3865"/>
      <c r="Z93" s="3869"/>
      <c r="AA93" s="3847"/>
    </row>
    <row r="94" spans="1:27" ht="9.9499999999999993" customHeight="1" x14ac:dyDescent="0.15">
      <c r="A94" s="3804"/>
      <c r="B94" s="3819"/>
      <c r="C94" s="3822"/>
      <c r="D94" s="3825"/>
      <c r="E94" s="3825"/>
      <c r="F94" s="3825"/>
      <c r="G94" s="3825"/>
      <c r="H94" s="3828"/>
      <c r="I94" s="3849"/>
      <c r="J94" s="3833"/>
      <c r="K94" s="3822"/>
      <c r="L94" s="3822"/>
      <c r="M94" s="3836"/>
      <c r="N94" s="3837"/>
      <c r="O94" s="3837"/>
      <c r="P94" s="3837"/>
      <c r="Q94" s="3838"/>
      <c r="R94" s="3835"/>
      <c r="S94" s="3838"/>
      <c r="T94" s="3835"/>
      <c r="U94" s="4206"/>
      <c r="V94" s="3835"/>
      <c r="W94" s="3860"/>
      <c r="X94" s="3864"/>
      <c r="Y94" s="3865"/>
      <c r="Z94" s="3869"/>
      <c r="AA94" s="3847"/>
    </row>
    <row r="95" spans="1:27" ht="9.75" customHeight="1" x14ac:dyDescent="0.15">
      <c r="A95" s="3817"/>
      <c r="B95" s="3820"/>
      <c r="C95" s="3823"/>
      <c r="D95" s="3826"/>
      <c r="E95" s="3826"/>
      <c r="F95" s="3826"/>
      <c r="G95" s="3826"/>
      <c r="H95" s="3829"/>
      <c r="I95" s="3849"/>
      <c r="J95" s="3834"/>
      <c r="K95" s="3823"/>
      <c r="L95" s="3823"/>
      <c r="M95" s="3852"/>
      <c r="N95" s="3853"/>
      <c r="O95" s="3853"/>
      <c r="P95" s="3853"/>
      <c r="Q95" s="3855"/>
      <c r="R95" s="3857"/>
      <c r="S95" s="3855"/>
      <c r="T95" s="3857"/>
      <c r="U95" s="4208"/>
      <c r="V95" s="3857"/>
      <c r="W95" s="3861"/>
      <c r="X95" s="3866"/>
      <c r="Y95" s="3867"/>
      <c r="Z95" s="3870"/>
      <c r="AA95" s="3848"/>
    </row>
    <row r="96" spans="1:27" ht="9.9499999999999993" customHeight="1" x14ac:dyDescent="0.15">
      <c r="A96" s="3816">
        <v>18</v>
      </c>
      <c r="B96" s="3818"/>
      <c r="C96" s="3821"/>
      <c r="D96" s="3824"/>
      <c r="E96" s="3824"/>
      <c r="F96" s="3824"/>
      <c r="G96" s="3824"/>
      <c r="H96" s="3827"/>
      <c r="I96" s="3830"/>
      <c r="J96" s="3832" t="s">
        <v>504</v>
      </c>
      <c r="K96" s="3821"/>
      <c r="L96" s="3821"/>
      <c r="M96" s="3850"/>
      <c r="N96" s="3851"/>
      <c r="O96" s="3851"/>
      <c r="P96" s="3851"/>
      <c r="Q96" s="3854"/>
      <c r="R96" s="3856" t="s">
        <v>18</v>
      </c>
      <c r="S96" s="3854"/>
      <c r="T96" s="3856" t="s">
        <v>18</v>
      </c>
      <c r="U96" s="4207" t="str">
        <f>IF(Q96&amp;S96="","",Q96+S96)</f>
        <v/>
      </c>
      <c r="V96" s="3856" t="s">
        <v>18</v>
      </c>
      <c r="W96" s="3871" t="s">
        <v>984</v>
      </c>
      <c r="X96" s="3862" t="s">
        <v>505</v>
      </c>
      <c r="Y96" s="3863"/>
      <c r="Z96" s="3873"/>
      <c r="AA96" s="3846"/>
    </row>
    <row r="97" spans="1:27" ht="9.9499999999999993" customHeight="1" x14ac:dyDescent="0.15">
      <c r="A97" s="3804"/>
      <c r="B97" s="3819"/>
      <c r="C97" s="3822"/>
      <c r="D97" s="3825"/>
      <c r="E97" s="3825"/>
      <c r="F97" s="3825"/>
      <c r="G97" s="3825"/>
      <c r="H97" s="3828"/>
      <c r="I97" s="3831"/>
      <c r="J97" s="3833"/>
      <c r="K97" s="3822"/>
      <c r="L97" s="3822"/>
      <c r="M97" s="3836"/>
      <c r="N97" s="3837"/>
      <c r="O97" s="3837"/>
      <c r="P97" s="3837"/>
      <c r="Q97" s="3838"/>
      <c r="R97" s="3835"/>
      <c r="S97" s="3838"/>
      <c r="T97" s="3835"/>
      <c r="U97" s="4206"/>
      <c r="V97" s="3835"/>
      <c r="W97" s="3860"/>
      <c r="X97" s="3864"/>
      <c r="Y97" s="3865"/>
      <c r="Z97" s="3869"/>
      <c r="AA97" s="3847"/>
    </row>
    <row r="98" spans="1:27" ht="9.9499999999999993" customHeight="1" x14ac:dyDescent="0.15">
      <c r="A98" s="3804"/>
      <c r="B98" s="3819"/>
      <c r="C98" s="3822"/>
      <c r="D98" s="3825"/>
      <c r="E98" s="3825"/>
      <c r="F98" s="3825"/>
      <c r="G98" s="3825"/>
      <c r="H98" s="3828"/>
      <c r="I98" s="3849"/>
      <c r="J98" s="3833"/>
      <c r="K98" s="3822"/>
      <c r="L98" s="3822"/>
      <c r="M98" s="3836"/>
      <c r="N98" s="3837"/>
      <c r="O98" s="3837"/>
      <c r="P98" s="3837"/>
      <c r="Q98" s="3838"/>
      <c r="R98" s="3835"/>
      <c r="S98" s="3838"/>
      <c r="T98" s="3835"/>
      <c r="U98" s="4206"/>
      <c r="V98" s="3835"/>
      <c r="W98" s="3860"/>
      <c r="X98" s="3864"/>
      <c r="Y98" s="3865"/>
      <c r="Z98" s="3869"/>
      <c r="AA98" s="3847"/>
    </row>
    <row r="99" spans="1:27" ht="9.9499999999999993" customHeight="1" x14ac:dyDescent="0.15">
      <c r="A99" s="3804"/>
      <c r="B99" s="3819"/>
      <c r="C99" s="3875"/>
      <c r="D99" s="3825"/>
      <c r="E99" s="3825"/>
      <c r="F99" s="3825"/>
      <c r="G99" s="3825"/>
      <c r="H99" s="3876"/>
      <c r="I99" s="3885"/>
      <c r="J99" s="3877"/>
      <c r="K99" s="3875"/>
      <c r="L99" s="3875"/>
      <c r="M99" s="3886"/>
      <c r="N99" s="3887"/>
      <c r="O99" s="3887"/>
      <c r="P99" s="3887"/>
      <c r="Q99" s="3888"/>
      <c r="R99" s="3881"/>
      <c r="S99" s="3888"/>
      <c r="T99" s="3881"/>
      <c r="U99" s="4209"/>
      <c r="V99" s="3881"/>
      <c r="W99" s="3860"/>
      <c r="X99" s="3882"/>
      <c r="Y99" s="3883"/>
      <c r="Z99" s="3869"/>
      <c r="AA99" s="3884"/>
    </row>
    <row r="100" spans="1:27" ht="14.1" customHeight="1" x14ac:dyDescent="0.15">
      <c r="A100" s="1043" t="s">
        <v>506</v>
      </c>
      <c r="B100" s="3878" t="s">
        <v>1208</v>
      </c>
      <c r="C100" s="3878"/>
      <c r="D100" s="3878"/>
      <c r="E100" s="3878"/>
      <c r="F100" s="3878"/>
      <c r="G100" s="3878"/>
      <c r="H100" s="3878"/>
      <c r="I100" s="3878"/>
      <c r="J100" s="3878"/>
      <c r="K100" s="3878"/>
      <c r="L100" s="3878"/>
      <c r="M100" s="3878"/>
      <c r="N100" s="3878"/>
      <c r="O100" s="3878"/>
      <c r="P100" s="3878"/>
      <c r="Q100" s="3878"/>
      <c r="R100" s="3878"/>
      <c r="S100" s="3878"/>
      <c r="T100" s="3878"/>
      <c r="U100" s="3878"/>
      <c r="V100" s="3878"/>
      <c r="W100" s="3878"/>
      <c r="X100" s="3878"/>
      <c r="Y100" s="3878"/>
      <c r="Z100" s="3878"/>
      <c r="AA100" s="3878"/>
    </row>
    <row r="101" spans="1:27" ht="14.1" customHeight="1" x14ac:dyDescent="0.15">
      <c r="A101" s="1043"/>
      <c r="B101" s="1980" t="s">
        <v>507</v>
      </c>
      <c r="C101" s="1980"/>
      <c r="D101" s="1980"/>
      <c r="E101" s="1980"/>
      <c r="F101" s="1980"/>
      <c r="G101" s="1980"/>
      <c r="H101" s="1980"/>
      <c r="I101" s="1980"/>
      <c r="J101" s="1980"/>
      <c r="K101" s="1980"/>
      <c r="L101" s="1980"/>
      <c r="M101" s="1980"/>
      <c r="N101" s="1980"/>
      <c r="O101" s="1980"/>
      <c r="P101" s="1980"/>
      <c r="Q101" s="1980"/>
      <c r="R101" s="1980"/>
      <c r="S101" s="1980"/>
      <c r="T101" s="1980"/>
      <c r="U101" s="1980"/>
      <c r="V101" s="1980"/>
      <c r="W101" s="1980"/>
      <c r="X101" s="1980"/>
      <c r="Y101" s="1980"/>
      <c r="Z101" s="1980"/>
      <c r="AA101" s="1980"/>
    </row>
    <row r="102" spans="1:27" ht="14.1" customHeight="1" x14ac:dyDescent="0.15">
      <c r="A102" s="1043"/>
      <c r="B102" s="3879" t="s">
        <v>508</v>
      </c>
      <c r="C102" s="3879"/>
      <c r="D102" s="3879"/>
      <c r="E102" s="3879"/>
      <c r="F102" s="3879"/>
      <c r="G102" s="3879"/>
      <c r="H102" s="3879"/>
      <c r="I102" s="3879"/>
      <c r="J102" s="3879"/>
      <c r="K102" s="3879"/>
      <c r="L102" s="3879"/>
      <c r="M102" s="3879"/>
      <c r="N102" s="3879"/>
      <c r="O102" s="3879"/>
      <c r="P102" s="3879"/>
      <c r="Q102" s="3879"/>
      <c r="R102" s="3879"/>
      <c r="S102" s="3879"/>
      <c r="T102" s="3879"/>
      <c r="U102" s="3879"/>
      <c r="V102" s="3879"/>
      <c r="W102" s="3879"/>
      <c r="X102" s="3879"/>
      <c r="Y102" s="3879"/>
      <c r="Z102" s="3879"/>
      <c r="AA102" s="3879"/>
    </row>
    <row r="103" spans="1:27" ht="14.1" customHeight="1" x14ac:dyDescent="0.15">
      <c r="A103" s="1043"/>
      <c r="B103" s="3879" t="s">
        <v>1178</v>
      </c>
      <c r="C103" s="3879"/>
      <c r="D103" s="3879"/>
      <c r="E103" s="3879"/>
      <c r="F103" s="3879"/>
      <c r="G103" s="3879"/>
      <c r="H103" s="3879"/>
      <c r="I103" s="3879"/>
      <c r="J103" s="3879"/>
      <c r="K103" s="3879"/>
      <c r="L103" s="3879"/>
      <c r="M103" s="3879"/>
      <c r="N103" s="3879"/>
      <c r="O103" s="3879"/>
      <c r="P103" s="3879"/>
      <c r="Q103" s="3879"/>
      <c r="R103" s="3879"/>
      <c r="S103" s="3879"/>
      <c r="T103" s="3879"/>
      <c r="U103" s="3879"/>
      <c r="V103" s="3879"/>
      <c r="W103" s="3879"/>
      <c r="X103" s="3879"/>
      <c r="Y103" s="3879"/>
      <c r="Z103" s="3879"/>
      <c r="AA103" s="3879"/>
    </row>
    <row r="104" spans="1:27" ht="14.1" customHeight="1" x14ac:dyDescent="0.15">
      <c r="A104" s="1044"/>
      <c r="B104" s="3880" t="s">
        <v>1089</v>
      </c>
      <c r="C104" s="3880"/>
      <c r="D104" s="3880"/>
      <c r="E104" s="3880"/>
      <c r="F104" s="3880"/>
      <c r="G104" s="3880"/>
      <c r="H104" s="3880"/>
      <c r="I104" s="3880"/>
      <c r="J104" s="3880"/>
      <c r="K104" s="3880"/>
      <c r="L104" s="3880"/>
      <c r="M104" s="3880"/>
      <c r="N104" s="3880"/>
      <c r="O104" s="3880"/>
      <c r="P104" s="3880"/>
      <c r="Q104" s="3880"/>
      <c r="R104" s="3880"/>
      <c r="S104" s="3880"/>
      <c r="T104" s="3880"/>
      <c r="U104" s="3880"/>
      <c r="V104" s="3880"/>
      <c r="W104" s="3880"/>
      <c r="X104" s="3880"/>
      <c r="Y104" s="3880"/>
      <c r="Z104" s="3880"/>
      <c r="AA104" s="3880"/>
    </row>
    <row r="105" spans="1:27" ht="14.1" customHeight="1" x14ac:dyDescent="0.15">
      <c r="A105" s="3800" t="s">
        <v>770</v>
      </c>
      <c r="B105" s="3801"/>
      <c r="C105" s="3801"/>
      <c r="D105" s="3801"/>
      <c r="E105" s="3801"/>
      <c r="F105" s="3801"/>
      <c r="G105" s="3801"/>
      <c r="H105" s="3801"/>
      <c r="I105" s="3801"/>
      <c r="J105" s="3801"/>
      <c r="K105" s="3801"/>
      <c r="L105" s="3801"/>
      <c r="M105" s="3801"/>
      <c r="N105" s="3801"/>
      <c r="O105" s="3801"/>
      <c r="P105" s="3801"/>
      <c r="Q105" s="3801"/>
      <c r="R105" s="3801"/>
      <c r="S105" s="3801"/>
      <c r="T105" s="3801"/>
      <c r="U105" s="3801"/>
      <c r="V105" s="3801"/>
      <c r="W105" s="3801"/>
      <c r="X105" s="3801"/>
      <c r="Y105" s="3801"/>
      <c r="Z105" s="3801"/>
      <c r="AA105" s="3801"/>
    </row>
    <row r="106" spans="1:27" ht="18" customHeight="1" x14ac:dyDescent="0.15">
      <c r="A106" s="3802" t="s">
        <v>987</v>
      </c>
      <c r="B106" s="3803"/>
      <c r="C106" s="3803"/>
      <c r="D106" s="3803"/>
      <c r="E106" s="3803"/>
      <c r="F106" s="3803"/>
      <c r="G106" s="3803"/>
      <c r="H106" s="3803"/>
      <c r="I106" s="3803"/>
      <c r="J106" s="3803"/>
      <c r="K106" s="3803"/>
      <c r="L106" s="3803"/>
      <c r="M106" s="3803"/>
      <c r="N106" s="3803"/>
      <c r="O106" s="3803"/>
      <c r="P106" s="3803"/>
      <c r="Q106" s="3803"/>
      <c r="R106" s="3803"/>
      <c r="S106" s="3803"/>
      <c r="T106" s="3803"/>
      <c r="U106" s="3803"/>
      <c r="V106" s="3803"/>
      <c r="W106" s="3803"/>
      <c r="X106" s="3803"/>
      <c r="Y106" s="3803"/>
      <c r="Z106" s="3803"/>
      <c r="AA106" s="1038" t="s">
        <v>986</v>
      </c>
    </row>
    <row r="107" spans="1:27" ht="12" customHeight="1" x14ac:dyDescent="0.15">
      <c r="A107" s="3629" t="s">
        <v>481</v>
      </c>
      <c r="B107" s="3804" t="s">
        <v>482</v>
      </c>
      <c r="C107" s="3805" t="s">
        <v>483</v>
      </c>
      <c r="D107" s="3804" t="s">
        <v>459</v>
      </c>
      <c r="E107" s="3804"/>
      <c r="F107" s="3804"/>
      <c r="G107" s="3804"/>
      <c r="H107" s="3629" t="s">
        <v>484</v>
      </c>
      <c r="I107" s="3555" t="s">
        <v>485</v>
      </c>
      <c r="J107" s="3555" t="s">
        <v>486</v>
      </c>
      <c r="K107" s="3806" t="s">
        <v>991</v>
      </c>
      <c r="L107" s="3806" t="s">
        <v>487</v>
      </c>
      <c r="M107" s="3795" t="s">
        <v>488</v>
      </c>
      <c r="N107" s="2827"/>
      <c r="O107" s="2827"/>
      <c r="P107" s="2827"/>
      <c r="Q107" s="2827"/>
      <c r="R107" s="2827"/>
      <c r="S107" s="2827"/>
      <c r="T107" s="2827"/>
      <c r="U107" s="2827"/>
      <c r="V107" s="2829"/>
      <c r="W107" s="3793" t="s">
        <v>1204</v>
      </c>
      <c r="X107" s="3793"/>
      <c r="Y107" s="3793"/>
      <c r="Z107" s="3790" t="s">
        <v>1177</v>
      </c>
      <c r="AA107" s="3796" t="s">
        <v>455</v>
      </c>
    </row>
    <row r="108" spans="1:27" ht="13.5" customHeight="1" x14ac:dyDescent="0.15">
      <c r="A108" s="3629"/>
      <c r="B108" s="3804"/>
      <c r="C108" s="3805"/>
      <c r="D108" s="3804"/>
      <c r="E108" s="3804"/>
      <c r="F108" s="3804"/>
      <c r="G108" s="3804"/>
      <c r="H108" s="3629"/>
      <c r="I108" s="3804"/>
      <c r="J108" s="3804"/>
      <c r="K108" s="3806"/>
      <c r="L108" s="3806"/>
      <c r="M108" s="3531" t="s">
        <v>490</v>
      </c>
      <c r="N108" s="3532"/>
      <c r="O108" s="3532"/>
      <c r="P108" s="3532"/>
      <c r="Q108" s="3532"/>
      <c r="R108" s="3545"/>
      <c r="S108" s="3519" t="s">
        <v>491</v>
      </c>
      <c r="T108" s="3798"/>
      <c r="U108" s="3519" t="s">
        <v>492</v>
      </c>
      <c r="V108" s="3798"/>
      <c r="W108" s="3794"/>
      <c r="X108" s="3794"/>
      <c r="Y108" s="3794"/>
      <c r="Z108" s="3791"/>
      <c r="AA108" s="3797"/>
    </row>
    <row r="109" spans="1:27" ht="11.25" customHeight="1" x14ac:dyDescent="0.15">
      <c r="A109" s="3629"/>
      <c r="B109" s="3804"/>
      <c r="C109" s="3805"/>
      <c r="D109" s="3804"/>
      <c r="E109" s="3804"/>
      <c r="F109" s="3804"/>
      <c r="G109" s="3804"/>
      <c r="H109" s="3629"/>
      <c r="I109" s="3555" t="s">
        <v>1114</v>
      </c>
      <c r="J109" s="3804"/>
      <c r="K109" s="3806"/>
      <c r="L109" s="3806"/>
      <c r="M109" s="3519" t="s">
        <v>494</v>
      </c>
      <c r="N109" s="3520"/>
      <c r="O109" s="3520"/>
      <c r="P109" s="3798"/>
      <c r="Q109" s="3519" t="s">
        <v>495</v>
      </c>
      <c r="R109" s="3798"/>
      <c r="S109" s="3522"/>
      <c r="T109" s="3624"/>
      <c r="U109" s="3522"/>
      <c r="V109" s="3624"/>
      <c r="W109" s="3807" t="s">
        <v>1174</v>
      </c>
      <c r="X109" s="3810" t="s">
        <v>1175</v>
      </c>
      <c r="Y109" s="3811"/>
      <c r="Z109" s="3791"/>
      <c r="AA109" s="1039" t="s">
        <v>493</v>
      </c>
    </row>
    <row r="110" spans="1:27" ht="11.25" customHeight="1" x14ac:dyDescent="0.15">
      <c r="A110" s="3629"/>
      <c r="B110" s="3804"/>
      <c r="C110" s="3805"/>
      <c r="D110" s="3804"/>
      <c r="E110" s="3804"/>
      <c r="F110" s="3804"/>
      <c r="G110" s="3804"/>
      <c r="H110" s="3629"/>
      <c r="I110" s="3804"/>
      <c r="J110" s="3804"/>
      <c r="K110" s="3806"/>
      <c r="L110" s="3806"/>
      <c r="M110" s="3522"/>
      <c r="N110" s="3523"/>
      <c r="O110" s="3523"/>
      <c r="P110" s="3624"/>
      <c r="Q110" s="3522"/>
      <c r="R110" s="3624"/>
      <c r="S110" s="3522"/>
      <c r="T110" s="3624"/>
      <c r="U110" s="3522"/>
      <c r="V110" s="3624"/>
      <c r="W110" s="3808"/>
      <c r="X110" s="3812"/>
      <c r="Y110" s="3813"/>
      <c r="Z110" s="3791"/>
      <c r="AA110" s="1041" t="s">
        <v>496</v>
      </c>
    </row>
    <row r="111" spans="1:27" ht="11.25" customHeight="1" x14ac:dyDescent="0.15">
      <c r="A111" s="3629"/>
      <c r="B111" s="3804"/>
      <c r="C111" s="3805"/>
      <c r="D111" s="3804"/>
      <c r="E111" s="3804"/>
      <c r="F111" s="3804"/>
      <c r="G111" s="3804"/>
      <c r="H111" s="3629"/>
      <c r="I111" s="3804"/>
      <c r="J111" s="3804"/>
      <c r="K111" s="3806"/>
      <c r="L111" s="3806"/>
      <c r="M111" s="3525"/>
      <c r="N111" s="3526"/>
      <c r="O111" s="3526"/>
      <c r="P111" s="3799"/>
      <c r="Q111" s="3525"/>
      <c r="R111" s="3799"/>
      <c r="S111" s="3525"/>
      <c r="T111" s="3799"/>
      <c r="U111" s="3525"/>
      <c r="V111" s="3799"/>
      <c r="W111" s="3809"/>
      <c r="X111" s="3814"/>
      <c r="Y111" s="3815"/>
      <c r="Z111" s="3792"/>
      <c r="AA111" s="1042" t="s">
        <v>497</v>
      </c>
    </row>
    <row r="112" spans="1:27" ht="9.9499999999999993" customHeight="1" x14ac:dyDescent="0.15">
      <c r="A112" s="3804">
        <v>19</v>
      </c>
      <c r="B112" s="3819"/>
      <c r="C112" s="3894"/>
      <c r="D112" s="3825"/>
      <c r="E112" s="3825"/>
      <c r="F112" s="3825"/>
      <c r="G112" s="3825"/>
      <c r="H112" s="3898"/>
      <c r="I112" s="3899"/>
      <c r="J112" s="3893" t="s">
        <v>504</v>
      </c>
      <c r="K112" s="3894"/>
      <c r="L112" s="3894"/>
      <c r="M112" s="3895"/>
      <c r="N112" s="3896"/>
      <c r="O112" s="3896"/>
      <c r="P112" s="3896"/>
      <c r="Q112" s="3897"/>
      <c r="R112" s="3892" t="s">
        <v>18</v>
      </c>
      <c r="S112" s="3897"/>
      <c r="T112" s="3892" t="s">
        <v>18</v>
      </c>
      <c r="U112" s="4210" t="str">
        <f>IF(Q112&amp;S112="","",Q112+S112)</f>
        <v/>
      </c>
      <c r="V112" s="3892" t="s">
        <v>18</v>
      </c>
      <c r="W112" s="3871" t="s">
        <v>984</v>
      </c>
      <c r="X112" s="3862" t="s">
        <v>505</v>
      </c>
      <c r="Y112" s="3863"/>
      <c r="Z112" s="4199"/>
      <c r="AA112" s="3889"/>
    </row>
    <row r="113" spans="1:27" ht="9.9499999999999993" customHeight="1" x14ac:dyDescent="0.15">
      <c r="A113" s="3804"/>
      <c r="B113" s="3819"/>
      <c r="C113" s="3822"/>
      <c r="D113" s="3825"/>
      <c r="E113" s="3825"/>
      <c r="F113" s="3825"/>
      <c r="G113" s="3825"/>
      <c r="H113" s="3828"/>
      <c r="I113" s="3831"/>
      <c r="J113" s="3833"/>
      <c r="K113" s="3822"/>
      <c r="L113" s="3822"/>
      <c r="M113" s="3836"/>
      <c r="N113" s="3837"/>
      <c r="O113" s="3837"/>
      <c r="P113" s="3837"/>
      <c r="Q113" s="3838"/>
      <c r="R113" s="3835"/>
      <c r="S113" s="3838"/>
      <c r="T113" s="3835"/>
      <c r="U113" s="4206"/>
      <c r="V113" s="3835"/>
      <c r="W113" s="3860"/>
      <c r="X113" s="3864"/>
      <c r="Y113" s="3865"/>
      <c r="Z113" s="4199"/>
      <c r="AA113" s="3890"/>
    </row>
    <row r="114" spans="1:27" ht="9.9499999999999993" customHeight="1" x14ac:dyDescent="0.15">
      <c r="A114" s="3804"/>
      <c r="B114" s="3819"/>
      <c r="C114" s="3822"/>
      <c r="D114" s="3825"/>
      <c r="E114" s="3825"/>
      <c r="F114" s="3825"/>
      <c r="G114" s="3825"/>
      <c r="H114" s="3828"/>
      <c r="I114" s="3849"/>
      <c r="J114" s="3833"/>
      <c r="K114" s="3822"/>
      <c r="L114" s="3822"/>
      <c r="M114" s="3836"/>
      <c r="N114" s="3837"/>
      <c r="O114" s="3837"/>
      <c r="P114" s="3837"/>
      <c r="Q114" s="3838"/>
      <c r="R114" s="3835"/>
      <c r="S114" s="3838"/>
      <c r="T114" s="3835"/>
      <c r="U114" s="4206"/>
      <c r="V114" s="3835"/>
      <c r="W114" s="3860"/>
      <c r="X114" s="3864"/>
      <c r="Y114" s="3865"/>
      <c r="Z114" s="4199"/>
      <c r="AA114" s="3890"/>
    </row>
    <row r="115" spans="1:27" ht="9.9499999999999993" customHeight="1" x14ac:dyDescent="0.15">
      <c r="A115" s="3817"/>
      <c r="B115" s="3820"/>
      <c r="C115" s="3823"/>
      <c r="D115" s="3826"/>
      <c r="E115" s="3826"/>
      <c r="F115" s="3826"/>
      <c r="G115" s="3826"/>
      <c r="H115" s="3829"/>
      <c r="I115" s="3849"/>
      <c r="J115" s="3834"/>
      <c r="K115" s="3823"/>
      <c r="L115" s="3823"/>
      <c r="M115" s="3852"/>
      <c r="N115" s="3853"/>
      <c r="O115" s="3853"/>
      <c r="P115" s="3853"/>
      <c r="Q115" s="3855"/>
      <c r="R115" s="3857"/>
      <c r="S115" s="3855"/>
      <c r="T115" s="3857"/>
      <c r="U115" s="4208"/>
      <c r="V115" s="3857"/>
      <c r="W115" s="3872"/>
      <c r="X115" s="3866"/>
      <c r="Y115" s="3867"/>
      <c r="Z115" s="4200"/>
      <c r="AA115" s="3891"/>
    </row>
    <row r="116" spans="1:27" ht="9.9499999999999993" customHeight="1" x14ac:dyDescent="0.15">
      <c r="A116" s="3816">
        <v>20</v>
      </c>
      <c r="B116" s="3818"/>
      <c r="C116" s="3821"/>
      <c r="D116" s="3824"/>
      <c r="E116" s="3824"/>
      <c r="F116" s="3824"/>
      <c r="G116" s="3824"/>
      <c r="H116" s="3827"/>
      <c r="I116" s="3830"/>
      <c r="J116" s="3832" t="s">
        <v>504</v>
      </c>
      <c r="K116" s="3821"/>
      <c r="L116" s="3821"/>
      <c r="M116" s="3850"/>
      <c r="N116" s="3851"/>
      <c r="O116" s="3851"/>
      <c r="P116" s="3851"/>
      <c r="Q116" s="3854"/>
      <c r="R116" s="3856" t="s">
        <v>18</v>
      </c>
      <c r="S116" s="3854"/>
      <c r="T116" s="3856" t="s">
        <v>18</v>
      </c>
      <c r="U116" s="4207" t="str">
        <f>IF(Q116&amp;S116="","",Q116+S116)</f>
        <v/>
      </c>
      <c r="V116" s="3856" t="s">
        <v>18</v>
      </c>
      <c r="W116" s="3871" t="s">
        <v>984</v>
      </c>
      <c r="X116" s="3862" t="s">
        <v>505</v>
      </c>
      <c r="Y116" s="3863"/>
      <c r="Z116" s="4201"/>
      <c r="AA116" s="3900"/>
    </row>
    <row r="117" spans="1:27" ht="9.9499999999999993" customHeight="1" x14ac:dyDescent="0.15">
      <c r="A117" s="3804"/>
      <c r="B117" s="3819"/>
      <c r="C117" s="3822"/>
      <c r="D117" s="3825"/>
      <c r="E117" s="3825"/>
      <c r="F117" s="3825"/>
      <c r="G117" s="3825"/>
      <c r="H117" s="3828"/>
      <c r="I117" s="3831"/>
      <c r="J117" s="3833"/>
      <c r="K117" s="3822"/>
      <c r="L117" s="3822"/>
      <c r="M117" s="3836"/>
      <c r="N117" s="3837"/>
      <c r="O117" s="3837"/>
      <c r="P117" s="3837"/>
      <c r="Q117" s="3838"/>
      <c r="R117" s="3835"/>
      <c r="S117" s="3838"/>
      <c r="T117" s="3835"/>
      <c r="U117" s="4206"/>
      <c r="V117" s="3835"/>
      <c r="W117" s="3860"/>
      <c r="X117" s="3864"/>
      <c r="Y117" s="3865"/>
      <c r="Z117" s="4199"/>
      <c r="AA117" s="3890"/>
    </row>
    <row r="118" spans="1:27" ht="9.9499999999999993" customHeight="1" x14ac:dyDescent="0.15">
      <c r="A118" s="3804"/>
      <c r="B118" s="3819"/>
      <c r="C118" s="3822"/>
      <c r="D118" s="3825"/>
      <c r="E118" s="3825"/>
      <c r="F118" s="3825"/>
      <c r="G118" s="3825"/>
      <c r="H118" s="3828"/>
      <c r="I118" s="3849"/>
      <c r="J118" s="3833"/>
      <c r="K118" s="3822"/>
      <c r="L118" s="3822"/>
      <c r="M118" s="3836"/>
      <c r="N118" s="3837"/>
      <c r="O118" s="3837"/>
      <c r="P118" s="3837"/>
      <c r="Q118" s="3838"/>
      <c r="R118" s="3835"/>
      <c r="S118" s="3838"/>
      <c r="T118" s="3835"/>
      <c r="U118" s="4206"/>
      <c r="V118" s="3835"/>
      <c r="W118" s="3860"/>
      <c r="X118" s="3864"/>
      <c r="Y118" s="3865"/>
      <c r="Z118" s="4199"/>
      <c r="AA118" s="3890"/>
    </row>
    <row r="119" spans="1:27" ht="9.9499999999999993" customHeight="1" x14ac:dyDescent="0.15">
      <c r="A119" s="3817"/>
      <c r="B119" s="3820"/>
      <c r="C119" s="3823"/>
      <c r="D119" s="3826"/>
      <c r="E119" s="3826"/>
      <c r="F119" s="3826"/>
      <c r="G119" s="3826"/>
      <c r="H119" s="3829"/>
      <c r="I119" s="3849"/>
      <c r="J119" s="3834"/>
      <c r="K119" s="3823"/>
      <c r="L119" s="3823"/>
      <c r="M119" s="3852"/>
      <c r="N119" s="3853"/>
      <c r="O119" s="3853"/>
      <c r="P119" s="3853"/>
      <c r="Q119" s="3855"/>
      <c r="R119" s="3857"/>
      <c r="S119" s="3855"/>
      <c r="T119" s="3857"/>
      <c r="U119" s="4208"/>
      <c r="V119" s="3857"/>
      <c r="W119" s="3872"/>
      <c r="X119" s="3866"/>
      <c r="Y119" s="3867"/>
      <c r="Z119" s="4200"/>
      <c r="AA119" s="3891"/>
    </row>
    <row r="120" spans="1:27" ht="9.9499999999999993" customHeight="1" x14ac:dyDescent="0.15">
      <c r="A120" s="3839">
        <v>21</v>
      </c>
      <c r="B120" s="3841"/>
      <c r="C120" s="3822"/>
      <c r="D120" s="3843"/>
      <c r="E120" s="3843"/>
      <c r="F120" s="3843"/>
      <c r="G120" s="3843"/>
      <c r="H120" s="3828"/>
      <c r="I120" s="3845"/>
      <c r="J120" s="3833" t="s">
        <v>504</v>
      </c>
      <c r="K120" s="3822"/>
      <c r="L120" s="3822"/>
      <c r="M120" s="3836"/>
      <c r="N120" s="3837"/>
      <c r="O120" s="3837"/>
      <c r="P120" s="3837"/>
      <c r="Q120" s="3838"/>
      <c r="R120" s="3835" t="s">
        <v>18</v>
      </c>
      <c r="S120" s="3838"/>
      <c r="T120" s="3835" t="s">
        <v>18</v>
      </c>
      <c r="U120" s="4206" t="str">
        <f>IF(Q120&amp;S120="","",Q120+S120)</f>
        <v/>
      </c>
      <c r="V120" s="3835" t="s">
        <v>18</v>
      </c>
      <c r="W120" s="3871" t="s">
        <v>984</v>
      </c>
      <c r="X120" s="3862" t="s">
        <v>505</v>
      </c>
      <c r="Y120" s="3863"/>
      <c r="Z120" s="3868"/>
      <c r="AA120" s="3846"/>
    </row>
    <row r="121" spans="1:27" ht="9.9499999999999993" customHeight="1" x14ac:dyDescent="0.15">
      <c r="A121" s="3804"/>
      <c r="B121" s="3819"/>
      <c r="C121" s="3822"/>
      <c r="D121" s="3825"/>
      <c r="E121" s="3825"/>
      <c r="F121" s="3825"/>
      <c r="G121" s="3825"/>
      <c r="H121" s="3828"/>
      <c r="I121" s="3831"/>
      <c r="J121" s="3833"/>
      <c r="K121" s="3822"/>
      <c r="L121" s="3822"/>
      <c r="M121" s="3836"/>
      <c r="N121" s="3837"/>
      <c r="O121" s="3837"/>
      <c r="P121" s="3837"/>
      <c r="Q121" s="3838"/>
      <c r="R121" s="3835"/>
      <c r="S121" s="3838"/>
      <c r="T121" s="3835"/>
      <c r="U121" s="4206"/>
      <c r="V121" s="3835"/>
      <c r="W121" s="3860"/>
      <c r="X121" s="3864"/>
      <c r="Y121" s="3865"/>
      <c r="Z121" s="3869"/>
      <c r="AA121" s="3847"/>
    </row>
    <row r="122" spans="1:27" ht="9.9499999999999993" customHeight="1" x14ac:dyDescent="0.15">
      <c r="A122" s="3804"/>
      <c r="B122" s="3819"/>
      <c r="C122" s="3822"/>
      <c r="D122" s="3825"/>
      <c r="E122" s="3825"/>
      <c r="F122" s="3825"/>
      <c r="G122" s="3825"/>
      <c r="H122" s="3828"/>
      <c r="I122" s="3849"/>
      <c r="J122" s="3833"/>
      <c r="K122" s="3822"/>
      <c r="L122" s="3822"/>
      <c r="M122" s="3836"/>
      <c r="N122" s="3837"/>
      <c r="O122" s="3837"/>
      <c r="P122" s="3837"/>
      <c r="Q122" s="3838"/>
      <c r="R122" s="3835"/>
      <c r="S122" s="3838"/>
      <c r="T122" s="3835"/>
      <c r="U122" s="4206"/>
      <c r="V122" s="3835"/>
      <c r="W122" s="3860"/>
      <c r="X122" s="3864"/>
      <c r="Y122" s="3865"/>
      <c r="Z122" s="3869"/>
      <c r="AA122" s="3847"/>
    </row>
    <row r="123" spans="1:27" ht="9.75" customHeight="1" x14ac:dyDescent="0.15">
      <c r="A123" s="3840"/>
      <c r="B123" s="3842"/>
      <c r="C123" s="3822"/>
      <c r="D123" s="3844"/>
      <c r="E123" s="3844"/>
      <c r="F123" s="3844"/>
      <c r="G123" s="3844"/>
      <c r="H123" s="3828"/>
      <c r="I123" s="3858"/>
      <c r="J123" s="3833"/>
      <c r="K123" s="3823"/>
      <c r="L123" s="3822"/>
      <c r="M123" s="3836"/>
      <c r="N123" s="3837"/>
      <c r="O123" s="3837"/>
      <c r="P123" s="3837"/>
      <c r="Q123" s="3838"/>
      <c r="R123" s="3835"/>
      <c r="S123" s="3838"/>
      <c r="T123" s="3835"/>
      <c r="U123" s="4206"/>
      <c r="V123" s="3835"/>
      <c r="W123" s="3872"/>
      <c r="X123" s="3866"/>
      <c r="Y123" s="3867"/>
      <c r="Z123" s="3870"/>
      <c r="AA123" s="3848"/>
    </row>
    <row r="124" spans="1:27" ht="9.9499999999999993" customHeight="1" x14ac:dyDescent="0.15">
      <c r="A124" s="3816">
        <v>22</v>
      </c>
      <c r="B124" s="3818"/>
      <c r="C124" s="3821"/>
      <c r="D124" s="3824"/>
      <c r="E124" s="3824"/>
      <c r="F124" s="3824"/>
      <c r="G124" s="3824"/>
      <c r="H124" s="3827"/>
      <c r="I124" s="3830"/>
      <c r="J124" s="3832" t="s">
        <v>504</v>
      </c>
      <c r="K124" s="3821"/>
      <c r="L124" s="3821"/>
      <c r="M124" s="3850"/>
      <c r="N124" s="3851"/>
      <c r="O124" s="3851"/>
      <c r="P124" s="3851"/>
      <c r="Q124" s="3854"/>
      <c r="R124" s="3856" t="s">
        <v>18</v>
      </c>
      <c r="S124" s="3854"/>
      <c r="T124" s="3856" t="s">
        <v>18</v>
      </c>
      <c r="U124" s="4207" t="str">
        <f>IF(Q124&amp;S124="","",Q124+S124)</f>
        <v/>
      </c>
      <c r="V124" s="3856" t="s">
        <v>18</v>
      </c>
      <c r="W124" s="3871" t="s">
        <v>984</v>
      </c>
      <c r="X124" s="3862" t="s">
        <v>505</v>
      </c>
      <c r="Y124" s="3863"/>
      <c r="Z124" s="3873"/>
      <c r="AA124" s="3846"/>
    </row>
    <row r="125" spans="1:27" ht="9.9499999999999993" customHeight="1" x14ac:dyDescent="0.15">
      <c r="A125" s="3804"/>
      <c r="B125" s="3819"/>
      <c r="C125" s="3822"/>
      <c r="D125" s="3825"/>
      <c r="E125" s="3825"/>
      <c r="F125" s="3825"/>
      <c r="G125" s="3825"/>
      <c r="H125" s="3828"/>
      <c r="I125" s="3831"/>
      <c r="J125" s="3833"/>
      <c r="K125" s="3822"/>
      <c r="L125" s="3822"/>
      <c r="M125" s="3836"/>
      <c r="N125" s="3837"/>
      <c r="O125" s="3837"/>
      <c r="P125" s="3837"/>
      <c r="Q125" s="3838"/>
      <c r="R125" s="3835"/>
      <c r="S125" s="3838"/>
      <c r="T125" s="3835"/>
      <c r="U125" s="4206"/>
      <c r="V125" s="3835"/>
      <c r="W125" s="3860"/>
      <c r="X125" s="3864"/>
      <c r="Y125" s="3865"/>
      <c r="Z125" s="3869"/>
      <c r="AA125" s="3847"/>
    </row>
    <row r="126" spans="1:27" ht="9.9499999999999993" customHeight="1" x14ac:dyDescent="0.15">
      <c r="A126" s="3804"/>
      <c r="B126" s="3819"/>
      <c r="C126" s="3822"/>
      <c r="D126" s="3825"/>
      <c r="E126" s="3825"/>
      <c r="F126" s="3825"/>
      <c r="G126" s="3825"/>
      <c r="H126" s="3828"/>
      <c r="I126" s="3849"/>
      <c r="J126" s="3833"/>
      <c r="K126" s="3822"/>
      <c r="L126" s="3822"/>
      <c r="M126" s="3836"/>
      <c r="N126" s="3837"/>
      <c r="O126" s="3837"/>
      <c r="P126" s="3837"/>
      <c r="Q126" s="3838"/>
      <c r="R126" s="3835"/>
      <c r="S126" s="3838"/>
      <c r="T126" s="3835"/>
      <c r="U126" s="4206"/>
      <c r="V126" s="3835"/>
      <c r="W126" s="3860"/>
      <c r="X126" s="3864"/>
      <c r="Y126" s="3865"/>
      <c r="Z126" s="3869"/>
      <c r="AA126" s="3847"/>
    </row>
    <row r="127" spans="1:27" ht="9.9499999999999993" customHeight="1" x14ac:dyDescent="0.15">
      <c r="A127" s="3817"/>
      <c r="B127" s="3820"/>
      <c r="C127" s="3823"/>
      <c r="D127" s="3826"/>
      <c r="E127" s="3826"/>
      <c r="F127" s="3826"/>
      <c r="G127" s="3826"/>
      <c r="H127" s="3829"/>
      <c r="I127" s="3849"/>
      <c r="J127" s="3834"/>
      <c r="K127" s="3823"/>
      <c r="L127" s="3823"/>
      <c r="M127" s="3852"/>
      <c r="N127" s="3853"/>
      <c r="O127" s="3853"/>
      <c r="P127" s="3853"/>
      <c r="Q127" s="3855"/>
      <c r="R127" s="3857"/>
      <c r="S127" s="3855"/>
      <c r="T127" s="3857"/>
      <c r="U127" s="4208"/>
      <c r="V127" s="3857"/>
      <c r="W127" s="3872"/>
      <c r="X127" s="3866"/>
      <c r="Y127" s="3867"/>
      <c r="Z127" s="3874"/>
      <c r="AA127" s="3848"/>
    </row>
    <row r="128" spans="1:27" ht="9.9499999999999993" customHeight="1" x14ac:dyDescent="0.15">
      <c r="A128" s="3839">
        <v>23</v>
      </c>
      <c r="B128" s="3841"/>
      <c r="C128" s="3822"/>
      <c r="D128" s="3843"/>
      <c r="E128" s="3843"/>
      <c r="F128" s="3843"/>
      <c r="G128" s="3843"/>
      <c r="H128" s="3828"/>
      <c r="I128" s="3845"/>
      <c r="J128" s="3833" t="s">
        <v>504</v>
      </c>
      <c r="K128" s="3822"/>
      <c r="L128" s="3822"/>
      <c r="M128" s="3836"/>
      <c r="N128" s="3837"/>
      <c r="O128" s="3837"/>
      <c r="P128" s="3837"/>
      <c r="Q128" s="3838"/>
      <c r="R128" s="3835" t="s">
        <v>18</v>
      </c>
      <c r="S128" s="3838"/>
      <c r="T128" s="3835" t="s">
        <v>18</v>
      </c>
      <c r="U128" s="4206" t="str">
        <f>IF(Q128&amp;S128="","",Q128+S128)</f>
        <v/>
      </c>
      <c r="V128" s="3835" t="s">
        <v>18</v>
      </c>
      <c r="W128" s="3859" t="s">
        <v>984</v>
      </c>
      <c r="X128" s="3862" t="s">
        <v>505</v>
      </c>
      <c r="Y128" s="3863"/>
      <c r="Z128" s="3868"/>
      <c r="AA128" s="3846"/>
    </row>
    <row r="129" spans="1:27" ht="9.9499999999999993" customHeight="1" x14ac:dyDescent="0.15">
      <c r="A129" s="3804"/>
      <c r="B129" s="3819"/>
      <c r="C129" s="3822"/>
      <c r="D129" s="3825"/>
      <c r="E129" s="3825"/>
      <c r="F129" s="3825"/>
      <c r="G129" s="3825"/>
      <c r="H129" s="3828"/>
      <c r="I129" s="3831"/>
      <c r="J129" s="3833"/>
      <c r="K129" s="3822"/>
      <c r="L129" s="3822"/>
      <c r="M129" s="3836"/>
      <c r="N129" s="3837"/>
      <c r="O129" s="3837"/>
      <c r="P129" s="3837"/>
      <c r="Q129" s="3838"/>
      <c r="R129" s="3835"/>
      <c r="S129" s="3838"/>
      <c r="T129" s="3835"/>
      <c r="U129" s="4206"/>
      <c r="V129" s="3835"/>
      <c r="W129" s="3860"/>
      <c r="X129" s="3864"/>
      <c r="Y129" s="3865"/>
      <c r="Z129" s="3869"/>
      <c r="AA129" s="3847"/>
    </row>
    <row r="130" spans="1:27" ht="9.9499999999999993" customHeight="1" x14ac:dyDescent="0.15">
      <c r="A130" s="3804"/>
      <c r="B130" s="3819"/>
      <c r="C130" s="3822"/>
      <c r="D130" s="3825"/>
      <c r="E130" s="3825"/>
      <c r="F130" s="3825"/>
      <c r="G130" s="3825"/>
      <c r="H130" s="3828"/>
      <c r="I130" s="3849"/>
      <c r="J130" s="3833"/>
      <c r="K130" s="3822"/>
      <c r="L130" s="3822"/>
      <c r="M130" s="3836"/>
      <c r="N130" s="3837"/>
      <c r="O130" s="3837"/>
      <c r="P130" s="3837"/>
      <c r="Q130" s="3838"/>
      <c r="R130" s="3835"/>
      <c r="S130" s="3838"/>
      <c r="T130" s="3835"/>
      <c r="U130" s="4206"/>
      <c r="V130" s="3835"/>
      <c r="W130" s="3860"/>
      <c r="X130" s="3864"/>
      <c r="Y130" s="3865"/>
      <c r="Z130" s="3869"/>
      <c r="AA130" s="3847"/>
    </row>
    <row r="131" spans="1:27" ht="9.75" customHeight="1" x14ac:dyDescent="0.15">
      <c r="A131" s="3840"/>
      <c r="B131" s="3842"/>
      <c r="C131" s="3822"/>
      <c r="D131" s="3844"/>
      <c r="E131" s="3844"/>
      <c r="F131" s="3844"/>
      <c r="G131" s="3844"/>
      <c r="H131" s="3828"/>
      <c r="I131" s="3858"/>
      <c r="J131" s="3833"/>
      <c r="K131" s="3822"/>
      <c r="L131" s="3822"/>
      <c r="M131" s="3836"/>
      <c r="N131" s="3837"/>
      <c r="O131" s="3837"/>
      <c r="P131" s="3837"/>
      <c r="Q131" s="3838"/>
      <c r="R131" s="3835"/>
      <c r="S131" s="3838"/>
      <c r="T131" s="3835"/>
      <c r="U131" s="4206"/>
      <c r="V131" s="3835"/>
      <c r="W131" s="3861"/>
      <c r="X131" s="3866"/>
      <c r="Y131" s="3867"/>
      <c r="Z131" s="3870"/>
      <c r="AA131" s="3848"/>
    </row>
    <row r="132" spans="1:27" ht="9.9499999999999993" customHeight="1" x14ac:dyDescent="0.15">
      <c r="A132" s="3816">
        <v>24</v>
      </c>
      <c r="B132" s="3818"/>
      <c r="C132" s="3821"/>
      <c r="D132" s="3824"/>
      <c r="E132" s="3824"/>
      <c r="F132" s="3824"/>
      <c r="G132" s="3824"/>
      <c r="H132" s="3827"/>
      <c r="I132" s="3830"/>
      <c r="J132" s="3832" t="s">
        <v>504</v>
      </c>
      <c r="K132" s="3821"/>
      <c r="L132" s="3821"/>
      <c r="M132" s="3850"/>
      <c r="N132" s="3851"/>
      <c r="O132" s="3851"/>
      <c r="P132" s="3851"/>
      <c r="Q132" s="3854"/>
      <c r="R132" s="3856" t="s">
        <v>18</v>
      </c>
      <c r="S132" s="3854"/>
      <c r="T132" s="3856" t="s">
        <v>18</v>
      </c>
      <c r="U132" s="4207" t="str">
        <f>IF(Q132&amp;S132="","",Q132+S132)</f>
        <v/>
      </c>
      <c r="V132" s="3856" t="s">
        <v>18</v>
      </c>
      <c r="W132" s="3871" t="s">
        <v>984</v>
      </c>
      <c r="X132" s="3862" t="s">
        <v>505</v>
      </c>
      <c r="Y132" s="3863"/>
      <c r="Z132" s="3873"/>
      <c r="AA132" s="3846"/>
    </row>
    <row r="133" spans="1:27" ht="9.9499999999999993" customHeight="1" x14ac:dyDescent="0.15">
      <c r="A133" s="3804"/>
      <c r="B133" s="3819"/>
      <c r="C133" s="3822"/>
      <c r="D133" s="3825"/>
      <c r="E133" s="3825"/>
      <c r="F133" s="3825"/>
      <c r="G133" s="3825"/>
      <c r="H133" s="3828"/>
      <c r="I133" s="3831"/>
      <c r="J133" s="3833"/>
      <c r="K133" s="3822"/>
      <c r="L133" s="3822"/>
      <c r="M133" s="3836"/>
      <c r="N133" s="3837"/>
      <c r="O133" s="3837"/>
      <c r="P133" s="3837"/>
      <c r="Q133" s="3838"/>
      <c r="R133" s="3835"/>
      <c r="S133" s="3838"/>
      <c r="T133" s="3835"/>
      <c r="U133" s="4206"/>
      <c r="V133" s="3835"/>
      <c r="W133" s="3860"/>
      <c r="X133" s="3864"/>
      <c r="Y133" s="3865"/>
      <c r="Z133" s="3869"/>
      <c r="AA133" s="3847"/>
    </row>
    <row r="134" spans="1:27" ht="9.9499999999999993" customHeight="1" x14ac:dyDescent="0.15">
      <c r="A134" s="3804"/>
      <c r="B134" s="3819"/>
      <c r="C134" s="3822"/>
      <c r="D134" s="3825"/>
      <c r="E134" s="3825"/>
      <c r="F134" s="3825"/>
      <c r="G134" s="3825"/>
      <c r="H134" s="3828"/>
      <c r="I134" s="3849"/>
      <c r="J134" s="3833"/>
      <c r="K134" s="3822"/>
      <c r="L134" s="3822"/>
      <c r="M134" s="3836"/>
      <c r="N134" s="3837"/>
      <c r="O134" s="3837"/>
      <c r="P134" s="3837"/>
      <c r="Q134" s="3838"/>
      <c r="R134" s="3835"/>
      <c r="S134" s="3838"/>
      <c r="T134" s="3835"/>
      <c r="U134" s="4206"/>
      <c r="V134" s="3835"/>
      <c r="W134" s="3860"/>
      <c r="X134" s="3864"/>
      <c r="Y134" s="3865"/>
      <c r="Z134" s="3869"/>
      <c r="AA134" s="3847"/>
    </row>
    <row r="135" spans="1:27" ht="9.9499999999999993" customHeight="1" x14ac:dyDescent="0.15">
      <c r="A135" s="3817"/>
      <c r="B135" s="3820"/>
      <c r="C135" s="3823"/>
      <c r="D135" s="3826"/>
      <c r="E135" s="3826"/>
      <c r="F135" s="3826"/>
      <c r="G135" s="3826"/>
      <c r="H135" s="3829"/>
      <c r="I135" s="3849"/>
      <c r="J135" s="3834"/>
      <c r="K135" s="3823"/>
      <c r="L135" s="3823"/>
      <c r="M135" s="3852"/>
      <c r="N135" s="3853"/>
      <c r="O135" s="3853"/>
      <c r="P135" s="3853"/>
      <c r="Q135" s="3855"/>
      <c r="R135" s="3857"/>
      <c r="S135" s="3855"/>
      <c r="T135" s="3857"/>
      <c r="U135" s="4208"/>
      <c r="V135" s="3857"/>
      <c r="W135" s="3872"/>
      <c r="X135" s="3866"/>
      <c r="Y135" s="3867"/>
      <c r="Z135" s="3874"/>
      <c r="AA135" s="3848"/>
    </row>
    <row r="136" spans="1:27" ht="9.9499999999999993" customHeight="1" x14ac:dyDescent="0.15">
      <c r="A136" s="3816">
        <v>25</v>
      </c>
      <c r="B136" s="3841"/>
      <c r="C136" s="3822"/>
      <c r="D136" s="3843"/>
      <c r="E136" s="3843"/>
      <c r="F136" s="3843"/>
      <c r="G136" s="3843"/>
      <c r="H136" s="3828"/>
      <c r="I136" s="3845"/>
      <c r="J136" s="3833" t="s">
        <v>504</v>
      </c>
      <c r="K136" s="3822"/>
      <c r="L136" s="3822"/>
      <c r="M136" s="3836"/>
      <c r="N136" s="3837"/>
      <c r="O136" s="3837"/>
      <c r="P136" s="3837"/>
      <c r="Q136" s="3838"/>
      <c r="R136" s="3835" t="s">
        <v>18</v>
      </c>
      <c r="S136" s="3838"/>
      <c r="T136" s="3835" t="s">
        <v>18</v>
      </c>
      <c r="U136" s="4206" t="str">
        <f>IF(Q136&amp;S136="","",Q136+S136)</f>
        <v/>
      </c>
      <c r="V136" s="3835" t="s">
        <v>18</v>
      </c>
      <c r="W136" s="3859" t="s">
        <v>984</v>
      </c>
      <c r="X136" s="3862" t="s">
        <v>505</v>
      </c>
      <c r="Y136" s="3863"/>
      <c r="Z136" s="3868"/>
      <c r="AA136" s="3846"/>
    </row>
    <row r="137" spans="1:27" ht="9.9499999999999993" customHeight="1" x14ac:dyDescent="0.15">
      <c r="A137" s="3804"/>
      <c r="B137" s="3819"/>
      <c r="C137" s="3822"/>
      <c r="D137" s="3825"/>
      <c r="E137" s="3825"/>
      <c r="F137" s="3825"/>
      <c r="G137" s="3825"/>
      <c r="H137" s="3828"/>
      <c r="I137" s="3831"/>
      <c r="J137" s="3833"/>
      <c r="K137" s="3822"/>
      <c r="L137" s="3822"/>
      <c r="M137" s="3836"/>
      <c r="N137" s="3837"/>
      <c r="O137" s="3837"/>
      <c r="P137" s="3837"/>
      <c r="Q137" s="3838"/>
      <c r="R137" s="3835"/>
      <c r="S137" s="3838"/>
      <c r="T137" s="3835"/>
      <c r="U137" s="4206"/>
      <c r="V137" s="3835"/>
      <c r="W137" s="3860"/>
      <c r="X137" s="3864"/>
      <c r="Y137" s="3865"/>
      <c r="Z137" s="3869"/>
      <c r="AA137" s="3847"/>
    </row>
    <row r="138" spans="1:27" ht="9.9499999999999993" customHeight="1" x14ac:dyDescent="0.15">
      <c r="A138" s="3804"/>
      <c r="B138" s="3819"/>
      <c r="C138" s="3822"/>
      <c r="D138" s="3825"/>
      <c r="E138" s="3825"/>
      <c r="F138" s="3825"/>
      <c r="G138" s="3825"/>
      <c r="H138" s="3828"/>
      <c r="I138" s="3849"/>
      <c r="J138" s="3833"/>
      <c r="K138" s="3822"/>
      <c r="L138" s="3822"/>
      <c r="M138" s="3836"/>
      <c r="N138" s="3837"/>
      <c r="O138" s="3837"/>
      <c r="P138" s="3837"/>
      <c r="Q138" s="3838"/>
      <c r="R138" s="3835"/>
      <c r="S138" s="3838"/>
      <c r="T138" s="3835"/>
      <c r="U138" s="4206"/>
      <c r="V138" s="3835"/>
      <c r="W138" s="3860"/>
      <c r="X138" s="3864"/>
      <c r="Y138" s="3865"/>
      <c r="Z138" s="3869"/>
      <c r="AA138" s="3847"/>
    </row>
    <row r="139" spans="1:27" ht="9.9499999999999993" customHeight="1" x14ac:dyDescent="0.15">
      <c r="A139" s="3817"/>
      <c r="B139" s="3842"/>
      <c r="C139" s="3822"/>
      <c r="D139" s="3844"/>
      <c r="E139" s="3844"/>
      <c r="F139" s="3844"/>
      <c r="G139" s="3844"/>
      <c r="H139" s="3828"/>
      <c r="I139" s="3858"/>
      <c r="J139" s="3833"/>
      <c r="K139" s="3822"/>
      <c r="L139" s="3822"/>
      <c r="M139" s="3836"/>
      <c r="N139" s="3837"/>
      <c r="O139" s="3837"/>
      <c r="P139" s="3837"/>
      <c r="Q139" s="3838"/>
      <c r="R139" s="3835"/>
      <c r="S139" s="3838"/>
      <c r="T139" s="3835"/>
      <c r="U139" s="4206"/>
      <c r="V139" s="3835"/>
      <c r="W139" s="3861"/>
      <c r="X139" s="3866"/>
      <c r="Y139" s="3867"/>
      <c r="Z139" s="3870"/>
      <c r="AA139" s="3848"/>
    </row>
    <row r="140" spans="1:27" ht="9.9499999999999993" customHeight="1" x14ac:dyDescent="0.15">
      <c r="A140" s="3839">
        <v>26</v>
      </c>
      <c r="B140" s="3818"/>
      <c r="C140" s="3821"/>
      <c r="D140" s="3824"/>
      <c r="E140" s="3824"/>
      <c r="F140" s="3824"/>
      <c r="G140" s="3824"/>
      <c r="H140" s="3827"/>
      <c r="I140" s="3830"/>
      <c r="J140" s="3832" t="s">
        <v>504</v>
      </c>
      <c r="K140" s="3821"/>
      <c r="L140" s="3821"/>
      <c r="M140" s="3850"/>
      <c r="N140" s="3851"/>
      <c r="O140" s="3851"/>
      <c r="P140" s="3851"/>
      <c r="Q140" s="3854"/>
      <c r="R140" s="3856" t="s">
        <v>18</v>
      </c>
      <c r="S140" s="3854"/>
      <c r="T140" s="3856" t="s">
        <v>18</v>
      </c>
      <c r="U140" s="4207" t="str">
        <f>IF(Q140&amp;S140="","",Q140+S140)</f>
        <v/>
      </c>
      <c r="V140" s="3856" t="s">
        <v>18</v>
      </c>
      <c r="W140" s="3871" t="s">
        <v>984</v>
      </c>
      <c r="X140" s="3862" t="s">
        <v>505</v>
      </c>
      <c r="Y140" s="3863"/>
      <c r="Z140" s="3873"/>
      <c r="AA140" s="3846"/>
    </row>
    <row r="141" spans="1:27" ht="9.9499999999999993" customHeight="1" x14ac:dyDescent="0.15">
      <c r="A141" s="3804"/>
      <c r="B141" s="3819"/>
      <c r="C141" s="3822"/>
      <c r="D141" s="3825"/>
      <c r="E141" s="3825"/>
      <c r="F141" s="3825"/>
      <c r="G141" s="3825"/>
      <c r="H141" s="3828"/>
      <c r="I141" s="3831"/>
      <c r="J141" s="3833"/>
      <c r="K141" s="3822"/>
      <c r="L141" s="3822"/>
      <c r="M141" s="3836"/>
      <c r="N141" s="3837"/>
      <c r="O141" s="3837"/>
      <c r="P141" s="3837"/>
      <c r="Q141" s="3838"/>
      <c r="R141" s="3835"/>
      <c r="S141" s="3838"/>
      <c r="T141" s="3835"/>
      <c r="U141" s="4206"/>
      <c r="V141" s="3835"/>
      <c r="W141" s="3860"/>
      <c r="X141" s="3864"/>
      <c r="Y141" s="3865"/>
      <c r="Z141" s="3869"/>
      <c r="AA141" s="3847"/>
    </row>
    <row r="142" spans="1:27" ht="9.9499999999999993" customHeight="1" x14ac:dyDescent="0.15">
      <c r="A142" s="3804"/>
      <c r="B142" s="3819"/>
      <c r="C142" s="3822"/>
      <c r="D142" s="3825"/>
      <c r="E142" s="3825"/>
      <c r="F142" s="3825"/>
      <c r="G142" s="3825"/>
      <c r="H142" s="3828"/>
      <c r="I142" s="3849"/>
      <c r="J142" s="3833"/>
      <c r="K142" s="3822"/>
      <c r="L142" s="3822"/>
      <c r="M142" s="3836"/>
      <c r="N142" s="3837"/>
      <c r="O142" s="3837"/>
      <c r="P142" s="3837"/>
      <c r="Q142" s="3838"/>
      <c r="R142" s="3835"/>
      <c r="S142" s="3838"/>
      <c r="T142" s="3835"/>
      <c r="U142" s="4206"/>
      <c r="V142" s="3835"/>
      <c r="W142" s="3860"/>
      <c r="X142" s="3864"/>
      <c r="Y142" s="3865"/>
      <c r="Z142" s="3869"/>
      <c r="AA142" s="3847"/>
    </row>
    <row r="143" spans="1:27" ht="9.9499999999999993" customHeight="1" x14ac:dyDescent="0.15">
      <c r="A143" s="3840"/>
      <c r="B143" s="3820"/>
      <c r="C143" s="3823"/>
      <c r="D143" s="3826"/>
      <c r="E143" s="3826"/>
      <c r="F143" s="3826"/>
      <c r="G143" s="3826"/>
      <c r="H143" s="3829"/>
      <c r="I143" s="3849"/>
      <c r="J143" s="3834"/>
      <c r="K143" s="3823"/>
      <c r="L143" s="3823"/>
      <c r="M143" s="3852"/>
      <c r="N143" s="3853"/>
      <c r="O143" s="3853"/>
      <c r="P143" s="3853"/>
      <c r="Q143" s="3855"/>
      <c r="R143" s="3857"/>
      <c r="S143" s="3855"/>
      <c r="T143" s="3857"/>
      <c r="U143" s="4208"/>
      <c r="V143" s="3857"/>
      <c r="W143" s="3872"/>
      <c r="X143" s="3866"/>
      <c r="Y143" s="3867"/>
      <c r="Z143" s="3874"/>
      <c r="AA143" s="3848"/>
    </row>
    <row r="144" spans="1:27" ht="9.9499999999999993" customHeight="1" x14ac:dyDescent="0.15">
      <c r="A144" s="3816">
        <v>27</v>
      </c>
      <c r="B144" s="3841"/>
      <c r="C144" s="3822"/>
      <c r="D144" s="3843"/>
      <c r="E144" s="3843"/>
      <c r="F144" s="3843"/>
      <c r="G144" s="3843"/>
      <c r="H144" s="3828"/>
      <c r="I144" s="3845"/>
      <c r="J144" s="3833" t="s">
        <v>504</v>
      </c>
      <c r="K144" s="3821"/>
      <c r="L144" s="3822"/>
      <c r="M144" s="3836"/>
      <c r="N144" s="3837"/>
      <c r="O144" s="3837"/>
      <c r="P144" s="3837"/>
      <c r="Q144" s="3838"/>
      <c r="R144" s="3835" t="s">
        <v>18</v>
      </c>
      <c r="S144" s="3838"/>
      <c r="T144" s="3835" t="s">
        <v>18</v>
      </c>
      <c r="U144" s="4206" t="str">
        <f>IF(Q144&amp;S144="","",Q144+S144)</f>
        <v/>
      </c>
      <c r="V144" s="3835" t="s">
        <v>18</v>
      </c>
      <c r="W144" s="3859" t="s">
        <v>984</v>
      </c>
      <c r="X144" s="3862" t="s">
        <v>505</v>
      </c>
      <c r="Y144" s="3863"/>
      <c r="Z144" s="3868"/>
      <c r="AA144" s="3846"/>
    </row>
    <row r="145" spans="1:27" ht="9.9499999999999993" customHeight="1" x14ac:dyDescent="0.15">
      <c r="A145" s="3804"/>
      <c r="B145" s="3819"/>
      <c r="C145" s="3822"/>
      <c r="D145" s="3825"/>
      <c r="E145" s="3825"/>
      <c r="F145" s="3825"/>
      <c r="G145" s="3825"/>
      <c r="H145" s="3828"/>
      <c r="I145" s="3831"/>
      <c r="J145" s="3833"/>
      <c r="K145" s="3822"/>
      <c r="L145" s="3822"/>
      <c r="M145" s="3836"/>
      <c r="N145" s="3837"/>
      <c r="O145" s="3837"/>
      <c r="P145" s="3837"/>
      <c r="Q145" s="3838"/>
      <c r="R145" s="3835"/>
      <c r="S145" s="3838"/>
      <c r="T145" s="3835"/>
      <c r="U145" s="4206"/>
      <c r="V145" s="3835"/>
      <c r="W145" s="3860"/>
      <c r="X145" s="3864"/>
      <c r="Y145" s="3865"/>
      <c r="Z145" s="3869"/>
      <c r="AA145" s="3847"/>
    </row>
    <row r="146" spans="1:27" ht="9.9499999999999993" customHeight="1" x14ac:dyDescent="0.15">
      <c r="A146" s="3804"/>
      <c r="B146" s="3819"/>
      <c r="C146" s="3822"/>
      <c r="D146" s="3825"/>
      <c r="E146" s="3825"/>
      <c r="F146" s="3825"/>
      <c r="G146" s="3825"/>
      <c r="H146" s="3828"/>
      <c r="I146" s="3849"/>
      <c r="J146" s="3833"/>
      <c r="K146" s="3822"/>
      <c r="L146" s="3822"/>
      <c r="M146" s="3836"/>
      <c r="N146" s="3837"/>
      <c r="O146" s="3837"/>
      <c r="P146" s="3837"/>
      <c r="Q146" s="3838"/>
      <c r="R146" s="3835"/>
      <c r="S146" s="3838"/>
      <c r="T146" s="3835"/>
      <c r="U146" s="4206"/>
      <c r="V146" s="3835"/>
      <c r="W146" s="3860"/>
      <c r="X146" s="3864"/>
      <c r="Y146" s="3865"/>
      <c r="Z146" s="3869"/>
      <c r="AA146" s="3847"/>
    </row>
    <row r="147" spans="1:27" ht="9.9499999999999993" customHeight="1" x14ac:dyDescent="0.15">
      <c r="A147" s="3817"/>
      <c r="B147" s="3842"/>
      <c r="C147" s="3822"/>
      <c r="D147" s="3844"/>
      <c r="E147" s="3844"/>
      <c r="F147" s="3844"/>
      <c r="G147" s="3844"/>
      <c r="H147" s="3828"/>
      <c r="I147" s="3858"/>
      <c r="J147" s="3833"/>
      <c r="K147" s="3823"/>
      <c r="L147" s="3822"/>
      <c r="M147" s="3836"/>
      <c r="N147" s="3837"/>
      <c r="O147" s="3837"/>
      <c r="P147" s="3837"/>
      <c r="Q147" s="3838"/>
      <c r="R147" s="3835"/>
      <c r="S147" s="3838"/>
      <c r="T147" s="3835"/>
      <c r="U147" s="4206"/>
      <c r="V147" s="3835"/>
      <c r="W147" s="3861"/>
      <c r="X147" s="3866"/>
      <c r="Y147" s="3867"/>
      <c r="Z147" s="3870"/>
      <c r="AA147" s="3848"/>
    </row>
    <row r="148" spans="1:27" ht="9.9499999999999993" customHeight="1" x14ac:dyDescent="0.15">
      <c r="A148" s="3816">
        <v>28</v>
      </c>
      <c r="B148" s="3818"/>
      <c r="C148" s="3821"/>
      <c r="D148" s="3824"/>
      <c r="E148" s="3824"/>
      <c r="F148" s="3824"/>
      <c r="G148" s="3824"/>
      <c r="H148" s="3827"/>
      <c r="I148" s="3830"/>
      <c r="J148" s="3832" t="s">
        <v>504</v>
      </c>
      <c r="K148" s="3821"/>
      <c r="L148" s="3821"/>
      <c r="M148" s="3850"/>
      <c r="N148" s="3851"/>
      <c r="O148" s="3851"/>
      <c r="P148" s="3851"/>
      <c r="Q148" s="3854"/>
      <c r="R148" s="3856" t="s">
        <v>18</v>
      </c>
      <c r="S148" s="3854"/>
      <c r="T148" s="3856" t="s">
        <v>18</v>
      </c>
      <c r="U148" s="4207" t="str">
        <f>IF(Q148&amp;S148="","",Q148+S148)</f>
        <v/>
      </c>
      <c r="V148" s="3856" t="s">
        <v>18</v>
      </c>
      <c r="W148" s="3871" t="s">
        <v>984</v>
      </c>
      <c r="X148" s="3862" t="s">
        <v>505</v>
      </c>
      <c r="Y148" s="3863"/>
      <c r="Z148" s="3873"/>
      <c r="AA148" s="3846"/>
    </row>
    <row r="149" spans="1:27" ht="9.9499999999999993" customHeight="1" x14ac:dyDescent="0.15">
      <c r="A149" s="3804"/>
      <c r="B149" s="3819"/>
      <c r="C149" s="3822"/>
      <c r="D149" s="3825"/>
      <c r="E149" s="3825"/>
      <c r="F149" s="3825"/>
      <c r="G149" s="3825"/>
      <c r="H149" s="3828"/>
      <c r="I149" s="3831"/>
      <c r="J149" s="3833"/>
      <c r="K149" s="3822"/>
      <c r="L149" s="3822"/>
      <c r="M149" s="3836"/>
      <c r="N149" s="3837"/>
      <c r="O149" s="3837"/>
      <c r="P149" s="3837"/>
      <c r="Q149" s="3838"/>
      <c r="R149" s="3835"/>
      <c r="S149" s="3838"/>
      <c r="T149" s="3835"/>
      <c r="U149" s="4206"/>
      <c r="V149" s="3835"/>
      <c r="W149" s="3860"/>
      <c r="X149" s="3864"/>
      <c r="Y149" s="3865"/>
      <c r="Z149" s="3869"/>
      <c r="AA149" s="3847"/>
    </row>
    <row r="150" spans="1:27" ht="9.9499999999999993" customHeight="1" x14ac:dyDescent="0.15">
      <c r="A150" s="3804"/>
      <c r="B150" s="3819"/>
      <c r="C150" s="3822"/>
      <c r="D150" s="3825"/>
      <c r="E150" s="3825"/>
      <c r="F150" s="3825"/>
      <c r="G150" s="3825"/>
      <c r="H150" s="3828"/>
      <c r="I150" s="3849"/>
      <c r="J150" s="3833"/>
      <c r="K150" s="3822"/>
      <c r="L150" s="3822"/>
      <c r="M150" s="3836"/>
      <c r="N150" s="3837"/>
      <c r="O150" s="3837"/>
      <c r="P150" s="3837"/>
      <c r="Q150" s="3838"/>
      <c r="R150" s="3835"/>
      <c r="S150" s="3838"/>
      <c r="T150" s="3835"/>
      <c r="U150" s="4206"/>
      <c r="V150" s="3835"/>
      <c r="W150" s="3860"/>
      <c r="X150" s="3864"/>
      <c r="Y150" s="3865"/>
      <c r="Z150" s="3869"/>
      <c r="AA150" s="3847"/>
    </row>
    <row r="151" spans="1:27" ht="9.9499999999999993" customHeight="1" x14ac:dyDescent="0.15">
      <c r="A151" s="3804"/>
      <c r="B151" s="3819"/>
      <c r="C151" s="3875"/>
      <c r="D151" s="3825"/>
      <c r="E151" s="3825"/>
      <c r="F151" s="3825"/>
      <c r="G151" s="3825"/>
      <c r="H151" s="3876"/>
      <c r="I151" s="3885"/>
      <c r="J151" s="3877"/>
      <c r="K151" s="3875"/>
      <c r="L151" s="3875"/>
      <c r="M151" s="3886"/>
      <c r="N151" s="3887"/>
      <c r="O151" s="3887"/>
      <c r="P151" s="3887"/>
      <c r="Q151" s="3888"/>
      <c r="R151" s="3881"/>
      <c r="S151" s="3888"/>
      <c r="T151" s="3881"/>
      <c r="U151" s="4209"/>
      <c r="V151" s="3881"/>
      <c r="W151" s="3860"/>
      <c r="X151" s="3882"/>
      <c r="Y151" s="3883"/>
      <c r="Z151" s="3869"/>
      <c r="AA151" s="3884"/>
    </row>
    <row r="152" spans="1:27" ht="14.1" customHeight="1" x14ac:dyDescent="0.15">
      <c r="A152" s="1043" t="s">
        <v>506</v>
      </c>
      <c r="B152" s="3878" t="s">
        <v>1209</v>
      </c>
      <c r="C152" s="3878"/>
      <c r="D152" s="3878"/>
      <c r="E152" s="3878"/>
      <c r="F152" s="3878"/>
      <c r="G152" s="3878"/>
      <c r="H152" s="3878"/>
      <c r="I152" s="3878"/>
      <c r="J152" s="3878"/>
      <c r="K152" s="3878"/>
      <c r="L152" s="3878"/>
      <c r="M152" s="3878"/>
      <c r="N152" s="3878"/>
      <c r="O152" s="3878"/>
      <c r="P152" s="3878"/>
      <c r="Q152" s="3878"/>
      <c r="R152" s="3878"/>
      <c r="S152" s="3878"/>
      <c r="T152" s="3878"/>
      <c r="U152" s="3878"/>
      <c r="V152" s="3878"/>
      <c r="W152" s="3878"/>
      <c r="X152" s="3878"/>
      <c r="Y152" s="3878"/>
      <c r="Z152" s="3878"/>
      <c r="AA152" s="3878"/>
    </row>
    <row r="153" spans="1:27" ht="14.1" customHeight="1" x14ac:dyDescent="0.15">
      <c r="A153" s="1043"/>
      <c r="B153" s="1980" t="s">
        <v>507</v>
      </c>
      <c r="C153" s="1980"/>
      <c r="D153" s="1980"/>
      <c r="E153" s="1980"/>
      <c r="F153" s="1980"/>
      <c r="G153" s="1980"/>
      <c r="H153" s="1980"/>
      <c r="I153" s="1980"/>
      <c r="J153" s="1980"/>
      <c r="K153" s="1980"/>
      <c r="L153" s="1980"/>
      <c r="M153" s="1980"/>
      <c r="N153" s="1980"/>
      <c r="O153" s="1980"/>
      <c r="P153" s="1980"/>
      <c r="Q153" s="1980"/>
      <c r="R153" s="1980"/>
      <c r="S153" s="1980"/>
      <c r="T153" s="1980"/>
      <c r="U153" s="1980"/>
      <c r="V153" s="1980"/>
      <c r="W153" s="1980"/>
      <c r="X153" s="1980"/>
      <c r="Y153" s="1980"/>
      <c r="Z153" s="1980"/>
      <c r="AA153" s="1980"/>
    </row>
    <row r="154" spans="1:27" ht="14.1" customHeight="1" x14ac:dyDescent="0.15">
      <c r="A154" s="1043"/>
      <c r="B154" s="3879" t="s">
        <v>508</v>
      </c>
      <c r="C154" s="3879"/>
      <c r="D154" s="3879"/>
      <c r="E154" s="3879"/>
      <c r="F154" s="3879"/>
      <c r="G154" s="3879"/>
      <c r="H154" s="3879"/>
      <c r="I154" s="3879"/>
      <c r="J154" s="3879"/>
      <c r="K154" s="3879"/>
      <c r="L154" s="3879"/>
      <c r="M154" s="3879"/>
      <c r="N154" s="3879"/>
      <c r="O154" s="3879"/>
      <c r="P154" s="3879"/>
      <c r="Q154" s="3879"/>
      <c r="R154" s="3879"/>
      <c r="S154" s="3879"/>
      <c r="T154" s="3879"/>
      <c r="U154" s="3879"/>
      <c r="V154" s="3879"/>
      <c r="W154" s="3879"/>
      <c r="X154" s="3879"/>
      <c r="Y154" s="3879"/>
      <c r="Z154" s="3879"/>
      <c r="AA154" s="3879"/>
    </row>
    <row r="155" spans="1:27" ht="14.1" customHeight="1" x14ac:dyDescent="0.15">
      <c r="A155" s="1043"/>
      <c r="B155" s="3879" t="s">
        <v>1178</v>
      </c>
      <c r="C155" s="3879"/>
      <c r="D155" s="3879"/>
      <c r="E155" s="3879"/>
      <c r="F155" s="3879"/>
      <c r="G155" s="3879"/>
      <c r="H155" s="3879"/>
      <c r="I155" s="3879"/>
      <c r="J155" s="3879"/>
      <c r="K155" s="3879"/>
      <c r="L155" s="3879"/>
      <c r="M155" s="3879"/>
      <c r="N155" s="3879"/>
      <c r="O155" s="3879"/>
      <c r="P155" s="3879"/>
      <c r="Q155" s="3879"/>
      <c r="R155" s="3879"/>
      <c r="S155" s="3879"/>
      <c r="T155" s="3879"/>
      <c r="U155" s="3879"/>
      <c r="V155" s="3879"/>
      <c r="W155" s="3879"/>
      <c r="X155" s="3879"/>
      <c r="Y155" s="3879"/>
      <c r="Z155" s="3879"/>
      <c r="AA155" s="3879"/>
    </row>
    <row r="156" spans="1:27" ht="14.1" customHeight="1" x14ac:dyDescent="0.15">
      <c r="A156" s="1044"/>
      <c r="B156" s="3880" t="s">
        <v>1089</v>
      </c>
      <c r="C156" s="3880"/>
      <c r="D156" s="3880"/>
      <c r="E156" s="3880"/>
      <c r="F156" s="3880"/>
      <c r="G156" s="3880"/>
      <c r="H156" s="3880"/>
      <c r="I156" s="3880"/>
      <c r="J156" s="3880"/>
      <c r="K156" s="3880"/>
      <c r="L156" s="3880"/>
      <c r="M156" s="3880"/>
      <c r="N156" s="3880"/>
      <c r="O156" s="3880"/>
      <c r="P156" s="3880"/>
      <c r="Q156" s="3880"/>
      <c r="R156" s="3880"/>
      <c r="S156" s="3880"/>
      <c r="T156" s="3880"/>
      <c r="U156" s="3880"/>
      <c r="V156" s="3880"/>
      <c r="W156" s="3880"/>
      <c r="X156" s="3880"/>
      <c r="Y156" s="3880"/>
      <c r="Z156" s="3880"/>
      <c r="AA156" s="3880"/>
    </row>
  </sheetData>
  <sheetProtection algorithmName="SHA-512" hashValue="kuU/c/SPspylbBdG+tJp+OQcCc7byOe/l/gJmyIulB4khThwTiXerRhoJMSY3u2IsGkfAl7zRf4SwnLd38+Akg==" saltValue="cPpwiYX0q32WItqfcVqxMQ==" spinCount="100000" sheet="1" formatCells="0" formatColumns="0" formatRows="0" insertColumns="0" insertRows="0" selectLockedCells="1"/>
  <mergeCells count="714">
    <mergeCell ref="A124:A127"/>
    <mergeCell ref="B124:B127"/>
    <mergeCell ref="C124:C127"/>
    <mergeCell ref="D124:G127"/>
    <mergeCell ref="K72:K75"/>
    <mergeCell ref="K76:K79"/>
    <mergeCell ref="A106:Z106"/>
    <mergeCell ref="L107:L111"/>
    <mergeCell ref="M107:V107"/>
    <mergeCell ref="B100:AA100"/>
    <mergeCell ref="B101:AA101"/>
    <mergeCell ref="B102:AA102"/>
    <mergeCell ref="B103:AA103"/>
    <mergeCell ref="B104:AA104"/>
    <mergeCell ref="A105:AA105"/>
    <mergeCell ref="V96:V99"/>
    <mergeCell ref="W96:W99"/>
    <mergeCell ref="X96:Y99"/>
    <mergeCell ref="T124:T127"/>
    <mergeCell ref="U124:U127"/>
    <mergeCell ref="AA124:AA127"/>
    <mergeCell ref="I126:I127"/>
    <mergeCell ref="M124:P127"/>
    <mergeCell ref="Q124:Q127"/>
    <mergeCell ref="B152:AA152"/>
    <mergeCell ref="B153:AA153"/>
    <mergeCell ref="B154:AA154"/>
    <mergeCell ref="B155:AA155"/>
    <mergeCell ref="B156:AA156"/>
    <mergeCell ref="K3:K7"/>
    <mergeCell ref="K8:K11"/>
    <mergeCell ref="K12:K15"/>
    <mergeCell ref="K16:K19"/>
    <mergeCell ref="K20:K23"/>
    <mergeCell ref="V148:V151"/>
    <mergeCell ref="W148:W151"/>
    <mergeCell ref="X148:Y151"/>
    <mergeCell ref="Z148:Z151"/>
    <mergeCell ref="AA148:AA151"/>
    <mergeCell ref="I150:I151"/>
    <mergeCell ref="K148:K151"/>
    <mergeCell ref="M148:P151"/>
    <mergeCell ref="Q148:Q151"/>
    <mergeCell ref="R148:R151"/>
    <mergeCell ref="S148:S151"/>
    <mergeCell ref="T148:T151"/>
    <mergeCell ref="U148:U151"/>
    <mergeCell ref="AA144:AA147"/>
    <mergeCell ref="I146:I147"/>
    <mergeCell ref="A148:A151"/>
    <mergeCell ref="B148:B151"/>
    <mergeCell ref="C148:C151"/>
    <mergeCell ref="D148:G151"/>
    <mergeCell ref="H148:H151"/>
    <mergeCell ref="I148:I149"/>
    <mergeCell ref="J148:J151"/>
    <mergeCell ref="L148:L151"/>
    <mergeCell ref="A144:A147"/>
    <mergeCell ref="B144:B147"/>
    <mergeCell ref="C144:C147"/>
    <mergeCell ref="D144:G147"/>
    <mergeCell ref="H144:H147"/>
    <mergeCell ref="I144:I145"/>
    <mergeCell ref="T144:T147"/>
    <mergeCell ref="U144:U147"/>
    <mergeCell ref="V144:V147"/>
    <mergeCell ref="W144:W147"/>
    <mergeCell ref="X144:Y147"/>
    <mergeCell ref="Z144:Z147"/>
    <mergeCell ref="J144:J147"/>
    <mergeCell ref="L144:L147"/>
    <mergeCell ref="M144:P147"/>
    <mergeCell ref="Q144:Q147"/>
    <mergeCell ref="R144:R147"/>
    <mergeCell ref="S144:S147"/>
    <mergeCell ref="K144:K147"/>
    <mergeCell ref="V140:V143"/>
    <mergeCell ref="W140:W143"/>
    <mergeCell ref="X140:Y143"/>
    <mergeCell ref="Z140:Z143"/>
    <mergeCell ref="AA140:AA143"/>
    <mergeCell ref="I142:I143"/>
    <mergeCell ref="K140:K143"/>
    <mergeCell ref="M140:P143"/>
    <mergeCell ref="Q140:Q143"/>
    <mergeCell ref="R140:R143"/>
    <mergeCell ref="S140:S143"/>
    <mergeCell ref="T140:T143"/>
    <mergeCell ref="U140:U143"/>
    <mergeCell ref="A140:A143"/>
    <mergeCell ref="B140:B143"/>
    <mergeCell ref="C140:C143"/>
    <mergeCell ref="D140:G143"/>
    <mergeCell ref="H140:H143"/>
    <mergeCell ref="I140:I141"/>
    <mergeCell ref="J140:J143"/>
    <mergeCell ref="L140:L143"/>
    <mergeCell ref="T136:T139"/>
    <mergeCell ref="J136:J139"/>
    <mergeCell ref="L136:L139"/>
    <mergeCell ref="M136:P139"/>
    <mergeCell ref="Q136:Q139"/>
    <mergeCell ref="R136:R139"/>
    <mergeCell ref="S136:S139"/>
    <mergeCell ref="K136:K139"/>
    <mergeCell ref="A136:A139"/>
    <mergeCell ref="AA128:AA131"/>
    <mergeCell ref="U128:U131"/>
    <mergeCell ref="V128:V131"/>
    <mergeCell ref="W128:W131"/>
    <mergeCell ref="X128:Y131"/>
    <mergeCell ref="Z128:Z131"/>
    <mergeCell ref="B136:B139"/>
    <mergeCell ref="C136:C139"/>
    <mergeCell ref="D136:G139"/>
    <mergeCell ref="H136:H139"/>
    <mergeCell ref="I136:I137"/>
    <mergeCell ref="V132:V135"/>
    <mergeCell ref="W132:W135"/>
    <mergeCell ref="X132:Y135"/>
    <mergeCell ref="Z132:Z135"/>
    <mergeCell ref="AA136:AA139"/>
    <mergeCell ref="I138:I139"/>
    <mergeCell ref="U136:U139"/>
    <mergeCell ref="V136:V139"/>
    <mergeCell ref="W136:W139"/>
    <mergeCell ref="X136:Y139"/>
    <mergeCell ref="Z136:Z139"/>
    <mergeCell ref="AA132:AA135"/>
    <mergeCell ref="I134:I135"/>
    <mergeCell ref="K132:K135"/>
    <mergeCell ref="M132:P135"/>
    <mergeCell ref="Q132:Q135"/>
    <mergeCell ref="R132:R135"/>
    <mergeCell ref="S132:S135"/>
    <mergeCell ref="T132:T135"/>
    <mergeCell ref="U132:U135"/>
    <mergeCell ref="A132:A135"/>
    <mergeCell ref="B132:B135"/>
    <mergeCell ref="C132:C135"/>
    <mergeCell ref="D132:G135"/>
    <mergeCell ref="H132:H135"/>
    <mergeCell ref="I132:I133"/>
    <mergeCell ref="J132:J135"/>
    <mergeCell ref="L132:L135"/>
    <mergeCell ref="T128:T131"/>
    <mergeCell ref="J128:J131"/>
    <mergeCell ref="L128:L131"/>
    <mergeCell ref="M128:P131"/>
    <mergeCell ref="Q128:Q131"/>
    <mergeCell ref="R128:R131"/>
    <mergeCell ref="S128:S131"/>
    <mergeCell ref="A128:A131"/>
    <mergeCell ref="B128:B131"/>
    <mergeCell ref="C128:C131"/>
    <mergeCell ref="D128:G131"/>
    <mergeCell ref="H128:H131"/>
    <mergeCell ref="I128:I129"/>
    <mergeCell ref="I130:I131"/>
    <mergeCell ref="K128:K131"/>
    <mergeCell ref="H124:H127"/>
    <mergeCell ref="I124:I125"/>
    <mergeCell ref="J124:J127"/>
    <mergeCell ref="L124:L127"/>
    <mergeCell ref="V124:V127"/>
    <mergeCell ref="W124:W127"/>
    <mergeCell ref="X124:Y127"/>
    <mergeCell ref="Z124:Z127"/>
    <mergeCell ref="K124:K127"/>
    <mergeCell ref="S124:S127"/>
    <mergeCell ref="R124:R127"/>
    <mergeCell ref="V120:V123"/>
    <mergeCell ref="T116:T119"/>
    <mergeCell ref="A120:A123"/>
    <mergeCell ref="B120:B123"/>
    <mergeCell ref="C120:C123"/>
    <mergeCell ref="D120:G123"/>
    <mergeCell ref="H120:H123"/>
    <mergeCell ref="I120:I121"/>
    <mergeCell ref="K120:K123"/>
    <mergeCell ref="L120:L123"/>
    <mergeCell ref="M120:P123"/>
    <mergeCell ref="Q120:Q123"/>
    <mergeCell ref="R120:R123"/>
    <mergeCell ref="S120:S123"/>
    <mergeCell ref="L116:L119"/>
    <mergeCell ref="I122:I123"/>
    <mergeCell ref="U120:U123"/>
    <mergeCell ref="A116:A119"/>
    <mergeCell ref="B116:B119"/>
    <mergeCell ref="C116:C119"/>
    <mergeCell ref="D116:G119"/>
    <mergeCell ref="H116:H119"/>
    <mergeCell ref="I116:I117"/>
    <mergeCell ref="X112:Y115"/>
    <mergeCell ref="Z112:Z115"/>
    <mergeCell ref="V116:V119"/>
    <mergeCell ref="W116:W119"/>
    <mergeCell ref="X116:Y119"/>
    <mergeCell ref="Z116:Z119"/>
    <mergeCell ref="I118:I119"/>
    <mergeCell ref="M116:P119"/>
    <mergeCell ref="Q116:Q119"/>
    <mergeCell ref="R116:R119"/>
    <mergeCell ref="S116:S119"/>
    <mergeCell ref="U116:U119"/>
    <mergeCell ref="AA120:AA123"/>
    <mergeCell ref="T120:T123"/>
    <mergeCell ref="J120:J123"/>
    <mergeCell ref="AA107:AA108"/>
    <mergeCell ref="M108:R108"/>
    <mergeCell ref="S108:T111"/>
    <mergeCell ref="U108:V111"/>
    <mergeCell ref="I109:I111"/>
    <mergeCell ref="M109:P111"/>
    <mergeCell ref="Q109:R111"/>
    <mergeCell ref="W109:W111"/>
    <mergeCell ref="X109:Y111"/>
    <mergeCell ref="K112:K115"/>
    <mergeCell ref="K116:K119"/>
    <mergeCell ref="J116:J119"/>
    <mergeCell ref="AA112:AA115"/>
    <mergeCell ref="AA116:AA119"/>
    <mergeCell ref="Z120:Z123"/>
    <mergeCell ref="W120:W123"/>
    <mergeCell ref="X120:Y123"/>
    <mergeCell ref="I114:I115"/>
    <mergeCell ref="U112:U115"/>
    <mergeCell ref="V112:V115"/>
    <mergeCell ref="W112:W115"/>
    <mergeCell ref="A107:A111"/>
    <mergeCell ref="B107:B111"/>
    <mergeCell ref="C107:C111"/>
    <mergeCell ref="D107:G111"/>
    <mergeCell ref="H107:H111"/>
    <mergeCell ref="I107:I108"/>
    <mergeCell ref="J107:J111"/>
    <mergeCell ref="T112:T115"/>
    <mergeCell ref="K107:K111"/>
    <mergeCell ref="J112:J115"/>
    <mergeCell ref="L112:L115"/>
    <mergeCell ref="M112:P115"/>
    <mergeCell ref="Q112:Q115"/>
    <mergeCell ref="R112:R115"/>
    <mergeCell ref="S112:S115"/>
    <mergeCell ref="A112:A115"/>
    <mergeCell ref="B112:B115"/>
    <mergeCell ref="C112:C115"/>
    <mergeCell ref="D112:G115"/>
    <mergeCell ref="H112:H115"/>
    <mergeCell ref="I112:I113"/>
    <mergeCell ref="Z96:Z99"/>
    <mergeCell ref="AA96:AA99"/>
    <mergeCell ref="I98:I99"/>
    <mergeCell ref="K96:K99"/>
    <mergeCell ref="M96:P99"/>
    <mergeCell ref="Q96:Q99"/>
    <mergeCell ref="R96:R99"/>
    <mergeCell ref="S96:S99"/>
    <mergeCell ref="T96:T99"/>
    <mergeCell ref="U96:U99"/>
    <mergeCell ref="AA92:AA95"/>
    <mergeCell ref="I94:I95"/>
    <mergeCell ref="A96:A99"/>
    <mergeCell ref="B96:B99"/>
    <mergeCell ref="C96:C99"/>
    <mergeCell ref="D96:G99"/>
    <mergeCell ref="H96:H99"/>
    <mergeCell ref="I96:I97"/>
    <mergeCell ref="J96:J99"/>
    <mergeCell ref="L96:L99"/>
    <mergeCell ref="T92:T95"/>
    <mergeCell ref="U92:U95"/>
    <mergeCell ref="V92:V95"/>
    <mergeCell ref="W92:W95"/>
    <mergeCell ref="X92:Y95"/>
    <mergeCell ref="Z92:Z95"/>
    <mergeCell ref="J92:J95"/>
    <mergeCell ref="L92:L95"/>
    <mergeCell ref="M92:P95"/>
    <mergeCell ref="Q92:Q95"/>
    <mergeCell ref="R92:R95"/>
    <mergeCell ref="S92:S95"/>
    <mergeCell ref="K92:K95"/>
    <mergeCell ref="A92:A95"/>
    <mergeCell ref="B92:B95"/>
    <mergeCell ref="C92:C95"/>
    <mergeCell ref="D92:G95"/>
    <mergeCell ref="H92:H95"/>
    <mergeCell ref="I92:I93"/>
    <mergeCell ref="V88:V91"/>
    <mergeCell ref="W88:W91"/>
    <mergeCell ref="X88:Y91"/>
    <mergeCell ref="Z88:Z91"/>
    <mergeCell ref="AA88:AA91"/>
    <mergeCell ref="I90:I91"/>
    <mergeCell ref="K88:K91"/>
    <mergeCell ref="M88:P91"/>
    <mergeCell ref="Q88:Q91"/>
    <mergeCell ref="R88:R91"/>
    <mergeCell ref="S88:S91"/>
    <mergeCell ref="T88:T91"/>
    <mergeCell ref="U88:U91"/>
    <mergeCell ref="AA84:AA87"/>
    <mergeCell ref="I86:I87"/>
    <mergeCell ref="A88:A91"/>
    <mergeCell ref="B88:B91"/>
    <mergeCell ref="C88:C91"/>
    <mergeCell ref="D88:G91"/>
    <mergeCell ref="H88:H91"/>
    <mergeCell ref="I88:I89"/>
    <mergeCell ref="J88:J91"/>
    <mergeCell ref="L88:L91"/>
    <mergeCell ref="T84:T87"/>
    <mergeCell ref="U84:U87"/>
    <mergeCell ref="V84:V87"/>
    <mergeCell ref="W84:W87"/>
    <mergeCell ref="X84:Y87"/>
    <mergeCell ref="Z84:Z87"/>
    <mergeCell ref="J84:J87"/>
    <mergeCell ref="L84:L87"/>
    <mergeCell ref="M84:P87"/>
    <mergeCell ref="Q84:Q87"/>
    <mergeCell ref="R84:R87"/>
    <mergeCell ref="S84:S87"/>
    <mergeCell ref="K84:K87"/>
    <mergeCell ref="A84:A87"/>
    <mergeCell ref="B84:B87"/>
    <mergeCell ref="C84:C87"/>
    <mergeCell ref="D84:G87"/>
    <mergeCell ref="H84:H87"/>
    <mergeCell ref="I84:I85"/>
    <mergeCell ref="V80:V83"/>
    <mergeCell ref="W80:W83"/>
    <mergeCell ref="X80:Y83"/>
    <mergeCell ref="Z80:Z83"/>
    <mergeCell ref="AA80:AA83"/>
    <mergeCell ref="I82:I83"/>
    <mergeCell ref="K80:K83"/>
    <mergeCell ref="M80:P83"/>
    <mergeCell ref="Q80:Q83"/>
    <mergeCell ref="R80:R83"/>
    <mergeCell ref="S80:S83"/>
    <mergeCell ref="T80:T83"/>
    <mergeCell ref="U80:U83"/>
    <mergeCell ref="S72:S75"/>
    <mergeCell ref="T72:T75"/>
    <mergeCell ref="U72:U75"/>
    <mergeCell ref="A80:A83"/>
    <mergeCell ref="B80:B83"/>
    <mergeCell ref="C80:C83"/>
    <mergeCell ref="D80:G83"/>
    <mergeCell ref="H80:H83"/>
    <mergeCell ref="I80:I81"/>
    <mergeCell ref="J80:J83"/>
    <mergeCell ref="L80:L83"/>
    <mergeCell ref="T76:T79"/>
    <mergeCell ref="J76:J79"/>
    <mergeCell ref="L76:L79"/>
    <mergeCell ref="M76:P79"/>
    <mergeCell ref="Q76:Q79"/>
    <mergeCell ref="R76:R79"/>
    <mergeCell ref="S76:S79"/>
    <mergeCell ref="A76:A79"/>
    <mergeCell ref="B76:B79"/>
    <mergeCell ref="C76:C79"/>
    <mergeCell ref="D76:G79"/>
    <mergeCell ref="H76:H79"/>
    <mergeCell ref="I76:I77"/>
    <mergeCell ref="AA76:AA79"/>
    <mergeCell ref="I78:I79"/>
    <mergeCell ref="U76:U79"/>
    <mergeCell ref="V76:V79"/>
    <mergeCell ref="W76:W79"/>
    <mergeCell ref="X76:Y79"/>
    <mergeCell ref="Z76:Z79"/>
    <mergeCell ref="A72:A75"/>
    <mergeCell ref="B72:B75"/>
    <mergeCell ref="C72:C75"/>
    <mergeCell ref="D72:G75"/>
    <mergeCell ref="H72:H75"/>
    <mergeCell ref="I72:I73"/>
    <mergeCell ref="J72:J75"/>
    <mergeCell ref="L72:L75"/>
    <mergeCell ref="V72:V75"/>
    <mergeCell ref="W72:W75"/>
    <mergeCell ref="X72:Y75"/>
    <mergeCell ref="Z72:Z75"/>
    <mergeCell ref="AA72:AA75"/>
    <mergeCell ref="I74:I75"/>
    <mergeCell ref="M72:P75"/>
    <mergeCell ref="Q72:Q75"/>
    <mergeCell ref="R72:R75"/>
    <mergeCell ref="T68:T71"/>
    <mergeCell ref="J68:J71"/>
    <mergeCell ref="L68:L71"/>
    <mergeCell ref="M68:P71"/>
    <mergeCell ref="Q68:Q71"/>
    <mergeCell ref="R68:R71"/>
    <mergeCell ref="S68:S71"/>
    <mergeCell ref="A68:A71"/>
    <mergeCell ref="B68:B71"/>
    <mergeCell ref="C68:C71"/>
    <mergeCell ref="D68:G71"/>
    <mergeCell ref="H68:H71"/>
    <mergeCell ref="I68:I69"/>
    <mergeCell ref="K68:K71"/>
    <mergeCell ref="Z64:Z67"/>
    <mergeCell ref="AA64:AA67"/>
    <mergeCell ref="I66:I67"/>
    <mergeCell ref="M64:P67"/>
    <mergeCell ref="Q64:Q67"/>
    <mergeCell ref="R64:R67"/>
    <mergeCell ref="S64:S67"/>
    <mergeCell ref="T64:T67"/>
    <mergeCell ref="U64:U67"/>
    <mergeCell ref="K64:K67"/>
    <mergeCell ref="A60:A63"/>
    <mergeCell ref="B60:B63"/>
    <mergeCell ref="C60:C63"/>
    <mergeCell ref="D60:G63"/>
    <mergeCell ref="H60:H63"/>
    <mergeCell ref="I60:I61"/>
    <mergeCell ref="AA68:AA71"/>
    <mergeCell ref="I70:I71"/>
    <mergeCell ref="U68:U71"/>
    <mergeCell ref="V68:V71"/>
    <mergeCell ref="W68:W71"/>
    <mergeCell ref="X68:Y71"/>
    <mergeCell ref="Z68:Z71"/>
    <mergeCell ref="A64:A67"/>
    <mergeCell ref="B64:B67"/>
    <mergeCell ref="C64:C67"/>
    <mergeCell ref="D64:G67"/>
    <mergeCell ref="H64:H67"/>
    <mergeCell ref="I64:I65"/>
    <mergeCell ref="J64:J67"/>
    <mergeCell ref="L64:L67"/>
    <mergeCell ref="V64:V67"/>
    <mergeCell ref="W64:W67"/>
    <mergeCell ref="X64:Y67"/>
    <mergeCell ref="W57:W59"/>
    <mergeCell ref="X57:Y59"/>
    <mergeCell ref="T60:T63"/>
    <mergeCell ref="J60:J63"/>
    <mergeCell ref="L60:L63"/>
    <mergeCell ref="M60:P63"/>
    <mergeCell ref="Q60:Q63"/>
    <mergeCell ref="R60:R63"/>
    <mergeCell ref="S60:S63"/>
    <mergeCell ref="K55:K59"/>
    <mergeCell ref="K60:K63"/>
    <mergeCell ref="W55:Y56"/>
    <mergeCell ref="AA60:AA63"/>
    <mergeCell ref="I62:I63"/>
    <mergeCell ref="U60:U63"/>
    <mergeCell ref="V60:V63"/>
    <mergeCell ref="W60:W63"/>
    <mergeCell ref="X60:Y63"/>
    <mergeCell ref="Z60:Z63"/>
    <mergeCell ref="A54:Z54"/>
    <mergeCell ref="A55:A59"/>
    <mergeCell ref="B55:B59"/>
    <mergeCell ref="C55:C59"/>
    <mergeCell ref="D55:G59"/>
    <mergeCell ref="H55:H59"/>
    <mergeCell ref="I55:I56"/>
    <mergeCell ref="J55:J59"/>
    <mergeCell ref="L55:L59"/>
    <mergeCell ref="M55:V55"/>
    <mergeCell ref="AA55:AA56"/>
    <mergeCell ref="M56:R56"/>
    <mergeCell ref="S56:T59"/>
    <mergeCell ref="U56:V59"/>
    <mergeCell ref="I57:I59"/>
    <mergeCell ref="M57:P59"/>
    <mergeCell ref="Q57:R59"/>
    <mergeCell ref="B48:AA48"/>
    <mergeCell ref="B49:AA49"/>
    <mergeCell ref="B50:AA50"/>
    <mergeCell ref="B51:AA51"/>
    <mergeCell ref="B52:AA52"/>
    <mergeCell ref="A53:AA53"/>
    <mergeCell ref="V44:V47"/>
    <mergeCell ref="W44:W47"/>
    <mergeCell ref="X44:Y47"/>
    <mergeCell ref="Z44:Z47"/>
    <mergeCell ref="AA44:AA47"/>
    <mergeCell ref="I46:I47"/>
    <mergeCell ref="K44:K47"/>
    <mergeCell ref="M44:P47"/>
    <mergeCell ref="Q44:Q47"/>
    <mergeCell ref="R44:R47"/>
    <mergeCell ref="S44:S47"/>
    <mergeCell ref="T44:T47"/>
    <mergeCell ref="U44:U47"/>
    <mergeCell ref="AA40:AA43"/>
    <mergeCell ref="I42:I43"/>
    <mergeCell ref="A44:A47"/>
    <mergeCell ref="B44:B47"/>
    <mergeCell ref="C44:C47"/>
    <mergeCell ref="D44:G47"/>
    <mergeCell ref="H44:H47"/>
    <mergeCell ref="I44:I45"/>
    <mergeCell ref="J44:J47"/>
    <mergeCell ref="L44:L47"/>
    <mergeCell ref="T40:T43"/>
    <mergeCell ref="U40:U43"/>
    <mergeCell ref="V40:V43"/>
    <mergeCell ref="W40:W43"/>
    <mergeCell ref="X40:Y43"/>
    <mergeCell ref="Z40:Z43"/>
    <mergeCell ref="J40:J43"/>
    <mergeCell ref="L40:L43"/>
    <mergeCell ref="M40:P43"/>
    <mergeCell ref="Q40:Q43"/>
    <mergeCell ref="R40:R43"/>
    <mergeCell ref="S40:S43"/>
    <mergeCell ref="K40:K43"/>
    <mergeCell ref="A40:A43"/>
    <mergeCell ref="B40:B43"/>
    <mergeCell ref="C40:C43"/>
    <mergeCell ref="D40:G43"/>
    <mergeCell ref="H40:H43"/>
    <mergeCell ref="I40:I41"/>
    <mergeCell ref="V36:V39"/>
    <mergeCell ref="W36:W39"/>
    <mergeCell ref="X36:Y39"/>
    <mergeCell ref="Z36:Z39"/>
    <mergeCell ref="AA36:AA39"/>
    <mergeCell ref="I38:I39"/>
    <mergeCell ref="K36:K39"/>
    <mergeCell ref="M36:P39"/>
    <mergeCell ref="Q36:Q39"/>
    <mergeCell ref="R36:R39"/>
    <mergeCell ref="S36:S39"/>
    <mergeCell ref="T36:T39"/>
    <mergeCell ref="U36:U39"/>
    <mergeCell ref="AA32:AA35"/>
    <mergeCell ref="I34:I35"/>
    <mergeCell ref="A36:A39"/>
    <mergeCell ref="B36:B39"/>
    <mergeCell ref="C36:C39"/>
    <mergeCell ref="D36:G39"/>
    <mergeCell ref="H36:H39"/>
    <mergeCell ref="I36:I37"/>
    <mergeCell ref="J36:J39"/>
    <mergeCell ref="L36:L39"/>
    <mergeCell ref="T32:T35"/>
    <mergeCell ref="U32:U35"/>
    <mergeCell ref="V32:V35"/>
    <mergeCell ref="W32:W35"/>
    <mergeCell ref="X32:Y35"/>
    <mergeCell ref="Z32:Z35"/>
    <mergeCell ref="J32:J35"/>
    <mergeCell ref="L32:L35"/>
    <mergeCell ref="M32:P35"/>
    <mergeCell ref="Q32:Q35"/>
    <mergeCell ref="R32:R35"/>
    <mergeCell ref="S32:S35"/>
    <mergeCell ref="K32:K35"/>
    <mergeCell ref="A32:A35"/>
    <mergeCell ref="B32:B35"/>
    <mergeCell ref="C32:C35"/>
    <mergeCell ref="D32:G35"/>
    <mergeCell ref="H32:H35"/>
    <mergeCell ref="I32:I33"/>
    <mergeCell ref="V28:V31"/>
    <mergeCell ref="W28:W31"/>
    <mergeCell ref="X28:Y31"/>
    <mergeCell ref="Z28:Z31"/>
    <mergeCell ref="AA28:AA31"/>
    <mergeCell ref="I30:I31"/>
    <mergeCell ref="K28:K31"/>
    <mergeCell ref="M28:P31"/>
    <mergeCell ref="Q28:Q31"/>
    <mergeCell ref="R28:R31"/>
    <mergeCell ref="S28:S31"/>
    <mergeCell ref="T28:T31"/>
    <mergeCell ref="U28:U31"/>
    <mergeCell ref="AA24:AA27"/>
    <mergeCell ref="I26:I27"/>
    <mergeCell ref="A28:A31"/>
    <mergeCell ref="B28:B31"/>
    <mergeCell ref="C28:C31"/>
    <mergeCell ref="D28:G31"/>
    <mergeCell ref="H28:H31"/>
    <mergeCell ref="I28:I29"/>
    <mergeCell ref="J28:J31"/>
    <mergeCell ref="L28:L31"/>
    <mergeCell ref="T24:T27"/>
    <mergeCell ref="U24:U27"/>
    <mergeCell ref="V24:V27"/>
    <mergeCell ref="W24:W27"/>
    <mergeCell ref="X24:Y27"/>
    <mergeCell ref="Z24:Z27"/>
    <mergeCell ref="J24:J27"/>
    <mergeCell ref="L24:L27"/>
    <mergeCell ref="M24:P27"/>
    <mergeCell ref="Q24:Q27"/>
    <mergeCell ref="R24:R27"/>
    <mergeCell ref="S24:S27"/>
    <mergeCell ref="K24:K27"/>
    <mergeCell ref="A24:A27"/>
    <mergeCell ref="B24:B27"/>
    <mergeCell ref="C24:C27"/>
    <mergeCell ref="D24:G27"/>
    <mergeCell ref="H24:H27"/>
    <mergeCell ref="I24:I25"/>
    <mergeCell ref="V20:V23"/>
    <mergeCell ref="W20:W23"/>
    <mergeCell ref="X20:Y23"/>
    <mergeCell ref="Z20:Z23"/>
    <mergeCell ref="B16:B19"/>
    <mergeCell ref="C16:C19"/>
    <mergeCell ref="D16:G19"/>
    <mergeCell ref="H16:H19"/>
    <mergeCell ref="I16:I17"/>
    <mergeCell ref="AA20:AA23"/>
    <mergeCell ref="I22:I23"/>
    <mergeCell ref="M20:P23"/>
    <mergeCell ref="Q20:Q23"/>
    <mergeCell ref="R20:R23"/>
    <mergeCell ref="S20:S23"/>
    <mergeCell ref="T20:T23"/>
    <mergeCell ref="U20:U23"/>
    <mergeCell ref="AA16:AA19"/>
    <mergeCell ref="I18:I19"/>
    <mergeCell ref="U16:U19"/>
    <mergeCell ref="V16:V19"/>
    <mergeCell ref="W16:W19"/>
    <mergeCell ref="X16:Y19"/>
    <mergeCell ref="Z16:Z19"/>
    <mergeCell ref="AA12:AA15"/>
    <mergeCell ref="I14:I15"/>
    <mergeCell ref="M12:P15"/>
    <mergeCell ref="Q12:Q15"/>
    <mergeCell ref="R12:R15"/>
    <mergeCell ref="S12:S15"/>
    <mergeCell ref="T12:T15"/>
    <mergeCell ref="U12:U15"/>
    <mergeCell ref="A20:A23"/>
    <mergeCell ref="B20:B23"/>
    <mergeCell ref="C20:C23"/>
    <mergeCell ref="D20:G23"/>
    <mergeCell ref="H20:H23"/>
    <mergeCell ref="I20:I21"/>
    <mergeCell ref="J20:J23"/>
    <mergeCell ref="L20:L23"/>
    <mergeCell ref="T16:T19"/>
    <mergeCell ref="J16:J19"/>
    <mergeCell ref="L16:L19"/>
    <mergeCell ref="M16:P19"/>
    <mergeCell ref="Q16:Q19"/>
    <mergeCell ref="R16:R19"/>
    <mergeCell ref="S16:S19"/>
    <mergeCell ref="A16:A19"/>
    <mergeCell ref="Q8:Q11"/>
    <mergeCell ref="R8:R11"/>
    <mergeCell ref="S8:S11"/>
    <mergeCell ref="A8:A11"/>
    <mergeCell ref="B8:B11"/>
    <mergeCell ref="V12:V15"/>
    <mergeCell ref="W12:W15"/>
    <mergeCell ref="X12:Y15"/>
    <mergeCell ref="Z12:Z15"/>
    <mergeCell ref="I5:I7"/>
    <mergeCell ref="M5:P7"/>
    <mergeCell ref="Q5:R7"/>
    <mergeCell ref="W5:W7"/>
    <mergeCell ref="X5:Y7"/>
    <mergeCell ref="AA8:AA11"/>
    <mergeCell ref="I10:I11"/>
    <mergeCell ref="A12:A15"/>
    <mergeCell ref="B12:B15"/>
    <mergeCell ref="C12:C15"/>
    <mergeCell ref="D12:G15"/>
    <mergeCell ref="H12:H15"/>
    <mergeCell ref="I12:I13"/>
    <mergeCell ref="J12:J15"/>
    <mergeCell ref="L12:L15"/>
    <mergeCell ref="T8:T11"/>
    <mergeCell ref="U8:U11"/>
    <mergeCell ref="V8:V11"/>
    <mergeCell ref="W8:W11"/>
    <mergeCell ref="X8:Y11"/>
    <mergeCell ref="Z8:Z11"/>
    <mergeCell ref="J8:J11"/>
    <mergeCell ref="L8:L11"/>
    <mergeCell ref="M8:P11"/>
    <mergeCell ref="Z55:Z59"/>
    <mergeCell ref="W107:Y108"/>
    <mergeCell ref="Z107:Z111"/>
    <mergeCell ref="M3:V3"/>
    <mergeCell ref="AA3:AA4"/>
    <mergeCell ref="M4:R4"/>
    <mergeCell ref="S4:T7"/>
    <mergeCell ref="U4:V7"/>
    <mergeCell ref="A1:AA1"/>
    <mergeCell ref="A2:Z2"/>
    <mergeCell ref="A3:A7"/>
    <mergeCell ref="B3:B7"/>
    <mergeCell ref="C3:C7"/>
    <mergeCell ref="D3:G7"/>
    <mergeCell ref="H3:H7"/>
    <mergeCell ref="I3:I4"/>
    <mergeCell ref="J3:J7"/>
    <mergeCell ref="L3:L7"/>
    <mergeCell ref="W3:Y4"/>
    <mergeCell ref="Z3:Z7"/>
    <mergeCell ref="C8:C11"/>
    <mergeCell ref="D8:G11"/>
    <mergeCell ref="H8:H11"/>
    <mergeCell ref="I8:I9"/>
  </mergeCells>
  <phoneticPr fontId="3"/>
  <conditionalFormatting sqref="B16:B47 D16:I47 M16:Q47 S16:S47 AA16:AA47 AA60:AA99 AA112:AA151">
    <cfRule type="containsBlanks" dxfId="132" priority="22">
      <formula>LEN(TRIM(B16))=0</formula>
    </cfRule>
  </conditionalFormatting>
  <conditionalFormatting sqref="B60:B99 D60:I99 M60:T99 V60:V99">
    <cfRule type="containsBlanks" dxfId="131" priority="29">
      <formula>LEN(TRIM(B60))=0</formula>
    </cfRule>
  </conditionalFormatting>
  <conditionalFormatting sqref="B112:B151 D112:I151 M112:T151 V112:V151">
    <cfRule type="containsBlanks" dxfId="130" priority="25">
      <formula>LEN(TRIM(B112))=0</formula>
    </cfRule>
  </conditionalFormatting>
  <conditionalFormatting sqref="C16:C47">
    <cfRule type="containsBlanks" dxfId="129" priority="33">
      <formula>LEN(TRIM(C16))=0</formula>
    </cfRule>
  </conditionalFormatting>
  <conditionalFormatting sqref="C60:C99">
    <cfRule type="containsBlanks" dxfId="128" priority="30">
      <formula>LEN(TRIM(C60))=0</formula>
    </cfRule>
  </conditionalFormatting>
  <conditionalFormatting sqref="C112:C151">
    <cfRule type="containsBlanks" dxfId="127" priority="26">
      <formula>LEN(TRIM(C112))=0</formula>
    </cfRule>
  </conditionalFormatting>
  <conditionalFormatting sqref="J16:J47">
    <cfRule type="cellIs" dxfId="126" priority="32" operator="equal">
      <formula>"H"</formula>
    </cfRule>
  </conditionalFormatting>
  <conditionalFormatting sqref="J60:J99">
    <cfRule type="cellIs" dxfId="125" priority="28" operator="equal">
      <formula>"H"</formula>
    </cfRule>
  </conditionalFormatting>
  <conditionalFormatting sqref="J112:J151">
    <cfRule type="cellIs" dxfId="124" priority="24" operator="equal">
      <formula>"H"</formula>
    </cfRule>
  </conditionalFormatting>
  <conditionalFormatting sqref="K16:L47">
    <cfRule type="containsBlanks" dxfId="123" priority="14">
      <formula>LEN(TRIM(K16))=0</formula>
    </cfRule>
  </conditionalFormatting>
  <conditionalFormatting sqref="K60:L99">
    <cfRule type="containsBlanks" dxfId="122" priority="13">
      <formula>LEN(TRIM(K60))=0</formula>
    </cfRule>
  </conditionalFormatting>
  <conditionalFormatting sqref="K112:L151">
    <cfRule type="containsBlanks" dxfId="121" priority="12">
      <formula>LEN(TRIM(K112))=0</formula>
    </cfRule>
  </conditionalFormatting>
  <conditionalFormatting sqref="W16:W47">
    <cfRule type="cellIs" dxfId="120" priority="23" operator="equal">
      <formula>"円"</formula>
    </cfRule>
  </conditionalFormatting>
  <conditionalFormatting sqref="W60:W99">
    <cfRule type="cellIs" dxfId="119" priority="11" operator="equal">
      <formula>"円"</formula>
    </cfRule>
  </conditionalFormatting>
  <conditionalFormatting sqref="W112:W151">
    <cfRule type="cellIs" dxfId="118" priority="9" operator="equal">
      <formula>"円"</formula>
    </cfRule>
  </conditionalFormatting>
  <conditionalFormatting sqref="X16 Z16:Z47 X20 X24 X28 X32 X36 X40 X44 X68 Z68:Z99 X72 X76 X80 X84 X88 X92 X96">
    <cfRule type="cellIs" dxfId="117" priority="31" operator="equal">
      <formula>"円"</formula>
    </cfRule>
  </conditionalFormatting>
  <conditionalFormatting sqref="X60">
    <cfRule type="cellIs" dxfId="116" priority="1" operator="equal">
      <formula>"円"</formula>
    </cfRule>
  </conditionalFormatting>
  <conditionalFormatting sqref="X64">
    <cfRule type="cellIs" dxfId="115" priority="2" operator="equal">
      <formula>"円"</formula>
    </cfRule>
  </conditionalFormatting>
  <conditionalFormatting sqref="X112">
    <cfRule type="cellIs" dxfId="114" priority="5" operator="equal">
      <formula>"円"</formula>
    </cfRule>
  </conditionalFormatting>
  <conditionalFormatting sqref="X116">
    <cfRule type="cellIs" dxfId="113" priority="6" operator="equal">
      <formula>"円"</formula>
    </cfRule>
  </conditionalFormatting>
  <conditionalFormatting sqref="X120 Z120:Z151 X124 X128 X132 X136 X140 X144 X148">
    <cfRule type="cellIs" dxfId="112" priority="10" operator="equal">
      <formula>"円"</formula>
    </cfRule>
  </conditionalFormatting>
  <dataValidations count="2">
    <dataValidation type="list" allowBlank="1" showInputMessage="1" showErrorMessage="1" sqref="C16:C47 C60:C99 C112:C151" xr:uid="{93DA502A-34F0-4AA5-A55A-CCCD1C38C892}">
      <formula1>"正規,非正規"</formula1>
    </dataValidation>
    <dataValidation type="list" allowBlank="1" showInputMessage="1" showErrorMessage="1" sqref="K8:L47 K60:L99 K112:L151" xr:uid="{F46B0017-349E-4A00-A0FA-789785B4B24F}">
      <formula1>"　,○,×"</formula1>
    </dataValidation>
  </dataValidations>
  <pageMargins left="0.23622047244094491" right="0.19685039370078741" top="0.6692913385826772" bottom="0.19685039370078741" header="0.31496062992125984" footer="0.23622047244094491"/>
  <pageSetup paperSize="9" orientation="landscape" horizontalDpi="300" verticalDpi="300" r:id="rId1"/>
  <rowBreaks count="2" manualBreakCount="2">
    <brk id="52" max="26" man="1"/>
    <brk id="104" max="26" man="1"/>
  </rowBreaks>
  <drawing r:id="rId2"/>
  <legacyDrawing r:id="rId3"/>
  <mc:AlternateContent xmlns:mc="http://schemas.openxmlformats.org/markup-compatibility/2006">
    <mc:Choice Requires="x14">
      <controls>
        <mc:AlternateContent xmlns:mc="http://schemas.openxmlformats.org/markup-compatibility/2006">
          <mc:Choice Requires="x14">
            <control shapeId="1458177" r:id="rId4" name="Check Box 1">
              <controlPr defaultSize="0" autoFill="0" autoLine="0" autoPict="0">
                <anchor moveWithCells="1" sizeWithCells="1">
                  <from>
                    <xdr:col>25</xdr:col>
                    <xdr:colOff>152400</xdr:colOff>
                    <xdr:row>7</xdr:row>
                    <xdr:rowOff>57150</xdr:rowOff>
                  </from>
                  <to>
                    <xdr:col>25</xdr:col>
                    <xdr:colOff>685800</xdr:colOff>
                    <xdr:row>9</xdr:row>
                    <xdr:rowOff>0</xdr:rowOff>
                  </to>
                </anchor>
              </controlPr>
            </control>
          </mc:Choice>
        </mc:AlternateContent>
        <mc:AlternateContent xmlns:mc="http://schemas.openxmlformats.org/markup-compatibility/2006">
          <mc:Choice Requires="x14">
            <control shapeId="1458178" r:id="rId5" name="Check Box 2">
              <controlPr defaultSize="0" autoFill="0" autoLine="0" autoPict="0">
                <anchor moveWithCells="1" sizeWithCells="1">
                  <from>
                    <xdr:col>25</xdr:col>
                    <xdr:colOff>152400</xdr:colOff>
                    <xdr:row>9</xdr:row>
                    <xdr:rowOff>19050</xdr:rowOff>
                  </from>
                  <to>
                    <xdr:col>25</xdr:col>
                    <xdr:colOff>685800</xdr:colOff>
                    <xdr:row>10</xdr:row>
                    <xdr:rowOff>85725</xdr:rowOff>
                  </to>
                </anchor>
              </controlPr>
            </control>
          </mc:Choice>
        </mc:AlternateContent>
        <mc:AlternateContent xmlns:mc="http://schemas.openxmlformats.org/markup-compatibility/2006">
          <mc:Choice Requires="x14">
            <control shapeId="1458179" r:id="rId6" name="Check Box 3">
              <controlPr defaultSize="0" autoFill="0" autoLine="0" autoPict="0">
                <anchor moveWithCells="1" sizeWithCells="1">
                  <from>
                    <xdr:col>25</xdr:col>
                    <xdr:colOff>152400</xdr:colOff>
                    <xdr:row>11</xdr:row>
                    <xdr:rowOff>57150</xdr:rowOff>
                  </from>
                  <to>
                    <xdr:col>25</xdr:col>
                    <xdr:colOff>685800</xdr:colOff>
                    <xdr:row>13</xdr:row>
                    <xdr:rowOff>0</xdr:rowOff>
                  </to>
                </anchor>
              </controlPr>
            </control>
          </mc:Choice>
        </mc:AlternateContent>
        <mc:AlternateContent xmlns:mc="http://schemas.openxmlformats.org/markup-compatibility/2006">
          <mc:Choice Requires="x14">
            <control shapeId="1458180" r:id="rId7" name="Check Box 4">
              <controlPr defaultSize="0" autoFill="0" autoLine="0" autoPict="0">
                <anchor moveWithCells="1" sizeWithCells="1">
                  <from>
                    <xdr:col>25</xdr:col>
                    <xdr:colOff>152400</xdr:colOff>
                    <xdr:row>13</xdr:row>
                    <xdr:rowOff>19050</xdr:rowOff>
                  </from>
                  <to>
                    <xdr:col>25</xdr:col>
                    <xdr:colOff>685800</xdr:colOff>
                    <xdr:row>14</xdr:row>
                    <xdr:rowOff>85725</xdr:rowOff>
                  </to>
                </anchor>
              </controlPr>
            </control>
          </mc:Choice>
        </mc:AlternateContent>
        <mc:AlternateContent xmlns:mc="http://schemas.openxmlformats.org/markup-compatibility/2006">
          <mc:Choice Requires="x14">
            <control shapeId="1458185" r:id="rId8" name="Check Box 9">
              <controlPr defaultSize="0" autoFill="0" autoLine="0" autoPict="0">
                <anchor moveWithCells="1" sizeWithCells="1">
                  <from>
                    <xdr:col>25</xdr:col>
                    <xdr:colOff>152400</xdr:colOff>
                    <xdr:row>15</xdr:row>
                    <xdr:rowOff>57150</xdr:rowOff>
                  </from>
                  <to>
                    <xdr:col>25</xdr:col>
                    <xdr:colOff>685800</xdr:colOff>
                    <xdr:row>17</xdr:row>
                    <xdr:rowOff>0</xdr:rowOff>
                  </to>
                </anchor>
              </controlPr>
            </control>
          </mc:Choice>
        </mc:AlternateContent>
        <mc:AlternateContent xmlns:mc="http://schemas.openxmlformats.org/markup-compatibility/2006">
          <mc:Choice Requires="x14">
            <control shapeId="1458186" r:id="rId9" name="Check Box 10">
              <controlPr defaultSize="0" autoFill="0" autoLine="0" autoPict="0">
                <anchor moveWithCells="1" sizeWithCells="1">
                  <from>
                    <xdr:col>25</xdr:col>
                    <xdr:colOff>152400</xdr:colOff>
                    <xdr:row>17</xdr:row>
                    <xdr:rowOff>19050</xdr:rowOff>
                  </from>
                  <to>
                    <xdr:col>25</xdr:col>
                    <xdr:colOff>685800</xdr:colOff>
                    <xdr:row>18</xdr:row>
                    <xdr:rowOff>85725</xdr:rowOff>
                  </to>
                </anchor>
              </controlPr>
            </control>
          </mc:Choice>
        </mc:AlternateContent>
        <mc:AlternateContent xmlns:mc="http://schemas.openxmlformats.org/markup-compatibility/2006">
          <mc:Choice Requires="x14">
            <control shapeId="1458187" r:id="rId10" name="Check Box 11">
              <controlPr defaultSize="0" autoFill="0" autoLine="0" autoPict="0">
                <anchor moveWithCells="1" sizeWithCells="1">
                  <from>
                    <xdr:col>25</xdr:col>
                    <xdr:colOff>152400</xdr:colOff>
                    <xdr:row>19</xdr:row>
                    <xdr:rowOff>57150</xdr:rowOff>
                  </from>
                  <to>
                    <xdr:col>25</xdr:col>
                    <xdr:colOff>685800</xdr:colOff>
                    <xdr:row>21</xdr:row>
                    <xdr:rowOff>0</xdr:rowOff>
                  </to>
                </anchor>
              </controlPr>
            </control>
          </mc:Choice>
        </mc:AlternateContent>
        <mc:AlternateContent xmlns:mc="http://schemas.openxmlformats.org/markup-compatibility/2006">
          <mc:Choice Requires="x14">
            <control shapeId="1458188" r:id="rId11" name="Check Box 12">
              <controlPr defaultSize="0" autoFill="0" autoLine="0" autoPict="0">
                <anchor moveWithCells="1" sizeWithCells="1">
                  <from>
                    <xdr:col>25</xdr:col>
                    <xdr:colOff>152400</xdr:colOff>
                    <xdr:row>21</xdr:row>
                    <xdr:rowOff>19050</xdr:rowOff>
                  </from>
                  <to>
                    <xdr:col>25</xdr:col>
                    <xdr:colOff>685800</xdr:colOff>
                    <xdr:row>22</xdr:row>
                    <xdr:rowOff>85725</xdr:rowOff>
                  </to>
                </anchor>
              </controlPr>
            </control>
          </mc:Choice>
        </mc:AlternateContent>
        <mc:AlternateContent xmlns:mc="http://schemas.openxmlformats.org/markup-compatibility/2006">
          <mc:Choice Requires="x14">
            <control shapeId="1458189" r:id="rId12" name="Check Box 13">
              <controlPr defaultSize="0" autoFill="0" autoLine="0" autoPict="0">
                <anchor moveWithCells="1" sizeWithCells="1">
                  <from>
                    <xdr:col>25</xdr:col>
                    <xdr:colOff>161925</xdr:colOff>
                    <xdr:row>23</xdr:row>
                    <xdr:rowOff>57150</xdr:rowOff>
                  </from>
                  <to>
                    <xdr:col>25</xdr:col>
                    <xdr:colOff>695325</xdr:colOff>
                    <xdr:row>25</xdr:row>
                    <xdr:rowOff>0</xdr:rowOff>
                  </to>
                </anchor>
              </controlPr>
            </control>
          </mc:Choice>
        </mc:AlternateContent>
        <mc:AlternateContent xmlns:mc="http://schemas.openxmlformats.org/markup-compatibility/2006">
          <mc:Choice Requires="x14">
            <control shapeId="1458190" r:id="rId13" name="Check Box 14">
              <controlPr defaultSize="0" autoFill="0" autoLine="0" autoPict="0">
                <anchor moveWithCells="1" sizeWithCells="1">
                  <from>
                    <xdr:col>25</xdr:col>
                    <xdr:colOff>161925</xdr:colOff>
                    <xdr:row>25</xdr:row>
                    <xdr:rowOff>19050</xdr:rowOff>
                  </from>
                  <to>
                    <xdr:col>25</xdr:col>
                    <xdr:colOff>695325</xdr:colOff>
                    <xdr:row>26</xdr:row>
                    <xdr:rowOff>85725</xdr:rowOff>
                  </to>
                </anchor>
              </controlPr>
            </control>
          </mc:Choice>
        </mc:AlternateContent>
        <mc:AlternateContent xmlns:mc="http://schemas.openxmlformats.org/markup-compatibility/2006">
          <mc:Choice Requires="x14">
            <control shapeId="1458191" r:id="rId14" name="Check Box 15">
              <controlPr defaultSize="0" autoFill="0" autoLine="0" autoPict="0">
                <anchor moveWithCells="1" sizeWithCells="1">
                  <from>
                    <xdr:col>25</xdr:col>
                    <xdr:colOff>161925</xdr:colOff>
                    <xdr:row>27</xdr:row>
                    <xdr:rowOff>57150</xdr:rowOff>
                  </from>
                  <to>
                    <xdr:col>25</xdr:col>
                    <xdr:colOff>695325</xdr:colOff>
                    <xdr:row>29</xdr:row>
                    <xdr:rowOff>0</xdr:rowOff>
                  </to>
                </anchor>
              </controlPr>
            </control>
          </mc:Choice>
        </mc:AlternateContent>
        <mc:AlternateContent xmlns:mc="http://schemas.openxmlformats.org/markup-compatibility/2006">
          <mc:Choice Requires="x14">
            <control shapeId="1458192" r:id="rId15" name="Check Box 16">
              <controlPr defaultSize="0" autoFill="0" autoLine="0" autoPict="0">
                <anchor moveWithCells="1" sizeWithCells="1">
                  <from>
                    <xdr:col>25</xdr:col>
                    <xdr:colOff>161925</xdr:colOff>
                    <xdr:row>29</xdr:row>
                    <xdr:rowOff>19050</xdr:rowOff>
                  </from>
                  <to>
                    <xdr:col>25</xdr:col>
                    <xdr:colOff>695325</xdr:colOff>
                    <xdr:row>30</xdr:row>
                    <xdr:rowOff>85725</xdr:rowOff>
                  </to>
                </anchor>
              </controlPr>
            </control>
          </mc:Choice>
        </mc:AlternateContent>
        <mc:AlternateContent xmlns:mc="http://schemas.openxmlformats.org/markup-compatibility/2006">
          <mc:Choice Requires="x14">
            <control shapeId="1458193" r:id="rId16" name="Check Box 17">
              <controlPr defaultSize="0" autoFill="0" autoLine="0" autoPict="0">
                <anchor moveWithCells="1" sizeWithCells="1">
                  <from>
                    <xdr:col>25</xdr:col>
                    <xdr:colOff>161925</xdr:colOff>
                    <xdr:row>31</xdr:row>
                    <xdr:rowOff>57150</xdr:rowOff>
                  </from>
                  <to>
                    <xdr:col>25</xdr:col>
                    <xdr:colOff>695325</xdr:colOff>
                    <xdr:row>33</xdr:row>
                    <xdr:rowOff>0</xdr:rowOff>
                  </to>
                </anchor>
              </controlPr>
            </control>
          </mc:Choice>
        </mc:AlternateContent>
        <mc:AlternateContent xmlns:mc="http://schemas.openxmlformats.org/markup-compatibility/2006">
          <mc:Choice Requires="x14">
            <control shapeId="1458194" r:id="rId17" name="Check Box 18">
              <controlPr defaultSize="0" autoFill="0" autoLine="0" autoPict="0">
                <anchor moveWithCells="1" sizeWithCells="1">
                  <from>
                    <xdr:col>25</xdr:col>
                    <xdr:colOff>161925</xdr:colOff>
                    <xdr:row>33</xdr:row>
                    <xdr:rowOff>19050</xdr:rowOff>
                  </from>
                  <to>
                    <xdr:col>25</xdr:col>
                    <xdr:colOff>695325</xdr:colOff>
                    <xdr:row>34</xdr:row>
                    <xdr:rowOff>85725</xdr:rowOff>
                  </to>
                </anchor>
              </controlPr>
            </control>
          </mc:Choice>
        </mc:AlternateContent>
        <mc:AlternateContent xmlns:mc="http://schemas.openxmlformats.org/markup-compatibility/2006">
          <mc:Choice Requires="x14">
            <control shapeId="1458195" r:id="rId18" name="Check Box 19">
              <controlPr defaultSize="0" autoFill="0" autoLine="0" autoPict="0">
                <anchor moveWithCells="1" sizeWithCells="1">
                  <from>
                    <xdr:col>25</xdr:col>
                    <xdr:colOff>161925</xdr:colOff>
                    <xdr:row>35</xdr:row>
                    <xdr:rowOff>57150</xdr:rowOff>
                  </from>
                  <to>
                    <xdr:col>25</xdr:col>
                    <xdr:colOff>695325</xdr:colOff>
                    <xdr:row>37</xdr:row>
                    <xdr:rowOff>0</xdr:rowOff>
                  </to>
                </anchor>
              </controlPr>
            </control>
          </mc:Choice>
        </mc:AlternateContent>
        <mc:AlternateContent xmlns:mc="http://schemas.openxmlformats.org/markup-compatibility/2006">
          <mc:Choice Requires="x14">
            <control shapeId="1458196" r:id="rId19" name="Check Box 20">
              <controlPr defaultSize="0" autoFill="0" autoLine="0" autoPict="0">
                <anchor moveWithCells="1" sizeWithCells="1">
                  <from>
                    <xdr:col>25</xdr:col>
                    <xdr:colOff>161925</xdr:colOff>
                    <xdr:row>37</xdr:row>
                    <xdr:rowOff>19050</xdr:rowOff>
                  </from>
                  <to>
                    <xdr:col>25</xdr:col>
                    <xdr:colOff>695325</xdr:colOff>
                    <xdr:row>38</xdr:row>
                    <xdr:rowOff>85725</xdr:rowOff>
                  </to>
                </anchor>
              </controlPr>
            </control>
          </mc:Choice>
        </mc:AlternateContent>
        <mc:AlternateContent xmlns:mc="http://schemas.openxmlformats.org/markup-compatibility/2006">
          <mc:Choice Requires="x14">
            <control shapeId="1458205" r:id="rId20" name="Check Box 29">
              <controlPr defaultSize="0" autoFill="0" autoLine="0" autoPict="0">
                <anchor moveWithCells="1" sizeWithCells="1">
                  <from>
                    <xdr:col>25</xdr:col>
                    <xdr:colOff>152400</xdr:colOff>
                    <xdr:row>39</xdr:row>
                    <xdr:rowOff>47625</xdr:rowOff>
                  </from>
                  <to>
                    <xdr:col>25</xdr:col>
                    <xdr:colOff>685800</xdr:colOff>
                    <xdr:row>40</xdr:row>
                    <xdr:rowOff>114300</xdr:rowOff>
                  </to>
                </anchor>
              </controlPr>
            </control>
          </mc:Choice>
        </mc:AlternateContent>
        <mc:AlternateContent xmlns:mc="http://schemas.openxmlformats.org/markup-compatibility/2006">
          <mc:Choice Requires="x14">
            <control shapeId="1458206" r:id="rId21" name="Check Box 30">
              <controlPr defaultSize="0" autoFill="0" autoLine="0" autoPict="0">
                <anchor moveWithCells="1" sizeWithCells="1">
                  <from>
                    <xdr:col>25</xdr:col>
                    <xdr:colOff>152400</xdr:colOff>
                    <xdr:row>41</xdr:row>
                    <xdr:rowOff>9525</xdr:rowOff>
                  </from>
                  <to>
                    <xdr:col>25</xdr:col>
                    <xdr:colOff>685800</xdr:colOff>
                    <xdr:row>42</xdr:row>
                    <xdr:rowOff>76200</xdr:rowOff>
                  </to>
                </anchor>
              </controlPr>
            </control>
          </mc:Choice>
        </mc:AlternateContent>
        <mc:AlternateContent xmlns:mc="http://schemas.openxmlformats.org/markup-compatibility/2006">
          <mc:Choice Requires="x14">
            <control shapeId="1458207" r:id="rId22" name="Check Box 31">
              <controlPr defaultSize="0" autoFill="0" autoLine="0" autoPict="0">
                <anchor moveWithCells="1" sizeWithCells="1">
                  <from>
                    <xdr:col>25</xdr:col>
                    <xdr:colOff>152400</xdr:colOff>
                    <xdr:row>43</xdr:row>
                    <xdr:rowOff>47625</xdr:rowOff>
                  </from>
                  <to>
                    <xdr:col>25</xdr:col>
                    <xdr:colOff>685800</xdr:colOff>
                    <xdr:row>44</xdr:row>
                    <xdr:rowOff>114300</xdr:rowOff>
                  </to>
                </anchor>
              </controlPr>
            </control>
          </mc:Choice>
        </mc:AlternateContent>
        <mc:AlternateContent xmlns:mc="http://schemas.openxmlformats.org/markup-compatibility/2006">
          <mc:Choice Requires="x14">
            <control shapeId="1458208" r:id="rId23" name="Check Box 32">
              <controlPr defaultSize="0" autoFill="0" autoLine="0" autoPict="0">
                <anchor moveWithCells="1" sizeWithCells="1">
                  <from>
                    <xdr:col>25</xdr:col>
                    <xdr:colOff>152400</xdr:colOff>
                    <xdr:row>45</xdr:row>
                    <xdr:rowOff>9525</xdr:rowOff>
                  </from>
                  <to>
                    <xdr:col>25</xdr:col>
                    <xdr:colOff>685800</xdr:colOff>
                    <xdr:row>46</xdr:row>
                    <xdr:rowOff>76200</xdr:rowOff>
                  </to>
                </anchor>
              </controlPr>
            </control>
          </mc:Choice>
        </mc:AlternateContent>
        <mc:AlternateContent xmlns:mc="http://schemas.openxmlformats.org/markup-compatibility/2006">
          <mc:Choice Requires="x14">
            <control shapeId="1458209" r:id="rId24" name="Check Box 33">
              <controlPr defaultSize="0" autoFill="0" autoLine="0" autoPict="0">
                <anchor moveWithCells="1" sizeWithCells="1">
                  <from>
                    <xdr:col>25</xdr:col>
                    <xdr:colOff>152400</xdr:colOff>
                    <xdr:row>59</xdr:row>
                    <xdr:rowOff>66675</xdr:rowOff>
                  </from>
                  <to>
                    <xdr:col>25</xdr:col>
                    <xdr:colOff>685800</xdr:colOff>
                    <xdr:row>61</xdr:row>
                    <xdr:rowOff>9525</xdr:rowOff>
                  </to>
                </anchor>
              </controlPr>
            </control>
          </mc:Choice>
        </mc:AlternateContent>
        <mc:AlternateContent xmlns:mc="http://schemas.openxmlformats.org/markup-compatibility/2006">
          <mc:Choice Requires="x14">
            <control shapeId="1458210" r:id="rId25" name="Check Box 34">
              <controlPr defaultSize="0" autoFill="0" autoLine="0" autoPict="0">
                <anchor moveWithCells="1" sizeWithCells="1">
                  <from>
                    <xdr:col>25</xdr:col>
                    <xdr:colOff>152400</xdr:colOff>
                    <xdr:row>61</xdr:row>
                    <xdr:rowOff>28575</xdr:rowOff>
                  </from>
                  <to>
                    <xdr:col>25</xdr:col>
                    <xdr:colOff>685800</xdr:colOff>
                    <xdr:row>62</xdr:row>
                    <xdr:rowOff>95250</xdr:rowOff>
                  </to>
                </anchor>
              </controlPr>
            </control>
          </mc:Choice>
        </mc:AlternateContent>
        <mc:AlternateContent xmlns:mc="http://schemas.openxmlformats.org/markup-compatibility/2006">
          <mc:Choice Requires="x14">
            <control shapeId="1458211" r:id="rId26" name="Check Box 35">
              <controlPr defaultSize="0" autoFill="0" autoLine="0" autoPict="0">
                <anchor moveWithCells="1" sizeWithCells="1">
                  <from>
                    <xdr:col>25</xdr:col>
                    <xdr:colOff>152400</xdr:colOff>
                    <xdr:row>63</xdr:row>
                    <xdr:rowOff>66675</xdr:rowOff>
                  </from>
                  <to>
                    <xdr:col>25</xdr:col>
                    <xdr:colOff>685800</xdr:colOff>
                    <xdr:row>65</xdr:row>
                    <xdr:rowOff>9525</xdr:rowOff>
                  </to>
                </anchor>
              </controlPr>
            </control>
          </mc:Choice>
        </mc:AlternateContent>
        <mc:AlternateContent xmlns:mc="http://schemas.openxmlformats.org/markup-compatibility/2006">
          <mc:Choice Requires="x14">
            <control shapeId="1458212" r:id="rId27" name="Check Box 36">
              <controlPr defaultSize="0" autoFill="0" autoLine="0" autoPict="0">
                <anchor moveWithCells="1" sizeWithCells="1">
                  <from>
                    <xdr:col>25</xdr:col>
                    <xdr:colOff>152400</xdr:colOff>
                    <xdr:row>65</xdr:row>
                    <xdr:rowOff>28575</xdr:rowOff>
                  </from>
                  <to>
                    <xdr:col>25</xdr:col>
                    <xdr:colOff>685800</xdr:colOff>
                    <xdr:row>66</xdr:row>
                    <xdr:rowOff>95250</xdr:rowOff>
                  </to>
                </anchor>
              </controlPr>
            </control>
          </mc:Choice>
        </mc:AlternateContent>
        <mc:AlternateContent xmlns:mc="http://schemas.openxmlformats.org/markup-compatibility/2006">
          <mc:Choice Requires="x14">
            <control shapeId="1458213" r:id="rId28" name="Check Box 37">
              <controlPr defaultSize="0" autoFill="0" autoLine="0" autoPict="0">
                <anchor moveWithCells="1" sizeWithCells="1">
                  <from>
                    <xdr:col>25</xdr:col>
                    <xdr:colOff>142875</xdr:colOff>
                    <xdr:row>67</xdr:row>
                    <xdr:rowOff>66675</xdr:rowOff>
                  </from>
                  <to>
                    <xdr:col>25</xdr:col>
                    <xdr:colOff>676275</xdr:colOff>
                    <xdr:row>69</xdr:row>
                    <xdr:rowOff>9525</xdr:rowOff>
                  </to>
                </anchor>
              </controlPr>
            </control>
          </mc:Choice>
        </mc:AlternateContent>
        <mc:AlternateContent xmlns:mc="http://schemas.openxmlformats.org/markup-compatibility/2006">
          <mc:Choice Requires="x14">
            <control shapeId="1458214" r:id="rId29" name="Check Box 38">
              <controlPr defaultSize="0" autoFill="0" autoLine="0" autoPict="0">
                <anchor moveWithCells="1" sizeWithCells="1">
                  <from>
                    <xdr:col>25</xdr:col>
                    <xdr:colOff>142875</xdr:colOff>
                    <xdr:row>69</xdr:row>
                    <xdr:rowOff>28575</xdr:rowOff>
                  </from>
                  <to>
                    <xdr:col>25</xdr:col>
                    <xdr:colOff>676275</xdr:colOff>
                    <xdr:row>70</xdr:row>
                    <xdr:rowOff>95250</xdr:rowOff>
                  </to>
                </anchor>
              </controlPr>
            </control>
          </mc:Choice>
        </mc:AlternateContent>
        <mc:AlternateContent xmlns:mc="http://schemas.openxmlformats.org/markup-compatibility/2006">
          <mc:Choice Requires="x14">
            <control shapeId="1458215" r:id="rId30" name="Check Box 39">
              <controlPr defaultSize="0" autoFill="0" autoLine="0" autoPict="0">
                <anchor moveWithCells="1" sizeWithCells="1">
                  <from>
                    <xdr:col>25</xdr:col>
                    <xdr:colOff>142875</xdr:colOff>
                    <xdr:row>71</xdr:row>
                    <xdr:rowOff>66675</xdr:rowOff>
                  </from>
                  <to>
                    <xdr:col>25</xdr:col>
                    <xdr:colOff>676275</xdr:colOff>
                    <xdr:row>73</xdr:row>
                    <xdr:rowOff>9525</xdr:rowOff>
                  </to>
                </anchor>
              </controlPr>
            </control>
          </mc:Choice>
        </mc:AlternateContent>
        <mc:AlternateContent xmlns:mc="http://schemas.openxmlformats.org/markup-compatibility/2006">
          <mc:Choice Requires="x14">
            <control shapeId="1458216" r:id="rId31" name="Check Box 40">
              <controlPr defaultSize="0" autoFill="0" autoLine="0" autoPict="0">
                <anchor moveWithCells="1" sizeWithCells="1">
                  <from>
                    <xdr:col>25</xdr:col>
                    <xdr:colOff>142875</xdr:colOff>
                    <xdr:row>73</xdr:row>
                    <xdr:rowOff>28575</xdr:rowOff>
                  </from>
                  <to>
                    <xdr:col>25</xdr:col>
                    <xdr:colOff>676275</xdr:colOff>
                    <xdr:row>74</xdr:row>
                    <xdr:rowOff>95250</xdr:rowOff>
                  </to>
                </anchor>
              </controlPr>
            </control>
          </mc:Choice>
        </mc:AlternateContent>
        <mc:AlternateContent xmlns:mc="http://schemas.openxmlformats.org/markup-compatibility/2006">
          <mc:Choice Requires="x14">
            <control shapeId="1458217" r:id="rId32" name="Check Box 41">
              <controlPr defaultSize="0" autoFill="0" autoLine="0" autoPict="0">
                <anchor moveWithCells="1" sizeWithCells="1">
                  <from>
                    <xdr:col>25</xdr:col>
                    <xdr:colOff>161925</xdr:colOff>
                    <xdr:row>75</xdr:row>
                    <xdr:rowOff>66675</xdr:rowOff>
                  </from>
                  <to>
                    <xdr:col>25</xdr:col>
                    <xdr:colOff>695325</xdr:colOff>
                    <xdr:row>77</xdr:row>
                    <xdr:rowOff>9525</xdr:rowOff>
                  </to>
                </anchor>
              </controlPr>
            </control>
          </mc:Choice>
        </mc:AlternateContent>
        <mc:AlternateContent xmlns:mc="http://schemas.openxmlformats.org/markup-compatibility/2006">
          <mc:Choice Requires="x14">
            <control shapeId="1458218" r:id="rId33" name="Check Box 42">
              <controlPr defaultSize="0" autoFill="0" autoLine="0" autoPict="0">
                <anchor moveWithCells="1" sizeWithCells="1">
                  <from>
                    <xdr:col>25</xdr:col>
                    <xdr:colOff>161925</xdr:colOff>
                    <xdr:row>77</xdr:row>
                    <xdr:rowOff>28575</xdr:rowOff>
                  </from>
                  <to>
                    <xdr:col>25</xdr:col>
                    <xdr:colOff>695325</xdr:colOff>
                    <xdr:row>78</xdr:row>
                    <xdr:rowOff>95250</xdr:rowOff>
                  </to>
                </anchor>
              </controlPr>
            </control>
          </mc:Choice>
        </mc:AlternateContent>
        <mc:AlternateContent xmlns:mc="http://schemas.openxmlformats.org/markup-compatibility/2006">
          <mc:Choice Requires="x14">
            <control shapeId="1458219" r:id="rId34" name="Check Box 43">
              <controlPr defaultSize="0" autoFill="0" autoLine="0" autoPict="0">
                <anchor moveWithCells="1" sizeWithCells="1">
                  <from>
                    <xdr:col>25</xdr:col>
                    <xdr:colOff>161925</xdr:colOff>
                    <xdr:row>79</xdr:row>
                    <xdr:rowOff>66675</xdr:rowOff>
                  </from>
                  <to>
                    <xdr:col>25</xdr:col>
                    <xdr:colOff>695325</xdr:colOff>
                    <xdr:row>81</xdr:row>
                    <xdr:rowOff>9525</xdr:rowOff>
                  </to>
                </anchor>
              </controlPr>
            </control>
          </mc:Choice>
        </mc:AlternateContent>
        <mc:AlternateContent xmlns:mc="http://schemas.openxmlformats.org/markup-compatibility/2006">
          <mc:Choice Requires="x14">
            <control shapeId="1458220" r:id="rId35" name="Check Box 44">
              <controlPr defaultSize="0" autoFill="0" autoLine="0" autoPict="0">
                <anchor moveWithCells="1" sizeWithCells="1">
                  <from>
                    <xdr:col>25</xdr:col>
                    <xdr:colOff>161925</xdr:colOff>
                    <xdr:row>81</xdr:row>
                    <xdr:rowOff>28575</xdr:rowOff>
                  </from>
                  <to>
                    <xdr:col>25</xdr:col>
                    <xdr:colOff>695325</xdr:colOff>
                    <xdr:row>82</xdr:row>
                    <xdr:rowOff>95250</xdr:rowOff>
                  </to>
                </anchor>
              </controlPr>
            </control>
          </mc:Choice>
        </mc:AlternateContent>
        <mc:AlternateContent xmlns:mc="http://schemas.openxmlformats.org/markup-compatibility/2006">
          <mc:Choice Requires="x14">
            <control shapeId="1458221" r:id="rId36" name="Check Box 45">
              <controlPr defaultSize="0" autoFill="0" autoLine="0" autoPict="0">
                <anchor moveWithCells="1" sizeWithCells="1">
                  <from>
                    <xdr:col>25</xdr:col>
                    <xdr:colOff>152400</xdr:colOff>
                    <xdr:row>83</xdr:row>
                    <xdr:rowOff>66675</xdr:rowOff>
                  </from>
                  <to>
                    <xdr:col>25</xdr:col>
                    <xdr:colOff>685800</xdr:colOff>
                    <xdr:row>85</xdr:row>
                    <xdr:rowOff>9525</xdr:rowOff>
                  </to>
                </anchor>
              </controlPr>
            </control>
          </mc:Choice>
        </mc:AlternateContent>
        <mc:AlternateContent xmlns:mc="http://schemas.openxmlformats.org/markup-compatibility/2006">
          <mc:Choice Requires="x14">
            <control shapeId="1458222" r:id="rId37" name="Check Box 46">
              <controlPr defaultSize="0" autoFill="0" autoLine="0" autoPict="0">
                <anchor moveWithCells="1" sizeWithCells="1">
                  <from>
                    <xdr:col>25</xdr:col>
                    <xdr:colOff>152400</xdr:colOff>
                    <xdr:row>85</xdr:row>
                    <xdr:rowOff>28575</xdr:rowOff>
                  </from>
                  <to>
                    <xdr:col>25</xdr:col>
                    <xdr:colOff>685800</xdr:colOff>
                    <xdr:row>86</xdr:row>
                    <xdr:rowOff>95250</xdr:rowOff>
                  </to>
                </anchor>
              </controlPr>
            </control>
          </mc:Choice>
        </mc:AlternateContent>
        <mc:AlternateContent xmlns:mc="http://schemas.openxmlformats.org/markup-compatibility/2006">
          <mc:Choice Requires="x14">
            <control shapeId="1458223" r:id="rId38" name="Check Box 47">
              <controlPr defaultSize="0" autoFill="0" autoLine="0" autoPict="0">
                <anchor moveWithCells="1" sizeWithCells="1">
                  <from>
                    <xdr:col>25</xdr:col>
                    <xdr:colOff>152400</xdr:colOff>
                    <xdr:row>87</xdr:row>
                    <xdr:rowOff>66675</xdr:rowOff>
                  </from>
                  <to>
                    <xdr:col>25</xdr:col>
                    <xdr:colOff>685800</xdr:colOff>
                    <xdr:row>89</xdr:row>
                    <xdr:rowOff>9525</xdr:rowOff>
                  </to>
                </anchor>
              </controlPr>
            </control>
          </mc:Choice>
        </mc:AlternateContent>
        <mc:AlternateContent xmlns:mc="http://schemas.openxmlformats.org/markup-compatibility/2006">
          <mc:Choice Requires="x14">
            <control shapeId="1458224" r:id="rId39" name="Check Box 48">
              <controlPr defaultSize="0" autoFill="0" autoLine="0" autoPict="0">
                <anchor moveWithCells="1" sizeWithCells="1">
                  <from>
                    <xdr:col>25</xdr:col>
                    <xdr:colOff>152400</xdr:colOff>
                    <xdr:row>89</xdr:row>
                    <xdr:rowOff>28575</xdr:rowOff>
                  </from>
                  <to>
                    <xdr:col>25</xdr:col>
                    <xdr:colOff>685800</xdr:colOff>
                    <xdr:row>90</xdr:row>
                    <xdr:rowOff>95250</xdr:rowOff>
                  </to>
                </anchor>
              </controlPr>
            </control>
          </mc:Choice>
        </mc:AlternateContent>
        <mc:AlternateContent xmlns:mc="http://schemas.openxmlformats.org/markup-compatibility/2006">
          <mc:Choice Requires="x14">
            <control shapeId="1458225" r:id="rId40" name="Check Box 49">
              <controlPr defaultSize="0" autoFill="0" autoLine="0" autoPict="0">
                <anchor moveWithCells="1" sizeWithCells="1">
                  <from>
                    <xdr:col>25</xdr:col>
                    <xdr:colOff>152400</xdr:colOff>
                    <xdr:row>91</xdr:row>
                    <xdr:rowOff>57150</xdr:rowOff>
                  </from>
                  <to>
                    <xdr:col>25</xdr:col>
                    <xdr:colOff>685800</xdr:colOff>
                    <xdr:row>93</xdr:row>
                    <xdr:rowOff>0</xdr:rowOff>
                  </to>
                </anchor>
              </controlPr>
            </control>
          </mc:Choice>
        </mc:AlternateContent>
        <mc:AlternateContent xmlns:mc="http://schemas.openxmlformats.org/markup-compatibility/2006">
          <mc:Choice Requires="x14">
            <control shapeId="1458226" r:id="rId41" name="Check Box 50">
              <controlPr defaultSize="0" autoFill="0" autoLine="0" autoPict="0">
                <anchor moveWithCells="1" sizeWithCells="1">
                  <from>
                    <xdr:col>25</xdr:col>
                    <xdr:colOff>152400</xdr:colOff>
                    <xdr:row>93</xdr:row>
                    <xdr:rowOff>19050</xdr:rowOff>
                  </from>
                  <to>
                    <xdr:col>25</xdr:col>
                    <xdr:colOff>685800</xdr:colOff>
                    <xdr:row>94</xdr:row>
                    <xdr:rowOff>85725</xdr:rowOff>
                  </to>
                </anchor>
              </controlPr>
            </control>
          </mc:Choice>
        </mc:AlternateContent>
        <mc:AlternateContent xmlns:mc="http://schemas.openxmlformats.org/markup-compatibility/2006">
          <mc:Choice Requires="x14">
            <control shapeId="1458227" r:id="rId42" name="Check Box 51">
              <controlPr defaultSize="0" autoFill="0" autoLine="0" autoPict="0">
                <anchor moveWithCells="1" sizeWithCells="1">
                  <from>
                    <xdr:col>25</xdr:col>
                    <xdr:colOff>152400</xdr:colOff>
                    <xdr:row>95</xdr:row>
                    <xdr:rowOff>57150</xdr:rowOff>
                  </from>
                  <to>
                    <xdr:col>25</xdr:col>
                    <xdr:colOff>685800</xdr:colOff>
                    <xdr:row>97</xdr:row>
                    <xdr:rowOff>0</xdr:rowOff>
                  </to>
                </anchor>
              </controlPr>
            </control>
          </mc:Choice>
        </mc:AlternateContent>
        <mc:AlternateContent xmlns:mc="http://schemas.openxmlformats.org/markup-compatibility/2006">
          <mc:Choice Requires="x14">
            <control shapeId="1458228" r:id="rId43" name="Check Box 52">
              <controlPr defaultSize="0" autoFill="0" autoLine="0" autoPict="0">
                <anchor moveWithCells="1" sizeWithCells="1">
                  <from>
                    <xdr:col>25</xdr:col>
                    <xdr:colOff>152400</xdr:colOff>
                    <xdr:row>97</xdr:row>
                    <xdr:rowOff>19050</xdr:rowOff>
                  </from>
                  <to>
                    <xdr:col>25</xdr:col>
                    <xdr:colOff>685800</xdr:colOff>
                    <xdr:row>98</xdr:row>
                    <xdr:rowOff>85725</xdr:rowOff>
                  </to>
                </anchor>
              </controlPr>
            </control>
          </mc:Choice>
        </mc:AlternateContent>
        <mc:AlternateContent xmlns:mc="http://schemas.openxmlformats.org/markup-compatibility/2006">
          <mc:Choice Requires="x14">
            <control shapeId="1458229" r:id="rId44" name="Check Box 53">
              <controlPr defaultSize="0" autoFill="0" autoLine="0" autoPict="0">
                <anchor moveWithCells="1" sizeWithCells="1">
                  <from>
                    <xdr:col>25</xdr:col>
                    <xdr:colOff>133350</xdr:colOff>
                    <xdr:row>111</xdr:row>
                    <xdr:rowOff>66675</xdr:rowOff>
                  </from>
                  <to>
                    <xdr:col>25</xdr:col>
                    <xdr:colOff>666750</xdr:colOff>
                    <xdr:row>113</xdr:row>
                    <xdr:rowOff>9525</xdr:rowOff>
                  </to>
                </anchor>
              </controlPr>
            </control>
          </mc:Choice>
        </mc:AlternateContent>
        <mc:AlternateContent xmlns:mc="http://schemas.openxmlformats.org/markup-compatibility/2006">
          <mc:Choice Requires="x14">
            <control shapeId="1458230" r:id="rId45" name="Check Box 54">
              <controlPr defaultSize="0" autoFill="0" autoLine="0" autoPict="0">
                <anchor moveWithCells="1" sizeWithCells="1">
                  <from>
                    <xdr:col>25</xdr:col>
                    <xdr:colOff>133350</xdr:colOff>
                    <xdr:row>113</xdr:row>
                    <xdr:rowOff>28575</xdr:rowOff>
                  </from>
                  <to>
                    <xdr:col>25</xdr:col>
                    <xdr:colOff>666750</xdr:colOff>
                    <xdr:row>114</xdr:row>
                    <xdr:rowOff>95250</xdr:rowOff>
                  </to>
                </anchor>
              </controlPr>
            </control>
          </mc:Choice>
        </mc:AlternateContent>
        <mc:AlternateContent xmlns:mc="http://schemas.openxmlformats.org/markup-compatibility/2006">
          <mc:Choice Requires="x14">
            <control shapeId="1458231" r:id="rId46" name="Check Box 55">
              <controlPr defaultSize="0" autoFill="0" autoLine="0" autoPict="0">
                <anchor moveWithCells="1" sizeWithCells="1">
                  <from>
                    <xdr:col>25</xdr:col>
                    <xdr:colOff>133350</xdr:colOff>
                    <xdr:row>115</xdr:row>
                    <xdr:rowOff>66675</xdr:rowOff>
                  </from>
                  <to>
                    <xdr:col>25</xdr:col>
                    <xdr:colOff>666750</xdr:colOff>
                    <xdr:row>117</xdr:row>
                    <xdr:rowOff>9525</xdr:rowOff>
                  </to>
                </anchor>
              </controlPr>
            </control>
          </mc:Choice>
        </mc:AlternateContent>
        <mc:AlternateContent xmlns:mc="http://schemas.openxmlformats.org/markup-compatibility/2006">
          <mc:Choice Requires="x14">
            <control shapeId="1458232" r:id="rId47" name="Check Box 56">
              <controlPr defaultSize="0" autoFill="0" autoLine="0" autoPict="0">
                <anchor moveWithCells="1" sizeWithCells="1">
                  <from>
                    <xdr:col>25</xdr:col>
                    <xdr:colOff>133350</xdr:colOff>
                    <xdr:row>117</xdr:row>
                    <xdr:rowOff>28575</xdr:rowOff>
                  </from>
                  <to>
                    <xdr:col>25</xdr:col>
                    <xdr:colOff>666750</xdr:colOff>
                    <xdr:row>118</xdr:row>
                    <xdr:rowOff>95250</xdr:rowOff>
                  </to>
                </anchor>
              </controlPr>
            </control>
          </mc:Choice>
        </mc:AlternateContent>
        <mc:AlternateContent xmlns:mc="http://schemas.openxmlformats.org/markup-compatibility/2006">
          <mc:Choice Requires="x14">
            <control shapeId="1458233" r:id="rId48" name="Check Box 57">
              <controlPr defaultSize="0" autoFill="0" autoLine="0" autoPict="0">
                <anchor moveWithCells="1" sizeWithCells="1">
                  <from>
                    <xdr:col>25</xdr:col>
                    <xdr:colOff>133350</xdr:colOff>
                    <xdr:row>119</xdr:row>
                    <xdr:rowOff>66675</xdr:rowOff>
                  </from>
                  <to>
                    <xdr:col>25</xdr:col>
                    <xdr:colOff>666750</xdr:colOff>
                    <xdr:row>121</xdr:row>
                    <xdr:rowOff>9525</xdr:rowOff>
                  </to>
                </anchor>
              </controlPr>
            </control>
          </mc:Choice>
        </mc:AlternateContent>
        <mc:AlternateContent xmlns:mc="http://schemas.openxmlformats.org/markup-compatibility/2006">
          <mc:Choice Requires="x14">
            <control shapeId="1458234" r:id="rId49" name="Check Box 58">
              <controlPr defaultSize="0" autoFill="0" autoLine="0" autoPict="0">
                <anchor moveWithCells="1" sizeWithCells="1">
                  <from>
                    <xdr:col>25</xdr:col>
                    <xdr:colOff>133350</xdr:colOff>
                    <xdr:row>121</xdr:row>
                    <xdr:rowOff>28575</xdr:rowOff>
                  </from>
                  <to>
                    <xdr:col>25</xdr:col>
                    <xdr:colOff>666750</xdr:colOff>
                    <xdr:row>122</xdr:row>
                    <xdr:rowOff>95250</xdr:rowOff>
                  </to>
                </anchor>
              </controlPr>
            </control>
          </mc:Choice>
        </mc:AlternateContent>
        <mc:AlternateContent xmlns:mc="http://schemas.openxmlformats.org/markup-compatibility/2006">
          <mc:Choice Requires="x14">
            <control shapeId="1458235" r:id="rId50" name="Check Box 59">
              <controlPr defaultSize="0" autoFill="0" autoLine="0" autoPict="0">
                <anchor moveWithCells="1" sizeWithCells="1">
                  <from>
                    <xdr:col>25</xdr:col>
                    <xdr:colOff>133350</xdr:colOff>
                    <xdr:row>123</xdr:row>
                    <xdr:rowOff>66675</xdr:rowOff>
                  </from>
                  <to>
                    <xdr:col>25</xdr:col>
                    <xdr:colOff>666750</xdr:colOff>
                    <xdr:row>125</xdr:row>
                    <xdr:rowOff>9525</xdr:rowOff>
                  </to>
                </anchor>
              </controlPr>
            </control>
          </mc:Choice>
        </mc:AlternateContent>
        <mc:AlternateContent xmlns:mc="http://schemas.openxmlformats.org/markup-compatibility/2006">
          <mc:Choice Requires="x14">
            <control shapeId="1458236" r:id="rId51" name="Check Box 60">
              <controlPr defaultSize="0" autoFill="0" autoLine="0" autoPict="0">
                <anchor moveWithCells="1" sizeWithCells="1">
                  <from>
                    <xdr:col>25</xdr:col>
                    <xdr:colOff>133350</xdr:colOff>
                    <xdr:row>125</xdr:row>
                    <xdr:rowOff>28575</xdr:rowOff>
                  </from>
                  <to>
                    <xdr:col>25</xdr:col>
                    <xdr:colOff>666750</xdr:colOff>
                    <xdr:row>126</xdr:row>
                    <xdr:rowOff>95250</xdr:rowOff>
                  </to>
                </anchor>
              </controlPr>
            </control>
          </mc:Choice>
        </mc:AlternateContent>
        <mc:AlternateContent xmlns:mc="http://schemas.openxmlformats.org/markup-compatibility/2006">
          <mc:Choice Requires="x14">
            <control shapeId="1458237" r:id="rId52" name="Check Box 61">
              <controlPr defaultSize="0" autoFill="0" autoLine="0" autoPict="0">
                <anchor moveWithCells="1" sizeWithCells="1">
                  <from>
                    <xdr:col>25</xdr:col>
                    <xdr:colOff>142875</xdr:colOff>
                    <xdr:row>127</xdr:row>
                    <xdr:rowOff>66675</xdr:rowOff>
                  </from>
                  <to>
                    <xdr:col>25</xdr:col>
                    <xdr:colOff>676275</xdr:colOff>
                    <xdr:row>129</xdr:row>
                    <xdr:rowOff>9525</xdr:rowOff>
                  </to>
                </anchor>
              </controlPr>
            </control>
          </mc:Choice>
        </mc:AlternateContent>
        <mc:AlternateContent xmlns:mc="http://schemas.openxmlformats.org/markup-compatibility/2006">
          <mc:Choice Requires="x14">
            <control shapeId="1458238" r:id="rId53" name="Check Box 62">
              <controlPr defaultSize="0" autoFill="0" autoLine="0" autoPict="0">
                <anchor moveWithCells="1" sizeWithCells="1">
                  <from>
                    <xdr:col>25</xdr:col>
                    <xdr:colOff>142875</xdr:colOff>
                    <xdr:row>129</xdr:row>
                    <xdr:rowOff>28575</xdr:rowOff>
                  </from>
                  <to>
                    <xdr:col>25</xdr:col>
                    <xdr:colOff>676275</xdr:colOff>
                    <xdr:row>130</xdr:row>
                    <xdr:rowOff>95250</xdr:rowOff>
                  </to>
                </anchor>
              </controlPr>
            </control>
          </mc:Choice>
        </mc:AlternateContent>
        <mc:AlternateContent xmlns:mc="http://schemas.openxmlformats.org/markup-compatibility/2006">
          <mc:Choice Requires="x14">
            <control shapeId="1458239" r:id="rId54" name="Check Box 63">
              <controlPr defaultSize="0" autoFill="0" autoLine="0" autoPict="0">
                <anchor moveWithCells="1" sizeWithCells="1">
                  <from>
                    <xdr:col>25</xdr:col>
                    <xdr:colOff>142875</xdr:colOff>
                    <xdr:row>131</xdr:row>
                    <xdr:rowOff>66675</xdr:rowOff>
                  </from>
                  <to>
                    <xdr:col>25</xdr:col>
                    <xdr:colOff>676275</xdr:colOff>
                    <xdr:row>133</xdr:row>
                    <xdr:rowOff>9525</xdr:rowOff>
                  </to>
                </anchor>
              </controlPr>
            </control>
          </mc:Choice>
        </mc:AlternateContent>
        <mc:AlternateContent xmlns:mc="http://schemas.openxmlformats.org/markup-compatibility/2006">
          <mc:Choice Requires="x14">
            <control shapeId="1458240" r:id="rId55" name="Check Box 64">
              <controlPr defaultSize="0" autoFill="0" autoLine="0" autoPict="0">
                <anchor moveWithCells="1" sizeWithCells="1">
                  <from>
                    <xdr:col>25</xdr:col>
                    <xdr:colOff>142875</xdr:colOff>
                    <xdr:row>133</xdr:row>
                    <xdr:rowOff>28575</xdr:rowOff>
                  </from>
                  <to>
                    <xdr:col>25</xdr:col>
                    <xdr:colOff>676275</xdr:colOff>
                    <xdr:row>134</xdr:row>
                    <xdr:rowOff>95250</xdr:rowOff>
                  </to>
                </anchor>
              </controlPr>
            </control>
          </mc:Choice>
        </mc:AlternateContent>
        <mc:AlternateContent xmlns:mc="http://schemas.openxmlformats.org/markup-compatibility/2006">
          <mc:Choice Requires="x14">
            <control shapeId="1458241" r:id="rId56" name="Check Box 65">
              <controlPr defaultSize="0" autoFill="0" autoLine="0" autoPict="0">
                <anchor moveWithCells="1" sizeWithCells="1">
                  <from>
                    <xdr:col>25</xdr:col>
                    <xdr:colOff>142875</xdr:colOff>
                    <xdr:row>135</xdr:row>
                    <xdr:rowOff>66675</xdr:rowOff>
                  </from>
                  <to>
                    <xdr:col>25</xdr:col>
                    <xdr:colOff>676275</xdr:colOff>
                    <xdr:row>137</xdr:row>
                    <xdr:rowOff>9525</xdr:rowOff>
                  </to>
                </anchor>
              </controlPr>
            </control>
          </mc:Choice>
        </mc:AlternateContent>
        <mc:AlternateContent xmlns:mc="http://schemas.openxmlformats.org/markup-compatibility/2006">
          <mc:Choice Requires="x14">
            <control shapeId="1458242" r:id="rId57" name="Check Box 66">
              <controlPr defaultSize="0" autoFill="0" autoLine="0" autoPict="0">
                <anchor moveWithCells="1" sizeWithCells="1">
                  <from>
                    <xdr:col>25</xdr:col>
                    <xdr:colOff>142875</xdr:colOff>
                    <xdr:row>137</xdr:row>
                    <xdr:rowOff>28575</xdr:rowOff>
                  </from>
                  <to>
                    <xdr:col>25</xdr:col>
                    <xdr:colOff>676275</xdr:colOff>
                    <xdr:row>138</xdr:row>
                    <xdr:rowOff>95250</xdr:rowOff>
                  </to>
                </anchor>
              </controlPr>
            </control>
          </mc:Choice>
        </mc:AlternateContent>
        <mc:AlternateContent xmlns:mc="http://schemas.openxmlformats.org/markup-compatibility/2006">
          <mc:Choice Requires="x14">
            <control shapeId="1458243" r:id="rId58" name="Check Box 67">
              <controlPr defaultSize="0" autoFill="0" autoLine="0" autoPict="0">
                <anchor moveWithCells="1" sizeWithCells="1">
                  <from>
                    <xdr:col>25</xdr:col>
                    <xdr:colOff>142875</xdr:colOff>
                    <xdr:row>139</xdr:row>
                    <xdr:rowOff>66675</xdr:rowOff>
                  </from>
                  <to>
                    <xdr:col>25</xdr:col>
                    <xdr:colOff>676275</xdr:colOff>
                    <xdr:row>141</xdr:row>
                    <xdr:rowOff>9525</xdr:rowOff>
                  </to>
                </anchor>
              </controlPr>
            </control>
          </mc:Choice>
        </mc:AlternateContent>
        <mc:AlternateContent xmlns:mc="http://schemas.openxmlformats.org/markup-compatibility/2006">
          <mc:Choice Requires="x14">
            <control shapeId="1458244" r:id="rId59" name="Check Box 68">
              <controlPr defaultSize="0" autoFill="0" autoLine="0" autoPict="0">
                <anchor moveWithCells="1" sizeWithCells="1">
                  <from>
                    <xdr:col>25</xdr:col>
                    <xdr:colOff>142875</xdr:colOff>
                    <xdr:row>141</xdr:row>
                    <xdr:rowOff>28575</xdr:rowOff>
                  </from>
                  <to>
                    <xdr:col>25</xdr:col>
                    <xdr:colOff>676275</xdr:colOff>
                    <xdr:row>142</xdr:row>
                    <xdr:rowOff>95250</xdr:rowOff>
                  </to>
                </anchor>
              </controlPr>
            </control>
          </mc:Choice>
        </mc:AlternateContent>
        <mc:AlternateContent xmlns:mc="http://schemas.openxmlformats.org/markup-compatibility/2006">
          <mc:Choice Requires="x14">
            <control shapeId="1458245" r:id="rId60" name="Check Box 69">
              <controlPr defaultSize="0" autoFill="0" autoLine="0" autoPict="0">
                <anchor moveWithCells="1" sizeWithCells="1">
                  <from>
                    <xdr:col>25</xdr:col>
                    <xdr:colOff>133350</xdr:colOff>
                    <xdr:row>143</xdr:row>
                    <xdr:rowOff>57150</xdr:rowOff>
                  </from>
                  <to>
                    <xdr:col>25</xdr:col>
                    <xdr:colOff>666750</xdr:colOff>
                    <xdr:row>145</xdr:row>
                    <xdr:rowOff>0</xdr:rowOff>
                  </to>
                </anchor>
              </controlPr>
            </control>
          </mc:Choice>
        </mc:AlternateContent>
        <mc:AlternateContent xmlns:mc="http://schemas.openxmlformats.org/markup-compatibility/2006">
          <mc:Choice Requires="x14">
            <control shapeId="1458246" r:id="rId61" name="Check Box 70">
              <controlPr defaultSize="0" autoFill="0" autoLine="0" autoPict="0">
                <anchor moveWithCells="1" sizeWithCells="1">
                  <from>
                    <xdr:col>25</xdr:col>
                    <xdr:colOff>133350</xdr:colOff>
                    <xdr:row>145</xdr:row>
                    <xdr:rowOff>19050</xdr:rowOff>
                  </from>
                  <to>
                    <xdr:col>25</xdr:col>
                    <xdr:colOff>666750</xdr:colOff>
                    <xdr:row>146</xdr:row>
                    <xdr:rowOff>85725</xdr:rowOff>
                  </to>
                </anchor>
              </controlPr>
            </control>
          </mc:Choice>
        </mc:AlternateContent>
        <mc:AlternateContent xmlns:mc="http://schemas.openxmlformats.org/markup-compatibility/2006">
          <mc:Choice Requires="x14">
            <control shapeId="1458247" r:id="rId62" name="Check Box 71">
              <controlPr defaultSize="0" autoFill="0" autoLine="0" autoPict="0">
                <anchor moveWithCells="1" sizeWithCells="1">
                  <from>
                    <xdr:col>25</xdr:col>
                    <xdr:colOff>133350</xdr:colOff>
                    <xdr:row>147</xdr:row>
                    <xdr:rowOff>57150</xdr:rowOff>
                  </from>
                  <to>
                    <xdr:col>25</xdr:col>
                    <xdr:colOff>666750</xdr:colOff>
                    <xdr:row>149</xdr:row>
                    <xdr:rowOff>0</xdr:rowOff>
                  </to>
                </anchor>
              </controlPr>
            </control>
          </mc:Choice>
        </mc:AlternateContent>
        <mc:AlternateContent xmlns:mc="http://schemas.openxmlformats.org/markup-compatibility/2006">
          <mc:Choice Requires="x14">
            <control shapeId="1458248" r:id="rId63" name="Check Box 72">
              <controlPr defaultSize="0" autoFill="0" autoLine="0" autoPict="0">
                <anchor moveWithCells="1" sizeWithCells="1">
                  <from>
                    <xdr:col>25</xdr:col>
                    <xdr:colOff>133350</xdr:colOff>
                    <xdr:row>149</xdr:row>
                    <xdr:rowOff>19050</xdr:rowOff>
                  </from>
                  <to>
                    <xdr:col>25</xdr:col>
                    <xdr:colOff>666750</xdr:colOff>
                    <xdr:row>150</xdr:row>
                    <xdr:rowOff>85725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0F71D-2D97-47E1-95EA-F97F39ECF81C}">
  <dimension ref="A1:AG156"/>
  <sheetViews>
    <sheetView showGridLines="0" view="pageBreakPreview" zoomScaleNormal="100" zoomScaleSheetLayoutView="100" workbookViewId="0">
      <selection activeCell="V16" sqref="V16:V19"/>
    </sheetView>
  </sheetViews>
  <sheetFormatPr defaultRowHeight="18" customHeight="1" x14ac:dyDescent="0.15"/>
  <cols>
    <col min="1" max="1" width="3.125" style="1037" customWidth="1"/>
    <col min="2" max="2" width="9.125" style="1037" customWidth="1"/>
    <col min="3" max="3" width="6.625" style="1045" customWidth="1"/>
    <col min="4" max="8" width="3.625" style="1037" customWidth="1"/>
    <col min="9" max="9" width="7.625" style="1037" customWidth="1"/>
    <col min="10" max="10" width="6.75" style="1037" customWidth="1"/>
    <col min="11" max="12" width="4.75" style="1037" customWidth="1"/>
    <col min="13" max="22" width="3.125" style="1037" customWidth="1"/>
    <col min="23" max="23" width="10.625" style="1037" customWidth="1"/>
    <col min="24" max="25" width="5.625" style="1037" customWidth="1"/>
    <col min="26" max="26" width="10.625" style="1037" customWidth="1"/>
    <col min="27" max="27" width="22.125" style="1037" customWidth="1"/>
    <col min="28" max="28" width="3.375" style="1037" customWidth="1"/>
    <col min="29" max="33" width="2.625" style="1037" customWidth="1"/>
    <col min="34" max="16384" width="9" style="1037"/>
  </cols>
  <sheetData>
    <row r="1" spans="1:33" ht="14.1" customHeight="1" x14ac:dyDescent="0.15">
      <c r="A1" s="3800" t="s">
        <v>768</v>
      </c>
      <c r="B1" s="3800"/>
      <c r="C1" s="3800"/>
      <c r="D1" s="3800"/>
      <c r="E1" s="3800"/>
      <c r="F1" s="3800"/>
      <c r="G1" s="3800"/>
      <c r="H1" s="3800"/>
      <c r="I1" s="3800"/>
      <c r="J1" s="3800"/>
      <c r="K1" s="3800"/>
      <c r="L1" s="3800"/>
      <c r="M1" s="3800"/>
      <c r="N1" s="3800"/>
      <c r="O1" s="3800"/>
      <c r="P1" s="3800"/>
      <c r="Q1" s="3800"/>
      <c r="R1" s="3800"/>
      <c r="S1" s="3800"/>
      <c r="T1" s="3800"/>
      <c r="U1" s="3800"/>
      <c r="V1" s="3800"/>
      <c r="W1" s="3800"/>
      <c r="X1" s="3800"/>
      <c r="Y1" s="3800"/>
      <c r="Z1" s="3800"/>
      <c r="AA1" s="3800"/>
      <c r="AB1" s="1046"/>
      <c r="AC1" s="3901"/>
      <c r="AD1" s="3901"/>
      <c r="AE1" s="3901"/>
      <c r="AF1" s="3901"/>
      <c r="AG1" s="3901"/>
    </row>
    <row r="2" spans="1:33" ht="18" customHeight="1" x14ac:dyDescent="0.15">
      <c r="A2" s="3902" t="s">
        <v>994</v>
      </c>
      <c r="B2" s="3902"/>
      <c r="C2" s="3902"/>
      <c r="D2" s="3902"/>
      <c r="E2" s="3902"/>
      <c r="F2" s="3902"/>
      <c r="G2" s="3902"/>
      <c r="H2" s="3902"/>
      <c r="I2" s="3902"/>
      <c r="J2" s="3902"/>
      <c r="K2" s="3902"/>
      <c r="L2" s="3902"/>
      <c r="M2" s="3902"/>
      <c r="N2" s="3902"/>
      <c r="O2" s="3902"/>
      <c r="P2" s="3902"/>
      <c r="Q2" s="3902"/>
      <c r="R2" s="3902"/>
      <c r="S2" s="3902"/>
      <c r="T2" s="3902"/>
      <c r="U2" s="3902"/>
      <c r="V2" s="3902"/>
      <c r="W2" s="3902"/>
      <c r="X2" s="3902"/>
      <c r="Y2" s="3902"/>
      <c r="Z2" s="3902"/>
      <c r="AA2" s="1038" t="s">
        <v>988</v>
      </c>
    </row>
    <row r="3" spans="1:33" ht="12" customHeight="1" x14ac:dyDescent="0.15">
      <c r="A3" s="3629" t="s">
        <v>481</v>
      </c>
      <c r="B3" s="3804" t="s">
        <v>482</v>
      </c>
      <c r="C3" s="3805" t="s">
        <v>483</v>
      </c>
      <c r="D3" s="3804" t="s">
        <v>459</v>
      </c>
      <c r="E3" s="3804"/>
      <c r="F3" s="3804"/>
      <c r="G3" s="3804"/>
      <c r="H3" s="3629" t="s">
        <v>484</v>
      </c>
      <c r="I3" s="3555" t="s">
        <v>485</v>
      </c>
      <c r="J3" s="3555" t="s">
        <v>486</v>
      </c>
      <c r="K3" s="3806" t="s">
        <v>991</v>
      </c>
      <c r="L3" s="3806" t="s">
        <v>487</v>
      </c>
      <c r="M3" s="3795" t="s">
        <v>488</v>
      </c>
      <c r="N3" s="2827"/>
      <c r="O3" s="2827"/>
      <c r="P3" s="2827"/>
      <c r="Q3" s="2827"/>
      <c r="R3" s="2827"/>
      <c r="S3" s="2827"/>
      <c r="T3" s="2827"/>
      <c r="U3" s="2827"/>
      <c r="V3" s="2829"/>
      <c r="W3" s="3793" t="s">
        <v>1204</v>
      </c>
      <c r="X3" s="3793"/>
      <c r="Y3" s="3793"/>
      <c r="Z3" s="3790" t="s">
        <v>1177</v>
      </c>
      <c r="AA3" s="3903" t="s">
        <v>489</v>
      </c>
    </row>
    <row r="4" spans="1:33" ht="13.5" customHeight="1" x14ac:dyDescent="0.15">
      <c r="A4" s="3629"/>
      <c r="B4" s="3804"/>
      <c r="C4" s="3805"/>
      <c r="D4" s="3804"/>
      <c r="E4" s="3804"/>
      <c r="F4" s="3804"/>
      <c r="G4" s="3804"/>
      <c r="H4" s="3629"/>
      <c r="I4" s="3804"/>
      <c r="J4" s="3804"/>
      <c r="K4" s="3806"/>
      <c r="L4" s="3806"/>
      <c r="M4" s="3531" t="s">
        <v>490</v>
      </c>
      <c r="N4" s="3532"/>
      <c r="O4" s="3532"/>
      <c r="P4" s="3532"/>
      <c r="Q4" s="3532"/>
      <c r="R4" s="3545"/>
      <c r="S4" s="3519" t="s">
        <v>491</v>
      </c>
      <c r="T4" s="3798"/>
      <c r="U4" s="3519" t="s">
        <v>492</v>
      </c>
      <c r="V4" s="3798"/>
      <c r="W4" s="3794"/>
      <c r="X4" s="3794"/>
      <c r="Y4" s="3794"/>
      <c r="Z4" s="3791"/>
      <c r="AA4" s="3904"/>
    </row>
    <row r="5" spans="1:33" ht="11.25" customHeight="1" x14ac:dyDescent="0.15">
      <c r="A5" s="3629"/>
      <c r="B5" s="3804"/>
      <c r="C5" s="3805"/>
      <c r="D5" s="3804"/>
      <c r="E5" s="3804"/>
      <c r="F5" s="3804"/>
      <c r="G5" s="3804"/>
      <c r="H5" s="3629"/>
      <c r="I5" s="3555" t="s">
        <v>1115</v>
      </c>
      <c r="J5" s="3804"/>
      <c r="K5" s="3806"/>
      <c r="L5" s="3806"/>
      <c r="M5" s="3519" t="s">
        <v>494</v>
      </c>
      <c r="N5" s="3520"/>
      <c r="O5" s="3520"/>
      <c r="P5" s="3798"/>
      <c r="Q5" s="3519" t="s">
        <v>495</v>
      </c>
      <c r="R5" s="3798"/>
      <c r="S5" s="3522"/>
      <c r="T5" s="3624"/>
      <c r="U5" s="3522"/>
      <c r="V5" s="3624"/>
      <c r="W5" s="3807" t="s">
        <v>1174</v>
      </c>
      <c r="X5" s="3810" t="s">
        <v>1175</v>
      </c>
      <c r="Y5" s="3811"/>
      <c r="Z5" s="3791"/>
      <c r="AA5" s="1039" t="s">
        <v>493</v>
      </c>
    </row>
    <row r="6" spans="1:33" ht="11.25" customHeight="1" x14ac:dyDescent="0.15">
      <c r="A6" s="3629"/>
      <c r="B6" s="3804"/>
      <c r="C6" s="3805"/>
      <c r="D6" s="3804"/>
      <c r="E6" s="3804"/>
      <c r="F6" s="3804"/>
      <c r="G6" s="3804"/>
      <c r="H6" s="3629"/>
      <c r="I6" s="3804"/>
      <c r="J6" s="3804"/>
      <c r="K6" s="3806"/>
      <c r="L6" s="3806"/>
      <c r="M6" s="3522"/>
      <c r="N6" s="3523"/>
      <c r="O6" s="3523"/>
      <c r="P6" s="3624"/>
      <c r="Q6" s="3522"/>
      <c r="R6" s="3624"/>
      <c r="S6" s="3522"/>
      <c r="T6" s="3624"/>
      <c r="U6" s="3522"/>
      <c r="V6" s="3624"/>
      <c r="W6" s="3808"/>
      <c r="X6" s="3812"/>
      <c r="Y6" s="3813"/>
      <c r="Z6" s="3791"/>
      <c r="AA6" s="1041" t="s">
        <v>496</v>
      </c>
    </row>
    <row r="7" spans="1:33" ht="11.25" customHeight="1" x14ac:dyDescent="0.15">
      <c r="A7" s="3629"/>
      <c r="B7" s="3804"/>
      <c r="C7" s="3805"/>
      <c r="D7" s="3804"/>
      <c r="E7" s="3804"/>
      <c r="F7" s="3804"/>
      <c r="G7" s="3804"/>
      <c r="H7" s="3629"/>
      <c r="I7" s="3804"/>
      <c r="J7" s="3804"/>
      <c r="K7" s="3806"/>
      <c r="L7" s="3806"/>
      <c r="M7" s="3525"/>
      <c r="N7" s="3526"/>
      <c r="O7" s="3526"/>
      <c r="P7" s="3799"/>
      <c r="Q7" s="3525"/>
      <c r="R7" s="3799"/>
      <c r="S7" s="3525"/>
      <c r="T7" s="3799"/>
      <c r="U7" s="3525"/>
      <c r="V7" s="3799"/>
      <c r="W7" s="3809"/>
      <c r="X7" s="3814"/>
      <c r="Y7" s="3815"/>
      <c r="Z7" s="3792"/>
      <c r="AA7" s="1041" t="s">
        <v>497</v>
      </c>
    </row>
    <row r="8" spans="1:33" ht="9.75" customHeight="1" x14ac:dyDescent="0.15">
      <c r="A8" s="4166" t="s">
        <v>498</v>
      </c>
      <c r="B8" s="4167" t="s">
        <v>771</v>
      </c>
      <c r="C8" s="4167" t="s">
        <v>509</v>
      </c>
      <c r="D8" s="4169" t="s">
        <v>1210</v>
      </c>
      <c r="E8" s="4169"/>
      <c r="F8" s="4169"/>
      <c r="G8" s="4170"/>
      <c r="H8" s="4211">
        <v>57</v>
      </c>
      <c r="I8" s="4143"/>
      <c r="J8" s="4212">
        <v>40</v>
      </c>
      <c r="K8" s="4213" t="s">
        <v>500</v>
      </c>
      <c r="L8" s="4213" t="s">
        <v>500</v>
      </c>
      <c r="M8" s="4214">
        <v>34060</v>
      </c>
      <c r="N8" s="4215"/>
      <c r="O8" s="4216"/>
      <c r="P8" s="4216"/>
      <c r="Q8" s="4217">
        <v>30</v>
      </c>
      <c r="R8" s="4218" t="s">
        <v>18</v>
      </c>
      <c r="S8" s="4217">
        <v>4</v>
      </c>
      <c r="T8" s="4218" t="s">
        <v>18</v>
      </c>
      <c r="U8" s="4233">
        <f>IF(Q8&amp;S8="","",Q8+S8)</f>
        <v>34</v>
      </c>
      <c r="V8" s="4218" t="s">
        <v>18</v>
      </c>
      <c r="W8" s="4150">
        <v>25000</v>
      </c>
      <c r="X8" s="4151">
        <v>35000</v>
      </c>
      <c r="Y8" s="4152"/>
      <c r="Z8" s="4153"/>
      <c r="AA8" s="4219" t="s">
        <v>1129</v>
      </c>
    </row>
    <row r="9" spans="1:33" ht="9.75" customHeight="1" x14ac:dyDescent="0.15">
      <c r="A9" s="4220"/>
      <c r="B9" s="4221"/>
      <c r="C9" s="4221"/>
      <c r="D9" s="4222"/>
      <c r="E9" s="4222"/>
      <c r="F9" s="4222"/>
      <c r="G9" s="4223"/>
      <c r="H9" s="4224"/>
      <c r="I9" s="4157"/>
      <c r="J9" s="4225"/>
      <c r="K9" s="4226"/>
      <c r="L9" s="4226"/>
      <c r="M9" s="4227"/>
      <c r="N9" s="4228"/>
      <c r="O9" s="4228"/>
      <c r="P9" s="4228"/>
      <c r="Q9" s="4227"/>
      <c r="R9" s="4229"/>
      <c r="S9" s="4227"/>
      <c r="T9" s="4229"/>
      <c r="U9" s="4234"/>
      <c r="V9" s="4229"/>
      <c r="W9" s="4150"/>
      <c r="X9" s="4162"/>
      <c r="Y9" s="4163"/>
      <c r="Z9" s="4153"/>
      <c r="AA9" s="4230"/>
    </row>
    <row r="10" spans="1:33" ht="9.75" customHeight="1" x14ac:dyDescent="0.15">
      <c r="A10" s="4220"/>
      <c r="B10" s="4221"/>
      <c r="C10" s="4221"/>
      <c r="D10" s="4222"/>
      <c r="E10" s="4222"/>
      <c r="F10" s="4222"/>
      <c r="G10" s="4223"/>
      <c r="H10" s="4224"/>
      <c r="I10" s="4165"/>
      <c r="J10" s="4225"/>
      <c r="K10" s="4226"/>
      <c r="L10" s="4226"/>
      <c r="M10" s="4227"/>
      <c r="N10" s="4228"/>
      <c r="O10" s="4228"/>
      <c r="P10" s="4228"/>
      <c r="Q10" s="4227"/>
      <c r="R10" s="4229"/>
      <c r="S10" s="4227"/>
      <c r="T10" s="4229"/>
      <c r="U10" s="4234"/>
      <c r="V10" s="4229"/>
      <c r="W10" s="4150"/>
      <c r="X10" s="4162"/>
      <c r="Y10" s="4163"/>
      <c r="Z10" s="4153"/>
      <c r="AA10" s="4230"/>
    </row>
    <row r="11" spans="1:33" ht="9.75" customHeight="1" x14ac:dyDescent="0.15">
      <c r="A11" s="4220"/>
      <c r="B11" s="4221"/>
      <c r="C11" s="4221"/>
      <c r="D11" s="4222"/>
      <c r="E11" s="4222"/>
      <c r="F11" s="4222"/>
      <c r="G11" s="4223"/>
      <c r="H11" s="4224"/>
      <c r="I11" s="4165"/>
      <c r="J11" s="4225"/>
      <c r="K11" s="4226"/>
      <c r="L11" s="4226"/>
      <c r="M11" s="4227"/>
      <c r="N11" s="4228"/>
      <c r="O11" s="4228"/>
      <c r="P11" s="4228"/>
      <c r="Q11" s="4227"/>
      <c r="R11" s="4229"/>
      <c r="S11" s="4227"/>
      <c r="T11" s="4229"/>
      <c r="U11" s="4234"/>
      <c r="V11" s="4229"/>
      <c r="W11" s="4176"/>
      <c r="X11" s="4177"/>
      <c r="Y11" s="4178"/>
      <c r="Z11" s="4179"/>
      <c r="AA11" s="4230"/>
    </row>
    <row r="12" spans="1:33" ht="9.75" customHeight="1" x14ac:dyDescent="0.15">
      <c r="A12" s="4220" t="s">
        <v>501</v>
      </c>
      <c r="B12" s="4221" t="s">
        <v>510</v>
      </c>
      <c r="C12" s="4221" t="s">
        <v>509</v>
      </c>
      <c r="D12" s="4222" t="s">
        <v>1211</v>
      </c>
      <c r="E12" s="4222"/>
      <c r="F12" s="4222"/>
      <c r="G12" s="4223"/>
      <c r="H12" s="4224">
        <v>43</v>
      </c>
      <c r="I12" s="4187"/>
      <c r="J12" s="4225">
        <v>30</v>
      </c>
      <c r="K12" s="4226" t="s">
        <v>511</v>
      </c>
      <c r="L12" s="4226" t="s">
        <v>511</v>
      </c>
      <c r="M12" s="4231">
        <v>43922</v>
      </c>
      <c r="N12" s="4232"/>
      <c r="O12" s="4228"/>
      <c r="P12" s="4228"/>
      <c r="Q12" s="4227">
        <v>3</v>
      </c>
      <c r="R12" s="4229" t="s">
        <v>18</v>
      </c>
      <c r="S12" s="4227">
        <v>10</v>
      </c>
      <c r="T12" s="4229" t="s">
        <v>18</v>
      </c>
      <c r="U12" s="4234">
        <f>IF(Q12&amp;S12="","",Q12+S12)</f>
        <v>13</v>
      </c>
      <c r="V12" s="4229" t="s">
        <v>18</v>
      </c>
      <c r="W12" s="4194">
        <v>10000</v>
      </c>
      <c r="X12" s="4195">
        <v>40000</v>
      </c>
      <c r="Y12" s="4196"/>
      <c r="Z12" s="4197"/>
      <c r="AA12" s="4230" t="s">
        <v>1130</v>
      </c>
    </row>
    <row r="13" spans="1:33" ht="9.75" customHeight="1" x14ac:dyDescent="0.15">
      <c r="A13" s="4220"/>
      <c r="B13" s="4221"/>
      <c r="C13" s="4221"/>
      <c r="D13" s="4222"/>
      <c r="E13" s="4222"/>
      <c r="F13" s="4222"/>
      <c r="G13" s="4223"/>
      <c r="H13" s="4224"/>
      <c r="I13" s="4157"/>
      <c r="J13" s="4225"/>
      <c r="K13" s="4226"/>
      <c r="L13" s="4226"/>
      <c r="M13" s="4227"/>
      <c r="N13" s="4228"/>
      <c r="O13" s="4228"/>
      <c r="P13" s="4228"/>
      <c r="Q13" s="4227"/>
      <c r="R13" s="4229"/>
      <c r="S13" s="4227"/>
      <c r="T13" s="4229"/>
      <c r="U13" s="4234"/>
      <c r="V13" s="4229"/>
      <c r="W13" s="4150"/>
      <c r="X13" s="4162"/>
      <c r="Y13" s="4163"/>
      <c r="Z13" s="4153"/>
      <c r="AA13" s="4230"/>
    </row>
    <row r="14" spans="1:33" ht="9.75" customHeight="1" x14ac:dyDescent="0.15">
      <c r="A14" s="4220"/>
      <c r="B14" s="4221"/>
      <c r="C14" s="4221"/>
      <c r="D14" s="4222"/>
      <c r="E14" s="4222"/>
      <c r="F14" s="4222"/>
      <c r="G14" s="4223"/>
      <c r="H14" s="4224"/>
      <c r="I14" s="4165"/>
      <c r="J14" s="4225"/>
      <c r="K14" s="4226"/>
      <c r="L14" s="4226"/>
      <c r="M14" s="4227"/>
      <c r="N14" s="4228"/>
      <c r="O14" s="4228"/>
      <c r="P14" s="4228"/>
      <c r="Q14" s="4227"/>
      <c r="R14" s="4229"/>
      <c r="S14" s="4227"/>
      <c r="T14" s="4229"/>
      <c r="U14" s="4234"/>
      <c r="V14" s="4229"/>
      <c r="W14" s="4150"/>
      <c r="X14" s="4162"/>
      <c r="Y14" s="4163"/>
      <c r="Z14" s="4153"/>
      <c r="AA14" s="4230"/>
    </row>
    <row r="15" spans="1:33" ht="9.75" customHeight="1" x14ac:dyDescent="0.15">
      <c r="A15" s="4220"/>
      <c r="B15" s="4221"/>
      <c r="C15" s="4221"/>
      <c r="D15" s="4222"/>
      <c r="E15" s="4222"/>
      <c r="F15" s="4222"/>
      <c r="G15" s="4223"/>
      <c r="H15" s="4224"/>
      <c r="I15" s="4165"/>
      <c r="J15" s="4225"/>
      <c r="K15" s="4226"/>
      <c r="L15" s="4226"/>
      <c r="M15" s="4227"/>
      <c r="N15" s="4228"/>
      <c r="O15" s="4228"/>
      <c r="P15" s="4228"/>
      <c r="Q15" s="4227"/>
      <c r="R15" s="4229"/>
      <c r="S15" s="4227"/>
      <c r="T15" s="4229"/>
      <c r="U15" s="4234"/>
      <c r="V15" s="4229"/>
      <c r="W15" s="4176"/>
      <c r="X15" s="4177"/>
      <c r="Y15" s="4178"/>
      <c r="Z15" s="4179"/>
      <c r="AA15" s="4230"/>
    </row>
    <row r="16" spans="1:33" ht="9.9499999999999993" customHeight="1" x14ac:dyDescent="0.15">
      <c r="A16" s="3839">
        <v>1</v>
      </c>
      <c r="B16" s="3841"/>
      <c r="C16" s="3822"/>
      <c r="D16" s="3843"/>
      <c r="E16" s="3843"/>
      <c r="F16" s="3843"/>
      <c r="G16" s="3843"/>
      <c r="H16" s="3828"/>
      <c r="I16" s="3845"/>
      <c r="J16" s="3833" t="s">
        <v>504</v>
      </c>
      <c r="K16" s="3822"/>
      <c r="L16" s="3822"/>
      <c r="M16" s="3836"/>
      <c r="N16" s="3837"/>
      <c r="O16" s="3837"/>
      <c r="P16" s="3837"/>
      <c r="Q16" s="3838"/>
      <c r="R16" s="3835" t="s">
        <v>18</v>
      </c>
      <c r="S16" s="3838"/>
      <c r="T16" s="3835" t="s">
        <v>18</v>
      </c>
      <c r="U16" s="4206" t="str">
        <f>IF(Q16&amp;S16="","",Q16+S16)</f>
        <v/>
      </c>
      <c r="V16" s="3835" t="s">
        <v>18</v>
      </c>
      <c r="W16" s="3859" t="s">
        <v>984</v>
      </c>
      <c r="X16" s="3862" t="s">
        <v>505</v>
      </c>
      <c r="Y16" s="3863"/>
      <c r="Z16" s="3868"/>
      <c r="AA16" s="3906"/>
    </row>
    <row r="17" spans="1:27" ht="9.9499999999999993" customHeight="1" x14ac:dyDescent="0.15">
      <c r="A17" s="3804"/>
      <c r="B17" s="3819"/>
      <c r="C17" s="3822"/>
      <c r="D17" s="3825"/>
      <c r="E17" s="3825"/>
      <c r="F17" s="3825"/>
      <c r="G17" s="3825"/>
      <c r="H17" s="3828"/>
      <c r="I17" s="3831"/>
      <c r="J17" s="3833"/>
      <c r="K17" s="3822"/>
      <c r="L17" s="3822"/>
      <c r="M17" s="3836"/>
      <c r="N17" s="3837"/>
      <c r="O17" s="3837"/>
      <c r="P17" s="3837"/>
      <c r="Q17" s="3838"/>
      <c r="R17" s="3835"/>
      <c r="S17" s="3838"/>
      <c r="T17" s="3835"/>
      <c r="U17" s="4206"/>
      <c r="V17" s="3835"/>
      <c r="W17" s="3860"/>
      <c r="X17" s="3864"/>
      <c r="Y17" s="3865"/>
      <c r="Z17" s="3869"/>
      <c r="AA17" s="3906"/>
    </row>
    <row r="18" spans="1:27" ht="9.9499999999999993" customHeight="1" x14ac:dyDescent="0.15">
      <c r="A18" s="3804"/>
      <c r="B18" s="3819"/>
      <c r="C18" s="3822"/>
      <c r="D18" s="3825"/>
      <c r="E18" s="3825"/>
      <c r="F18" s="3825"/>
      <c r="G18" s="3825"/>
      <c r="H18" s="3828"/>
      <c r="I18" s="3849"/>
      <c r="J18" s="3833"/>
      <c r="K18" s="3822"/>
      <c r="L18" s="3822"/>
      <c r="M18" s="3836"/>
      <c r="N18" s="3837"/>
      <c r="O18" s="3837"/>
      <c r="P18" s="3837"/>
      <c r="Q18" s="3838"/>
      <c r="R18" s="3835"/>
      <c r="S18" s="3838"/>
      <c r="T18" s="3835"/>
      <c r="U18" s="4206"/>
      <c r="V18" s="3835"/>
      <c r="W18" s="3860"/>
      <c r="X18" s="3864"/>
      <c r="Y18" s="3865"/>
      <c r="Z18" s="3869"/>
      <c r="AA18" s="3906"/>
    </row>
    <row r="19" spans="1:27" ht="9.9499999999999993" customHeight="1" x14ac:dyDescent="0.15">
      <c r="A19" s="3840"/>
      <c r="B19" s="3842"/>
      <c r="C19" s="3822"/>
      <c r="D19" s="3844"/>
      <c r="E19" s="3844"/>
      <c r="F19" s="3844"/>
      <c r="G19" s="3844"/>
      <c r="H19" s="3828"/>
      <c r="I19" s="3858"/>
      <c r="J19" s="3833"/>
      <c r="K19" s="3822"/>
      <c r="L19" s="3822"/>
      <c r="M19" s="3836"/>
      <c r="N19" s="3837"/>
      <c r="O19" s="3837"/>
      <c r="P19" s="3837"/>
      <c r="Q19" s="3838"/>
      <c r="R19" s="3835"/>
      <c r="S19" s="3838"/>
      <c r="T19" s="3835"/>
      <c r="U19" s="4206"/>
      <c r="V19" s="3835"/>
      <c r="W19" s="3861"/>
      <c r="X19" s="3866"/>
      <c r="Y19" s="3867"/>
      <c r="Z19" s="3870"/>
      <c r="AA19" s="3906"/>
    </row>
    <row r="20" spans="1:27" ht="9.9499999999999993" customHeight="1" x14ac:dyDescent="0.15">
      <c r="A20" s="3816">
        <v>2</v>
      </c>
      <c r="B20" s="3818"/>
      <c r="C20" s="3821"/>
      <c r="D20" s="3824"/>
      <c r="E20" s="3824"/>
      <c r="F20" s="3824"/>
      <c r="G20" s="3824"/>
      <c r="H20" s="3827"/>
      <c r="I20" s="3830"/>
      <c r="J20" s="3832" t="s">
        <v>504</v>
      </c>
      <c r="K20" s="3821"/>
      <c r="L20" s="3821"/>
      <c r="M20" s="3850"/>
      <c r="N20" s="3851"/>
      <c r="O20" s="3851"/>
      <c r="P20" s="3851"/>
      <c r="Q20" s="3854"/>
      <c r="R20" s="3856" t="s">
        <v>18</v>
      </c>
      <c r="S20" s="3854"/>
      <c r="T20" s="3856" t="s">
        <v>18</v>
      </c>
      <c r="U20" s="4207" t="str">
        <f>IF(Q20&amp;S20="","",Q20+S20)</f>
        <v/>
      </c>
      <c r="V20" s="3856" t="s">
        <v>18</v>
      </c>
      <c r="W20" s="3871" t="s">
        <v>984</v>
      </c>
      <c r="X20" s="3862" t="s">
        <v>505</v>
      </c>
      <c r="Y20" s="3863"/>
      <c r="Z20" s="3873"/>
      <c r="AA20" s="3905"/>
    </row>
    <row r="21" spans="1:27" ht="9.9499999999999993" customHeight="1" x14ac:dyDescent="0.15">
      <c r="A21" s="3804"/>
      <c r="B21" s="3819"/>
      <c r="C21" s="3822"/>
      <c r="D21" s="3825"/>
      <c r="E21" s="3825"/>
      <c r="F21" s="3825"/>
      <c r="G21" s="3825"/>
      <c r="H21" s="3828"/>
      <c r="I21" s="3831"/>
      <c r="J21" s="3833"/>
      <c r="K21" s="3822"/>
      <c r="L21" s="3822"/>
      <c r="M21" s="3836"/>
      <c r="N21" s="3837"/>
      <c r="O21" s="3837"/>
      <c r="P21" s="3837"/>
      <c r="Q21" s="3838"/>
      <c r="R21" s="3835"/>
      <c r="S21" s="3838"/>
      <c r="T21" s="3835"/>
      <c r="U21" s="4206"/>
      <c r="V21" s="3835"/>
      <c r="W21" s="3860"/>
      <c r="X21" s="3864"/>
      <c r="Y21" s="3865"/>
      <c r="Z21" s="3869"/>
      <c r="AA21" s="3906"/>
    </row>
    <row r="22" spans="1:27" ht="9.9499999999999993" customHeight="1" x14ac:dyDescent="0.15">
      <c r="A22" s="3804"/>
      <c r="B22" s="3819"/>
      <c r="C22" s="3822"/>
      <c r="D22" s="3825"/>
      <c r="E22" s="3825"/>
      <c r="F22" s="3825"/>
      <c r="G22" s="3825"/>
      <c r="H22" s="3828"/>
      <c r="I22" s="3849"/>
      <c r="J22" s="3833"/>
      <c r="K22" s="3822"/>
      <c r="L22" s="3822"/>
      <c r="M22" s="3836"/>
      <c r="N22" s="3837"/>
      <c r="O22" s="3837"/>
      <c r="P22" s="3837"/>
      <c r="Q22" s="3838"/>
      <c r="R22" s="3835"/>
      <c r="S22" s="3838"/>
      <c r="T22" s="3835"/>
      <c r="U22" s="4206"/>
      <c r="V22" s="3835"/>
      <c r="W22" s="3860"/>
      <c r="X22" s="3864"/>
      <c r="Y22" s="3865"/>
      <c r="Z22" s="3869"/>
      <c r="AA22" s="3906"/>
    </row>
    <row r="23" spans="1:27" ht="9.9499999999999993" customHeight="1" x14ac:dyDescent="0.15">
      <c r="A23" s="3817"/>
      <c r="B23" s="3820"/>
      <c r="C23" s="3823"/>
      <c r="D23" s="3826"/>
      <c r="E23" s="3826"/>
      <c r="F23" s="3826"/>
      <c r="G23" s="3826"/>
      <c r="H23" s="3829"/>
      <c r="I23" s="3849"/>
      <c r="J23" s="3834"/>
      <c r="K23" s="3823"/>
      <c r="L23" s="3823"/>
      <c r="M23" s="3852"/>
      <c r="N23" s="3853"/>
      <c r="O23" s="3853"/>
      <c r="P23" s="3853"/>
      <c r="Q23" s="3855"/>
      <c r="R23" s="3857"/>
      <c r="S23" s="3855"/>
      <c r="T23" s="3857"/>
      <c r="U23" s="4208"/>
      <c r="V23" s="3857"/>
      <c r="W23" s="3872"/>
      <c r="X23" s="3866"/>
      <c r="Y23" s="3867"/>
      <c r="Z23" s="3874"/>
      <c r="AA23" s="3907"/>
    </row>
    <row r="24" spans="1:27" ht="9.9499999999999993" customHeight="1" x14ac:dyDescent="0.15">
      <c r="A24" s="3839">
        <v>3</v>
      </c>
      <c r="B24" s="3841"/>
      <c r="C24" s="3822"/>
      <c r="D24" s="3843"/>
      <c r="E24" s="3843"/>
      <c r="F24" s="3843"/>
      <c r="G24" s="3843"/>
      <c r="H24" s="3828"/>
      <c r="I24" s="3845"/>
      <c r="J24" s="3833" t="s">
        <v>504</v>
      </c>
      <c r="K24" s="3822"/>
      <c r="L24" s="3822"/>
      <c r="M24" s="3836"/>
      <c r="N24" s="3837"/>
      <c r="O24" s="3837"/>
      <c r="P24" s="3837"/>
      <c r="Q24" s="3838"/>
      <c r="R24" s="3835" t="s">
        <v>18</v>
      </c>
      <c r="S24" s="3838"/>
      <c r="T24" s="3835" t="s">
        <v>18</v>
      </c>
      <c r="U24" s="4206" t="str">
        <f>IF(Q24&amp;S24="","",Q24+S24)</f>
        <v/>
      </c>
      <c r="V24" s="3835" t="s">
        <v>18</v>
      </c>
      <c r="W24" s="3859" t="s">
        <v>984</v>
      </c>
      <c r="X24" s="3862" t="s">
        <v>505</v>
      </c>
      <c r="Y24" s="3863"/>
      <c r="Z24" s="3868"/>
      <c r="AA24" s="3906"/>
    </row>
    <row r="25" spans="1:27" ht="9.9499999999999993" customHeight="1" x14ac:dyDescent="0.15">
      <c r="A25" s="3804"/>
      <c r="B25" s="3819"/>
      <c r="C25" s="3822"/>
      <c r="D25" s="3825"/>
      <c r="E25" s="3825"/>
      <c r="F25" s="3825"/>
      <c r="G25" s="3825"/>
      <c r="H25" s="3828"/>
      <c r="I25" s="3831"/>
      <c r="J25" s="3833"/>
      <c r="K25" s="3822"/>
      <c r="L25" s="3822"/>
      <c r="M25" s="3836"/>
      <c r="N25" s="3837"/>
      <c r="O25" s="3837"/>
      <c r="P25" s="3837"/>
      <c r="Q25" s="3838"/>
      <c r="R25" s="3835"/>
      <c r="S25" s="3838"/>
      <c r="T25" s="3835"/>
      <c r="U25" s="4206"/>
      <c r="V25" s="3835"/>
      <c r="W25" s="3860"/>
      <c r="X25" s="3864"/>
      <c r="Y25" s="3865"/>
      <c r="Z25" s="3869"/>
      <c r="AA25" s="3906"/>
    </row>
    <row r="26" spans="1:27" ht="9.9499999999999993" customHeight="1" x14ac:dyDescent="0.15">
      <c r="A26" s="3804"/>
      <c r="B26" s="3819"/>
      <c r="C26" s="3822"/>
      <c r="D26" s="3825"/>
      <c r="E26" s="3825"/>
      <c r="F26" s="3825"/>
      <c r="G26" s="3825"/>
      <c r="H26" s="3828"/>
      <c r="I26" s="3849"/>
      <c r="J26" s="3833"/>
      <c r="K26" s="3822"/>
      <c r="L26" s="3822"/>
      <c r="M26" s="3836"/>
      <c r="N26" s="3837"/>
      <c r="O26" s="3837"/>
      <c r="P26" s="3837"/>
      <c r="Q26" s="3838"/>
      <c r="R26" s="3835"/>
      <c r="S26" s="3838"/>
      <c r="T26" s="3835"/>
      <c r="U26" s="4206"/>
      <c r="V26" s="3835"/>
      <c r="W26" s="3860"/>
      <c r="X26" s="3864"/>
      <c r="Y26" s="3865"/>
      <c r="Z26" s="3869"/>
      <c r="AA26" s="3906"/>
    </row>
    <row r="27" spans="1:27" ht="9.9499999999999993" customHeight="1" x14ac:dyDescent="0.15">
      <c r="A27" s="3840"/>
      <c r="B27" s="3842"/>
      <c r="C27" s="3822"/>
      <c r="D27" s="3844"/>
      <c r="E27" s="3844"/>
      <c r="F27" s="3844"/>
      <c r="G27" s="3844"/>
      <c r="H27" s="3828"/>
      <c r="I27" s="3858"/>
      <c r="J27" s="3833"/>
      <c r="K27" s="3822"/>
      <c r="L27" s="3822"/>
      <c r="M27" s="3836"/>
      <c r="N27" s="3837"/>
      <c r="O27" s="3837"/>
      <c r="P27" s="3837"/>
      <c r="Q27" s="3838"/>
      <c r="R27" s="3835"/>
      <c r="S27" s="3838"/>
      <c r="T27" s="3835"/>
      <c r="U27" s="4206"/>
      <c r="V27" s="3835"/>
      <c r="W27" s="3861"/>
      <c r="X27" s="3866"/>
      <c r="Y27" s="3867"/>
      <c r="Z27" s="3870"/>
      <c r="AA27" s="3906"/>
    </row>
    <row r="28" spans="1:27" ht="9.9499999999999993" customHeight="1" x14ac:dyDescent="0.15">
      <c r="A28" s="3816">
        <v>4</v>
      </c>
      <c r="B28" s="3818"/>
      <c r="C28" s="3821"/>
      <c r="D28" s="3824"/>
      <c r="E28" s="3824"/>
      <c r="F28" s="3824"/>
      <c r="G28" s="3824"/>
      <c r="H28" s="3827"/>
      <c r="I28" s="3830"/>
      <c r="J28" s="3832" t="s">
        <v>504</v>
      </c>
      <c r="K28" s="3821"/>
      <c r="L28" s="3821"/>
      <c r="M28" s="3850"/>
      <c r="N28" s="3851"/>
      <c r="O28" s="3851"/>
      <c r="P28" s="3851"/>
      <c r="Q28" s="3854"/>
      <c r="R28" s="3856" t="s">
        <v>18</v>
      </c>
      <c r="S28" s="3854"/>
      <c r="T28" s="3856" t="s">
        <v>18</v>
      </c>
      <c r="U28" s="4207" t="str">
        <f>IF(Q28&amp;S28="","",Q28+S28)</f>
        <v/>
      </c>
      <c r="V28" s="3856" t="s">
        <v>18</v>
      </c>
      <c r="W28" s="3871" t="s">
        <v>984</v>
      </c>
      <c r="X28" s="3862" t="s">
        <v>505</v>
      </c>
      <c r="Y28" s="3863"/>
      <c r="Z28" s="3873"/>
      <c r="AA28" s="3905"/>
    </row>
    <row r="29" spans="1:27" ht="9.9499999999999993" customHeight="1" x14ac:dyDescent="0.15">
      <c r="A29" s="3804"/>
      <c r="B29" s="3819"/>
      <c r="C29" s="3822"/>
      <c r="D29" s="3825"/>
      <c r="E29" s="3825"/>
      <c r="F29" s="3825"/>
      <c r="G29" s="3825"/>
      <c r="H29" s="3828"/>
      <c r="I29" s="3831"/>
      <c r="J29" s="3833"/>
      <c r="K29" s="3822"/>
      <c r="L29" s="3822"/>
      <c r="M29" s="3836"/>
      <c r="N29" s="3837"/>
      <c r="O29" s="3837"/>
      <c r="P29" s="3837"/>
      <c r="Q29" s="3838"/>
      <c r="R29" s="3835"/>
      <c r="S29" s="3838"/>
      <c r="T29" s="3835"/>
      <c r="U29" s="4206"/>
      <c r="V29" s="3835"/>
      <c r="W29" s="3860"/>
      <c r="X29" s="3864"/>
      <c r="Y29" s="3865"/>
      <c r="Z29" s="3869"/>
      <c r="AA29" s="3906"/>
    </row>
    <row r="30" spans="1:27" ht="9.9499999999999993" customHeight="1" x14ac:dyDescent="0.15">
      <c r="A30" s="3804"/>
      <c r="B30" s="3819"/>
      <c r="C30" s="3822"/>
      <c r="D30" s="3825"/>
      <c r="E30" s="3825"/>
      <c r="F30" s="3825"/>
      <c r="G30" s="3825"/>
      <c r="H30" s="3828"/>
      <c r="I30" s="3849"/>
      <c r="J30" s="3833"/>
      <c r="K30" s="3822"/>
      <c r="L30" s="3822"/>
      <c r="M30" s="3836"/>
      <c r="N30" s="3837"/>
      <c r="O30" s="3837"/>
      <c r="P30" s="3837"/>
      <c r="Q30" s="3838"/>
      <c r="R30" s="3835"/>
      <c r="S30" s="3838"/>
      <c r="T30" s="3835"/>
      <c r="U30" s="4206"/>
      <c r="V30" s="3835"/>
      <c r="W30" s="3860"/>
      <c r="X30" s="3864"/>
      <c r="Y30" s="3865"/>
      <c r="Z30" s="3869"/>
      <c r="AA30" s="3906"/>
    </row>
    <row r="31" spans="1:27" ht="9.9499999999999993" customHeight="1" x14ac:dyDescent="0.15">
      <c r="A31" s="3817"/>
      <c r="B31" s="3820"/>
      <c r="C31" s="3823"/>
      <c r="D31" s="3826"/>
      <c r="E31" s="3826"/>
      <c r="F31" s="3826"/>
      <c r="G31" s="3826"/>
      <c r="H31" s="3829"/>
      <c r="I31" s="3849"/>
      <c r="J31" s="3834"/>
      <c r="K31" s="3823"/>
      <c r="L31" s="3823"/>
      <c r="M31" s="3852"/>
      <c r="N31" s="3853"/>
      <c r="O31" s="3853"/>
      <c r="P31" s="3853"/>
      <c r="Q31" s="3855"/>
      <c r="R31" s="3857"/>
      <c r="S31" s="3855"/>
      <c r="T31" s="3857"/>
      <c r="U31" s="4208"/>
      <c r="V31" s="3857"/>
      <c r="W31" s="3872"/>
      <c r="X31" s="3866"/>
      <c r="Y31" s="3867"/>
      <c r="Z31" s="3874"/>
      <c r="AA31" s="3907"/>
    </row>
    <row r="32" spans="1:27" ht="9.9499999999999993" customHeight="1" x14ac:dyDescent="0.15">
      <c r="A32" s="3839">
        <v>5</v>
      </c>
      <c r="B32" s="3841"/>
      <c r="C32" s="3822"/>
      <c r="D32" s="3843"/>
      <c r="E32" s="3843"/>
      <c r="F32" s="3843"/>
      <c r="G32" s="3843"/>
      <c r="H32" s="3828"/>
      <c r="I32" s="3845"/>
      <c r="J32" s="3833" t="s">
        <v>504</v>
      </c>
      <c r="K32" s="3822"/>
      <c r="L32" s="3822"/>
      <c r="M32" s="3836"/>
      <c r="N32" s="3837"/>
      <c r="O32" s="3837"/>
      <c r="P32" s="3837"/>
      <c r="Q32" s="3838"/>
      <c r="R32" s="3835" t="s">
        <v>18</v>
      </c>
      <c r="S32" s="3838"/>
      <c r="T32" s="3835" t="s">
        <v>18</v>
      </c>
      <c r="U32" s="4206" t="str">
        <f>IF(Q32&amp;S32="","",Q32+S32)</f>
        <v/>
      </c>
      <c r="V32" s="3835" t="s">
        <v>18</v>
      </c>
      <c r="W32" s="3859" t="s">
        <v>984</v>
      </c>
      <c r="X32" s="3862" t="s">
        <v>505</v>
      </c>
      <c r="Y32" s="3863"/>
      <c r="Z32" s="3868"/>
      <c r="AA32" s="3906"/>
    </row>
    <row r="33" spans="1:27" ht="9.9499999999999993" customHeight="1" x14ac:dyDescent="0.15">
      <c r="A33" s="3804"/>
      <c r="B33" s="3819"/>
      <c r="C33" s="3822"/>
      <c r="D33" s="3825"/>
      <c r="E33" s="3825"/>
      <c r="F33" s="3825"/>
      <c r="G33" s="3825"/>
      <c r="H33" s="3828"/>
      <c r="I33" s="3831"/>
      <c r="J33" s="3833"/>
      <c r="K33" s="3822"/>
      <c r="L33" s="3822"/>
      <c r="M33" s="3836"/>
      <c r="N33" s="3837"/>
      <c r="O33" s="3837"/>
      <c r="P33" s="3837"/>
      <c r="Q33" s="3838"/>
      <c r="R33" s="3835"/>
      <c r="S33" s="3838"/>
      <c r="T33" s="3835"/>
      <c r="U33" s="4206"/>
      <c r="V33" s="3835"/>
      <c r="W33" s="3860"/>
      <c r="X33" s="3864"/>
      <c r="Y33" s="3865"/>
      <c r="Z33" s="3869"/>
      <c r="AA33" s="3906"/>
    </row>
    <row r="34" spans="1:27" ht="9.9499999999999993" customHeight="1" x14ac:dyDescent="0.15">
      <c r="A34" s="3804"/>
      <c r="B34" s="3819"/>
      <c r="C34" s="3822"/>
      <c r="D34" s="3825"/>
      <c r="E34" s="3825"/>
      <c r="F34" s="3825"/>
      <c r="G34" s="3825"/>
      <c r="H34" s="3828"/>
      <c r="I34" s="3849"/>
      <c r="J34" s="3833"/>
      <c r="K34" s="3822"/>
      <c r="L34" s="3822"/>
      <c r="M34" s="3836"/>
      <c r="N34" s="3837"/>
      <c r="O34" s="3837"/>
      <c r="P34" s="3837"/>
      <c r="Q34" s="3838"/>
      <c r="R34" s="3835"/>
      <c r="S34" s="3838"/>
      <c r="T34" s="3835"/>
      <c r="U34" s="4206"/>
      <c r="V34" s="3835"/>
      <c r="W34" s="3860"/>
      <c r="X34" s="3864"/>
      <c r="Y34" s="3865"/>
      <c r="Z34" s="3869"/>
      <c r="AA34" s="3906"/>
    </row>
    <row r="35" spans="1:27" ht="9.9499999999999993" customHeight="1" x14ac:dyDescent="0.15">
      <c r="A35" s="3840"/>
      <c r="B35" s="3842"/>
      <c r="C35" s="3822"/>
      <c r="D35" s="3844"/>
      <c r="E35" s="3844"/>
      <c r="F35" s="3844"/>
      <c r="G35" s="3844"/>
      <c r="H35" s="3828"/>
      <c r="I35" s="3858"/>
      <c r="J35" s="3833"/>
      <c r="K35" s="3822"/>
      <c r="L35" s="3822"/>
      <c r="M35" s="3836"/>
      <c r="N35" s="3837"/>
      <c r="O35" s="3837"/>
      <c r="P35" s="3837"/>
      <c r="Q35" s="3838"/>
      <c r="R35" s="3835"/>
      <c r="S35" s="3838"/>
      <c r="T35" s="3835"/>
      <c r="U35" s="4206"/>
      <c r="V35" s="3835"/>
      <c r="W35" s="3861"/>
      <c r="X35" s="3866"/>
      <c r="Y35" s="3867"/>
      <c r="Z35" s="3870"/>
      <c r="AA35" s="3906"/>
    </row>
    <row r="36" spans="1:27" ht="9.9499999999999993" customHeight="1" x14ac:dyDescent="0.15">
      <c r="A36" s="3816">
        <v>6</v>
      </c>
      <c r="B36" s="3818"/>
      <c r="C36" s="3821"/>
      <c r="D36" s="3824"/>
      <c r="E36" s="3824"/>
      <c r="F36" s="3824"/>
      <c r="G36" s="3824"/>
      <c r="H36" s="3827"/>
      <c r="I36" s="3830"/>
      <c r="J36" s="3832" t="s">
        <v>504</v>
      </c>
      <c r="K36" s="3821"/>
      <c r="L36" s="3821"/>
      <c r="M36" s="3850"/>
      <c r="N36" s="3851"/>
      <c r="O36" s="3851"/>
      <c r="P36" s="3851"/>
      <c r="Q36" s="3854"/>
      <c r="R36" s="3856" t="s">
        <v>18</v>
      </c>
      <c r="S36" s="3854"/>
      <c r="T36" s="3856" t="s">
        <v>18</v>
      </c>
      <c r="U36" s="4207" t="str">
        <f>IF(Q36&amp;S36="","",Q36+S36)</f>
        <v/>
      </c>
      <c r="V36" s="3856" t="s">
        <v>18</v>
      </c>
      <c r="W36" s="3871" t="s">
        <v>984</v>
      </c>
      <c r="X36" s="3862" t="s">
        <v>505</v>
      </c>
      <c r="Y36" s="3863"/>
      <c r="Z36" s="3873"/>
      <c r="AA36" s="3905"/>
    </row>
    <row r="37" spans="1:27" ht="9.9499999999999993" customHeight="1" x14ac:dyDescent="0.15">
      <c r="A37" s="3804"/>
      <c r="B37" s="3819"/>
      <c r="C37" s="3822"/>
      <c r="D37" s="3825"/>
      <c r="E37" s="3825"/>
      <c r="F37" s="3825"/>
      <c r="G37" s="3825"/>
      <c r="H37" s="3828"/>
      <c r="I37" s="3831"/>
      <c r="J37" s="3833"/>
      <c r="K37" s="3822"/>
      <c r="L37" s="3822"/>
      <c r="M37" s="3836"/>
      <c r="N37" s="3837"/>
      <c r="O37" s="3837"/>
      <c r="P37" s="3837"/>
      <c r="Q37" s="3838"/>
      <c r="R37" s="3835"/>
      <c r="S37" s="3838"/>
      <c r="T37" s="3835"/>
      <c r="U37" s="4206"/>
      <c r="V37" s="3835"/>
      <c r="W37" s="3860"/>
      <c r="X37" s="3864"/>
      <c r="Y37" s="3865"/>
      <c r="Z37" s="3869"/>
      <c r="AA37" s="3906"/>
    </row>
    <row r="38" spans="1:27" ht="9.9499999999999993" customHeight="1" x14ac:dyDescent="0.15">
      <c r="A38" s="3804"/>
      <c r="B38" s="3819"/>
      <c r="C38" s="3822"/>
      <c r="D38" s="3825"/>
      <c r="E38" s="3825"/>
      <c r="F38" s="3825"/>
      <c r="G38" s="3825"/>
      <c r="H38" s="3828"/>
      <c r="I38" s="3849"/>
      <c r="J38" s="3833"/>
      <c r="K38" s="3822"/>
      <c r="L38" s="3822"/>
      <c r="M38" s="3836"/>
      <c r="N38" s="3837"/>
      <c r="O38" s="3837"/>
      <c r="P38" s="3837"/>
      <c r="Q38" s="3838"/>
      <c r="R38" s="3835"/>
      <c r="S38" s="3838"/>
      <c r="T38" s="3835"/>
      <c r="U38" s="4206"/>
      <c r="V38" s="3835"/>
      <c r="W38" s="3860"/>
      <c r="X38" s="3864"/>
      <c r="Y38" s="3865"/>
      <c r="Z38" s="3869"/>
      <c r="AA38" s="3906"/>
    </row>
    <row r="39" spans="1:27" ht="9.9499999999999993" customHeight="1" x14ac:dyDescent="0.15">
      <c r="A39" s="3817"/>
      <c r="B39" s="3820"/>
      <c r="C39" s="3823"/>
      <c r="D39" s="3826"/>
      <c r="E39" s="3826"/>
      <c r="F39" s="3826"/>
      <c r="G39" s="3826"/>
      <c r="H39" s="3829"/>
      <c r="I39" s="3849"/>
      <c r="J39" s="3834"/>
      <c r="K39" s="3823"/>
      <c r="L39" s="3823"/>
      <c r="M39" s="3852"/>
      <c r="N39" s="3853"/>
      <c r="O39" s="3853"/>
      <c r="P39" s="3853"/>
      <c r="Q39" s="3855"/>
      <c r="R39" s="3857"/>
      <c r="S39" s="3855"/>
      <c r="T39" s="3857"/>
      <c r="U39" s="4208"/>
      <c r="V39" s="3857"/>
      <c r="W39" s="3872"/>
      <c r="X39" s="3866"/>
      <c r="Y39" s="3867"/>
      <c r="Z39" s="3874"/>
      <c r="AA39" s="3907"/>
    </row>
    <row r="40" spans="1:27" ht="9.9499999999999993" customHeight="1" x14ac:dyDescent="0.15">
      <c r="A40" s="3839">
        <v>7</v>
      </c>
      <c r="B40" s="3841"/>
      <c r="C40" s="3822"/>
      <c r="D40" s="3843"/>
      <c r="E40" s="3843"/>
      <c r="F40" s="3843"/>
      <c r="G40" s="3843"/>
      <c r="H40" s="3828"/>
      <c r="I40" s="3845"/>
      <c r="J40" s="3833" t="s">
        <v>504</v>
      </c>
      <c r="K40" s="3822"/>
      <c r="L40" s="3822"/>
      <c r="M40" s="3836"/>
      <c r="N40" s="3837"/>
      <c r="O40" s="3837"/>
      <c r="P40" s="3837"/>
      <c r="Q40" s="3838"/>
      <c r="R40" s="3835" t="s">
        <v>18</v>
      </c>
      <c r="S40" s="3838"/>
      <c r="T40" s="3835" t="s">
        <v>18</v>
      </c>
      <c r="U40" s="4206" t="str">
        <f>IF(Q40&amp;S40="","",Q40+S40)</f>
        <v/>
      </c>
      <c r="V40" s="3835" t="s">
        <v>18</v>
      </c>
      <c r="W40" s="3859" t="s">
        <v>984</v>
      </c>
      <c r="X40" s="3862" t="s">
        <v>505</v>
      </c>
      <c r="Y40" s="3863"/>
      <c r="Z40" s="3868"/>
      <c r="AA40" s="3906"/>
    </row>
    <row r="41" spans="1:27" ht="9.9499999999999993" customHeight="1" x14ac:dyDescent="0.15">
      <c r="A41" s="3804"/>
      <c r="B41" s="3819"/>
      <c r="C41" s="3822"/>
      <c r="D41" s="3825"/>
      <c r="E41" s="3825"/>
      <c r="F41" s="3825"/>
      <c r="G41" s="3825"/>
      <c r="H41" s="3828"/>
      <c r="I41" s="3831"/>
      <c r="J41" s="3833"/>
      <c r="K41" s="3822"/>
      <c r="L41" s="3822"/>
      <c r="M41" s="3836"/>
      <c r="N41" s="3837"/>
      <c r="O41" s="3837"/>
      <c r="P41" s="3837"/>
      <c r="Q41" s="3838"/>
      <c r="R41" s="3835"/>
      <c r="S41" s="3838"/>
      <c r="T41" s="3835"/>
      <c r="U41" s="4206"/>
      <c r="V41" s="3835"/>
      <c r="W41" s="3860"/>
      <c r="X41" s="3864"/>
      <c r="Y41" s="3865"/>
      <c r="Z41" s="3869"/>
      <c r="AA41" s="3906"/>
    </row>
    <row r="42" spans="1:27" ht="9.9499999999999993" customHeight="1" x14ac:dyDescent="0.15">
      <c r="A42" s="3804"/>
      <c r="B42" s="3819"/>
      <c r="C42" s="3822"/>
      <c r="D42" s="3825"/>
      <c r="E42" s="3825"/>
      <c r="F42" s="3825"/>
      <c r="G42" s="3825"/>
      <c r="H42" s="3828"/>
      <c r="I42" s="3849"/>
      <c r="J42" s="3833"/>
      <c r="K42" s="3822"/>
      <c r="L42" s="3822"/>
      <c r="M42" s="3836"/>
      <c r="N42" s="3837"/>
      <c r="O42" s="3837"/>
      <c r="P42" s="3837"/>
      <c r="Q42" s="3838"/>
      <c r="R42" s="3835"/>
      <c r="S42" s="3838"/>
      <c r="T42" s="3835"/>
      <c r="U42" s="4206"/>
      <c r="V42" s="3835"/>
      <c r="W42" s="3860"/>
      <c r="X42" s="3864"/>
      <c r="Y42" s="3865"/>
      <c r="Z42" s="3869"/>
      <c r="AA42" s="3906"/>
    </row>
    <row r="43" spans="1:27" ht="9.9499999999999993" customHeight="1" x14ac:dyDescent="0.15">
      <c r="A43" s="3840"/>
      <c r="B43" s="3842"/>
      <c r="C43" s="3822"/>
      <c r="D43" s="3844"/>
      <c r="E43" s="3844"/>
      <c r="F43" s="3844"/>
      <c r="G43" s="3844"/>
      <c r="H43" s="3828"/>
      <c r="I43" s="3858"/>
      <c r="J43" s="3833"/>
      <c r="K43" s="3822"/>
      <c r="L43" s="3822"/>
      <c r="M43" s="3836"/>
      <c r="N43" s="3837"/>
      <c r="O43" s="3837"/>
      <c r="P43" s="3837"/>
      <c r="Q43" s="3838"/>
      <c r="R43" s="3835"/>
      <c r="S43" s="3838"/>
      <c r="T43" s="3835"/>
      <c r="U43" s="4206"/>
      <c r="V43" s="3835"/>
      <c r="W43" s="3861"/>
      <c r="X43" s="3866"/>
      <c r="Y43" s="3867"/>
      <c r="Z43" s="3870"/>
      <c r="AA43" s="3906"/>
    </row>
    <row r="44" spans="1:27" ht="9.9499999999999993" customHeight="1" x14ac:dyDescent="0.15">
      <c r="A44" s="3816">
        <v>8</v>
      </c>
      <c r="B44" s="3818"/>
      <c r="C44" s="3821"/>
      <c r="D44" s="3824"/>
      <c r="E44" s="3824"/>
      <c r="F44" s="3824"/>
      <c r="G44" s="3824"/>
      <c r="H44" s="3827"/>
      <c r="I44" s="3830"/>
      <c r="J44" s="3832" t="s">
        <v>504</v>
      </c>
      <c r="K44" s="3821"/>
      <c r="L44" s="3821"/>
      <c r="M44" s="3850"/>
      <c r="N44" s="3851"/>
      <c r="O44" s="3851"/>
      <c r="P44" s="3851"/>
      <c r="Q44" s="3854"/>
      <c r="R44" s="3856" t="s">
        <v>18</v>
      </c>
      <c r="S44" s="3854"/>
      <c r="T44" s="3856" t="s">
        <v>18</v>
      </c>
      <c r="U44" s="4207" t="str">
        <f>IF(Q44&amp;S44="","",Q44+S44)</f>
        <v/>
      </c>
      <c r="V44" s="3856" t="s">
        <v>18</v>
      </c>
      <c r="W44" s="3871" t="s">
        <v>984</v>
      </c>
      <c r="X44" s="3862" t="s">
        <v>505</v>
      </c>
      <c r="Y44" s="3863"/>
      <c r="Z44" s="3873"/>
      <c r="AA44" s="3905"/>
    </row>
    <row r="45" spans="1:27" ht="9.9499999999999993" customHeight="1" x14ac:dyDescent="0.15">
      <c r="A45" s="3804"/>
      <c r="B45" s="3819"/>
      <c r="C45" s="3822"/>
      <c r="D45" s="3825"/>
      <c r="E45" s="3825"/>
      <c r="F45" s="3825"/>
      <c r="G45" s="3825"/>
      <c r="H45" s="3828"/>
      <c r="I45" s="3831"/>
      <c r="J45" s="3833"/>
      <c r="K45" s="3822"/>
      <c r="L45" s="3822"/>
      <c r="M45" s="3836"/>
      <c r="N45" s="3837"/>
      <c r="O45" s="3837"/>
      <c r="P45" s="3837"/>
      <c r="Q45" s="3838"/>
      <c r="R45" s="3835"/>
      <c r="S45" s="3838"/>
      <c r="T45" s="3835"/>
      <c r="U45" s="4206"/>
      <c r="V45" s="3835"/>
      <c r="W45" s="3860"/>
      <c r="X45" s="3864"/>
      <c r="Y45" s="3865"/>
      <c r="Z45" s="3869"/>
      <c r="AA45" s="3906"/>
    </row>
    <row r="46" spans="1:27" ht="9.9499999999999993" customHeight="1" x14ac:dyDescent="0.15">
      <c r="A46" s="3804"/>
      <c r="B46" s="3819"/>
      <c r="C46" s="3822"/>
      <c r="D46" s="3825"/>
      <c r="E46" s="3825"/>
      <c r="F46" s="3825"/>
      <c r="G46" s="3825"/>
      <c r="H46" s="3828"/>
      <c r="I46" s="3849"/>
      <c r="J46" s="3833"/>
      <c r="K46" s="3822"/>
      <c r="L46" s="3822"/>
      <c r="M46" s="3836"/>
      <c r="N46" s="3837"/>
      <c r="O46" s="3837"/>
      <c r="P46" s="3837"/>
      <c r="Q46" s="3838"/>
      <c r="R46" s="3835"/>
      <c r="S46" s="3838"/>
      <c r="T46" s="3835"/>
      <c r="U46" s="4206"/>
      <c r="V46" s="3835"/>
      <c r="W46" s="3860"/>
      <c r="X46" s="3864"/>
      <c r="Y46" s="3865"/>
      <c r="Z46" s="3869"/>
      <c r="AA46" s="3906"/>
    </row>
    <row r="47" spans="1:27" ht="9.9499999999999993" customHeight="1" x14ac:dyDescent="0.15">
      <c r="A47" s="3804"/>
      <c r="B47" s="3819"/>
      <c r="C47" s="3875"/>
      <c r="D47" s="3825"/>
      <c r="E47" s="3825"/>
      <c r="F47" s="3825"/>
      <c r="G47" s="3825"/>
      <c r="H47" s="3876"/>
      <c r="I47" s="3885"/>
      <c r="J47" s="3877"/>
      <c r="K47" s="3875"/>
      <c r="L47" s="3875"/>
      <c r="M47" s="3886"/>
      <c r="N47" s="3887"/>
      <c r="O47" s="3887"/>
      <c r="P47" s="3887"/>
      <c r="Q47" s="3888"/>
      <c r="R47" s="3881"/>
      <c r="S47" s="3888"/>
      <c r="T47" s="3881"/>
      <c r="U47" s="4209"/>
      <c r="V47" s="3881"/>
      <c r="W47" s="3860"/>
      <c r="X47" s="3882"/>
      <c r="Y47" s="3883"/>
      <c r="Z47" s="3869"/>
      <c r="AA47" s="3908"/>
    </row>
    <row r="48" spans="1:27" ht="14.1" customHeight="1" x14ac:dyDescent="0.15">
      <c r="A48" s="1043" t="s">
        <v>506</v>
      </c>
      <c r="B48" s="3878" t="s">
        <v>1208</v>
      </c>
      <c r="C48" s="3878"/>
      <c r="D48" s="3878"/>
      <c r="E48" s="3878"/>
      <c r="F48" s="3878"/>
      <c r="G48" s="3878"/>
      <c r="H48" s="3878"/>
      <c r="I48" s="3878"/>
      <c r="J48" s="3878"/>
      <c r="K48" s="3878"/>
      <c r="L48" s="3878"/>
      <c r="M48" s="3878"/>
      <c r="N48" s="3878"/>
      <c r="O48" s="3878"/>
      <c r="P48" s="3878"/>
      <c r="Q48" s="3878"/>
      <c r="R48" s="3878"/>
      <c r="S48" s="3878"/>
      <c r="T48" s="3878"/>
      <c r="U48" s="3878"/>
      <c r="V48" s="3878"/>
      <c r="W48" s="3878"/>
      <c r="X48" s="3878"/>
      <c r="Y48" s="3878"/>
      <c r="Z48" s="3878"/>
      <c r="AA48" s="3878"/>
    </row>
    <row r="49" spans="1:28" ht="14.1" customHeight="1" x14ac:dyDescent="0.15">
      <c r="A49" s="1043"/>
      <c r="B49" s="1980" t="s">
        <v>507</v>
      </c>
      <c r="C49" s="1980"/>
      <c r="D49" s="1980"/>
      <c r="E49" s="1980"/>
      <c r="F49" s="1980"/>
      <c r="G49" s="1980"/>
      <c r="H49" s="1980"/>
      <c r="I49" s="1980"/>
      <c r="J49" s="1980"/>
      <c r="K49" s="1980"/>
      <c r="L49" s="1980"/>
      <c r="M49" s="1980"/>
      <c r="N49" s="1980"/>
      <c r="O49" s="1980"/>
      <c r="P49" s="1980"/>
      <c r="Q49" s="1980"/>
      <c r="R49" s="1980"/>
      <c r="S49" s="1980"/>
      <c r="T49" s="1980"/>
      <c r="U49" s="1980"/>
      <c r="V49" s="1980"/>
      <c r="W49" s="1980"/>
      <c r="X49" s="1980"/>
      <c r="Y49" s="1980"/>
      <c r="Z49" s="1980"/>
      <c r="AA49" s="1980"/>
    </row>
    <row r="50" spans="1:28" ht="14.1" customHeight="1" x14ac:dyDescent="0.15">
      <c r="A50" s="1043"/>
      <c r="B50" s="3879" t="s">
        <v>508</v>
      </c>
      <c r="C50" s="3879"/>
      <c r="D50" s="3879"/>
      <c r="E50" s="3879"/>
      <c r="F50" s="3879"/>
      <c r="G50" s="3879"/>
      <c r="H50" s="3879"/>
      <c r="I50" s="3879"/>
      <c r="J50" s="3879"/>
      <c r="K50" s="3879"/>
      <c r="L50" s="3879"/>
      <c r="M50" s="3879"/>
      <c r="N50" s="3879"/>
      <c r="O50" s="3879"/>
      <c r="P50" s="3879"/>
      <c r="Q50" s="3879"/>
      <c r="R50" s="3879"/>
      <c r="S50" s="3879"/>
      <c r="T50" s="3879"/>
      <c r="U50" s="3879"/>
      <c r="V50" s="3879"/>
      <c r="W50" s="3879"/>
      <c r="X50" s="3879"/>
      <c r="Y50" s="3879"/>
      <c r="Z50" s="3879"/>
      <c r="AA50" s="3879"/>
    </row>
    <row r="51" spans="1:28" ht="14.1" customHeight="1" x14ac:dyDescent="0.15">
      <c r="A51" s="1043"/>
      <c r="B51" s="3879" t="s">
        <v>1178</v>
      </c>
      <c r="C51" s="3879"/>
      <c r="D51" s="3879"/>
      <c r="E51" s="3879"/>
      <c r="F51" s="3879"/>
      <c r="G51" s="3879"/>
      <c r="H51" s="3879"/>
      <c r="I51" s="3879"/>
      <c r="J51" s="3879"/>
      <c r="K51" s="3879"/>
      <c r="L51" s="3879"/>
      <c r="M51" s="3879"/>
      <c r="N51" s="3879"/>
      <c r="O51" s="3879"/>
      <c r="P51" s="3879"/>
      <c r="Q51" s="3879"/>
      <c r="R51" s="3879"/>
      <c r="S51" s="3879"/>
      <c r="T51" s="3879"/>
      <c r="U51" s="3879"/>
      <c r="V51" s="3879"/>
      <c r="W51" s="3879"/>
      <c r="X51" s="3879"/>
      <c r="Y51" s="3879"/>
      <c r="Z51" s="3879"/>
      <c r="AA51" s="3879"/>
    </row>
    <row r="52" spans="1:28" ht="14.1" customHeight="1" x14ac:dyDescent="0.15">
      <c r="A52" s="1044"/>
      <c r="B52" s="1047" t="s">
        <v>1090</v>
      </c>
      <c r="C52" s="1047"/>
      <c r="D52" s="1047"/>
      <c r="E52" s="1047"/>
      <c r="F52" s="1047"/>
      <c r="G52" s="1047"/>
      <c r="H52" s="1047"/>
      <c r="I52" s="1047"/>
      <c r="J52" s="1047"/>
      <c r="K52" s="1047"/>
      <c r="L52" s="1047"/>
      <c r="M52" s="1047"/>
      <c r="N52" s="1047"/>
      <c r="O52" s="1047"/>
      <c r="P52" s="1047"/>
      <c r="Q52" s="1047"/>
      <c r="R52" s="1047"/>
      <c r="S52" s="1047"/>
      <c r="T52" s="1047"/>
      <c r="U52" s="1047"/>
      <c r="V52" s="1047"/>
      <c r="W52" s="1047"/>
      <c r="X52" s="1047"/>
      <c r="Y52" s="1047"/>
      <c r="Z52" s="1047"/>
      <c r="AA52" s="1047"/>
      <c r="AB52" s="1047"/>
    </row>
    <row r="53" spans="1:28" ht="14.1" customHeight="1" x14ac:dyDescent="0.15">
      <c r="A53" s="3800" t="s">
        <v>992</v>
      </c>
      <c r="B53" s="3801"/>
      <c r="C53" s="3801"/>
      <c r="D53" s="3801"/>
      <c r="E53" s="3801"/>
      <c r="F53" s="3801"/>
      <c r="G53" s="3801"/>
      <c r="H53" s="3801"/>
      <c r="I53" s="3801"/>
      <c r="J53" s="3801"/>
      <c r="K53" s="3801"/>
      <c r="L53" s="3801"/>
      <c r="M53" s="3801"/>
      <c r="N53" s="3801"/>
      <c r="O53" s="3801"/>
      <c r="P53" s="3801"/>
      <c r="Q53" s="3801"/>
      <c r="R53" s="3801"/>
      <c r="S53" s="3801"/>
      <c r="T53" s="3801"/>
      <c r="U53" s="3801"/>
      <c r="V53" s="3801"/>
      <c r="W53" s="3801"/>
      <c r="X53" s="3801"/>
      <c r="Y53" s="3801"/>
      <c r="Z53" s="3801"/>
      <c r="AA53" s="3801"/>
      <c r="AB53" s="3801"/>
    </row>
    <row r="54" spans="1:28" ht="18" customHeight="1" x14ac:dyDescent="0.15">
      <c r="A54" s="3902" t="s">
        <v>994</v>
      </c>
      <c r="B54" s="3902"/>
      <c r="C54" s="3902"/>
      <c r="D54" s="3902"/>
      <c r="E54" s="3902"/>
      <c r="F54" s="3902"/>
      <c r="G54" s="3902"/>
      <c r="H54" s="3902"/>
      <c r="I54" s="3902"/>
      <c r="J54" s="3902"/>
      <c r="K54" s="3902"/>
      <c r="L54" s="3902"/>
      <c r="M54" s="3902"/>
      <c r="N54" s="3902"/>
      <c r="O54" s="3902"/>
      <c r="P54" s="3902"/>
      <c r="Q54" s="3902"/>
      <c r="R54" s="3902"/>
      <c r="S54" s="3902"/>
      <c r="T54" s="3902"/>
      <c r="U54" s="3902"/>
      <c r="V54" s="3902"/>
      <c r="W54" s="3902"/>
      <c r="X54" s="3902"/>
      <c r="Y54" s="3902"/>
      <c r="Z54" s="3902"/>
      <c r="AA54" s="1038" t="s">
        <v>989</v>
      </c>
    </row>
    <row r="55" spans="1:28" ht="12" customHeight="1" x14ac:dyDescent="0.15">
      <c r="A55" s="3629" t="s">
        <v>481</v>
      </c>
      <c r="B55" s="3804" t="s">
        <v>482</v>
      </c>
      <c r="C55" s="3805" t="s">
        <v>483</v>
      </c>
      <c r="D55" s="3804" t="s">
        <v>459</v>
      </c>
      <c r="E55" s="3804"/>
      <c r="F55" s="3804"/>
      <c r="G55" s="3804"/>
      <c r="H55" s="3629" t="s">
        <v>484</v>
      </c>
      <c r="I55" s="3555" t="s">
        <v>485</v>
      </c>
      <c r="J55" s="3555" t="s">
        <v>486</v>
      </c>
      <c r="K55" s="3806" t="s">
        <v>991</v>
      </c>
      <c r="L55" s="3806" t="s">
        <v>487</v>
      </c>
      <c r="M55" s="3795" t="s">
        <v>488</v>
      </c>
      <c r="N55" s="2827"/>
      <c r="O55" s="2827"/>
      <c r="P55" s="2827"/>
      <c r="Q55" s="2827"/>
      <c r="R55" s="2827"/>
      <c r="S55" s="2827"/>
      <c r="T55" s="2827"/>
      <c r="U55" s="2827"/>
      <c r="V55" s="2829"/>
      <c r="W55" s="3793" t="s">
        <v>1204</v>
      </c>
      <c r="X55" s="3793"/>
      <c r="Y55" s="3793"/>
      <c r="Z55" s="3790" t="s">
        <v>1177</v>
      </c>
      <c r="AA55" s="3903" t="s">
        <v>489</v>
      </c>
    </row>
    <row r="56" spans="1:28" ht="13.5" customHeight="1" x14ac:dyDescent="0.15">
      <c r="A56" s="3629"/>
      <c r="B56" s="3804"/>
      <c r="C56" s="3805"/>
      <c r="D56" s="3804"/>
      <c r="E56" s="3804"/>
      <c r="F56" s="3804"/>
      <c r="G56" s="3804"/>
      <c r="H56" s="3629"/>
      <c r="I56" s="3804"/>
      <c r="J56" s="3804"/>
      <c r="K56" s="3806"/>
      <c r="L56" s="3806"/>
      <c r="M56" s="3531" t="s">
        <v>490</v>
      </c>
      <c r="N56" s="3532"/>
      <c r="O56" s="3532"/>
      <c r="P56" s="3532"/>
      <c r="Q56" s="3532"/>
      <c r="R56" s="3545"/>
      <c r="S56" s="3519" t="s">
        <v>491</v>
      </c>
      <c r="T56" s="3798"/>
      <c r="U56" s="3519" t="s">
        <v>492</v>
      </c>
      <c r="V56" s="3798"/>
      <c r="W56" s="3794"/>
      <c r="X56" s="3794"/>
      <c r="Y56" s="3794"/>
      <c r="Z56" s="3791"/>
      <c r="AA56" s="3904"/>
    </row>
    <row r="57" spans="1:28" ht="11.25" customHeight="1" x14ac:dyDescent="0.15">
      <c r="A57" s="3629"/>
      <c r="B57" s="3804"/>
      <c r="C57" s="3805"/>
      <c r="D57" s="3804"/>
      <c r="E57" s="3804"/>
      <c r="F57" s="3804"/>
      <c r="G57" s="3804"/>
      <c r="H57" s="3629"/>
      <c r="I57" s="3555" t="s">
        <v>1115</v>
      </c>
      <c r="J57" s="3804"/>
      <c r="K57" s="3806"/>
      <c r="L57" s="3806"/>
      <c r="M57" s="3519" t="s">
        <v>494</v>
      </c>
      <c r="N57" s="3520"/>
      <c r="O57" s="3520"/>
      <c r="P57" s="3798"/>
      <c r="Q57" s="3519" t="s">
        <v>495</v>
      </c>
      <c r="R57" s="3798"/>
      <c r="S57" s="3522"/>
      <c r="T57" s="3624"/>
      <c r="U57" s="3522"/>
      <c r="V57" s="3624"/>
      <c r="W57" s="3807" t="s">
        <v>1174</v>
      </c>
      <c r="X57" s="3810" t="s">
        <v>1175</v>
      </c>
      <c r="Y57" s="3811"/>
      <c r="Z57" s="3791"/>
      <c r="AA57" s="1039" t="s">
        <v>493</v>
      </c>
    </row>
    <row r="58" spans="1:28" ht="11.25" customHeight="1" x14ac:dyDescent="0.15">
      <c r="A58" s="3629"/>
      <c r="B58" s="3804"/>
      <c r="C58" s="3805"/>
      <c r="D58" s="3804"/>
      <c r="E58" s="3804"/>
      <c r="F58" s="3804"/>
      <c r="G58" s="3804"/>
      <c r="H58" s="3629"/>
      <c r="I58" s="3804"/>
      <c r="J58" s="3804"/>
      <c r="K58" s="3806"/>
      <c r="L58" s="3806"/>
      <c r="M58" s="3522"/>
      <c r="N58" s="3523"/>
      <c r="O58" s="3523"/>
      <c r="P58" s="3624"/>
      <c r="Q58" s="3522"/>
      <c r="R58" s="3624"/>
      <c r="S58" s="3522"/>
      <c r="T58" s="3624"/>
      <c r="U58" s="3522"/>
      <c r="V58" s="3624"/>
      <c r="W58" s="3808"/>
      <c r="X58" s="3812"/>
      <c r="Y58" s="3813"/>
      <c r="Z58" s="3791"/>
      <c r="AA58" s="1041" t="s">
        <v>496</v>
      </c>
    </row>
    <row r="59" spans="1:28" ht="11.25" customHeight="1" x14ac:dyDescent="0.15">
      <c r="A59" s="3629"/>
      <c r="B59" s="3804"/>
      <c r="C59" s="3805"/>
      <c r="D59" s="3804"/>
      <c r="E59" s="3804"/>
      <c r="F59" s="3804"/>
      <c r="G59" s="3804"/>
      <c r="H59" s="3629"/>
      <c r="I59" s="3804"/>
      <c r="J59" s="3804"/>
      <c r="K59" s="3806"/>
      <c r="L59" s="3806"/>
      <c r="M59" s="3525"/>
      <c r="N59" s="3526"/>
      <c r="O59" s="3526"/>
      <c r="P59" s="3799"/>
      <c r="Q59" s="3525"/>
      <c r="R59" s="3799"/>
      <c r="S59" s="3525"/>
      <c r="T59" s="3799"/>
      <c r="U59" s="3525"/>
      <c r="V59" s="3799"/>
      <c r="W59" s="3809"/>
      <c r="X59" s="3814"/>
      <c r="Y59" s="3815"/>
      <c r="Z59" s="3792"/>
      <c r="AA59" s="1041" t="s">
        <v>497</v>
      </c>
    </row>
    <row r="60" spans="1:28" ht="9.9499999999999993" customHeight="1" x14ac:dyDescent="0.15">
      <c r="A60" s="3804">
        <v>9</v>
      </c>
      <c r="B60" s="3819"/>
      <c r="C60" s="3894"/>
      <c r="D60" s="3825"/>
      <c r="E60" s="3825"/>
      <c r="F60" s="3825"/>
      <c r="G60" s="3825"/>
      <c r="H60" s="3898"/>
      <c r="I60" s="3899"/>
      <c r="J60" s="3893" t="s">
        <v>504</v>
      </c>
      <c r="K60" s="3894"/>
      <c r="L60" s="3894"/>
      <c r="M60" s="3895"/>
      <c r="N60" s="3896"/>
      <c r="O60" s="3896"/>
      <c r="P60" s="3896"/>
      <c r="Q60" s="3897"/>
      <c r="R60" s="3892" t="s">
        <v>18</v>
      </c>
      <c r="S60" s="3897"/>
      <c r="T60" s="3892" t="s">
        <v>18</v>
      </c>
      <c r="U60" s="4210" t="str">
        <f>IF(Q60&amp;S60="","",Q60+S60)</f>
        <v/>
      </c>
      <c r="V60" s="3892" t="s">
        <v>18</v>
      </c>
      <c r="W60" s="3871" t="s">
        <v>984</v>
      </c>
      <c r="X60" s="3862" t="s">
        <v>505</v>
      </c>
      <c r="Y60" s="3863"/>
      <c r="Z60" s="4199"/>
      <c r="AA60" s="3909"/>
    </row>
    <row r="61" spans="1:28" ht="9.9499999999999993" customHeight="1" x14ac:dyDescent="0.15">
      <c r="A61" s="3804"/>
      <c r="B61" s="3819"/>
      <c r="C61" s="3822"/>
      <c r="D61" s="3825"/>
      <c r="E61" s="3825"/>
      <c r="F61" s="3825"/>
      <c r="G61" s="3825"/>
      <c r="H61" s="3828"/>
      <c r="I61" s="3831"/>
      <c r="J61" s="3833"/>
      <c r="K61" s="3822"/>
      <c r="L61" s="3822"/>
      <c r="M61" s="3836"/>
      <c r="N61" s="3837"/>
      <c r="O61" s="3837"/>
      <c r="P61" s="3837"/>
      <c r="Q61" s="3838"/>
      <c r="R61" s="3835"/>
      <c r="S61" s="3838"/>
      <c r="T61" s="3835"/>
      <c r="U61" s="4206"/>
      <c r="V61" s="3835"/>
      <c r="W61" s="3860"/>
      <c r="X61" s="3864"/>
      <c r="Y61" s="3865"/>
      <c r="Z61" s="4199"/>
      <c r="AA61" s="3906"/>
    </row>
    <row r="62" spans="1:28" ht="9.9499999999999993" customHeight="1" x14ac:dyDescent="0.15">
      <c r="A62" s="3804"/>
      <c r="B62" s="3819"/>
      <c r="C62" s="3822"/>
      <c r="D62" s="3825"/>
      <c r="E62" s="3825"/>
      <c r="F62" s="3825"/>
      <c r="G62" s="3825"/>
      <c r="H62" s="3828"/>
      <c r="I62" s="3849"/>
      <c r="J62" s="3833"/>
      <c r="K62" s="3822"/>
      <c r="L62" s="3822"/>
      <c r="M62" s="3836"/>
      <c r="N62" s="3837"/>
      <c r="O62" s="3837"/>
      <c r="P62" s="3837"/>
      <c r="Q62" s="3838"/>
      <c r="R62" s="3835"/>
      <c r="S62" s="3838"/>
      <c r="T62" s="3835"/>
      <c r="U62" s="4206"/>
      <c r="V62" s="3835"/>
      <c r="W62" s="3860"/>
      <c r="X62" s="3864"/>
      <c r="Y62" s="3865"/>
      <c r="Z62" s="4199"/>
      <c r="AA62" s="3906"/>
    </row>
    <row r="63" spans="1:28" ht="9.9499999999999993" customHeight="1" x14ac:dyDescent="0.15">
      <c r="A63" s="3817"/>
      <c r="B63" s="3820"/>
      <c r="C63" s="3823"/>
      <c r="D63" s="3826"/>
      <c r="E63" s="3826"/>
      <c r="F63" s="3826"/>
      <c r="G63" s="3826"/>
      <c r="H63" s="3829"/>
      <c r="I63" s="3849"/>
      <c r="J63" s="3834"/>
      <c r="K63" s="3823"/>
      <c r="L63" s="3823"/>
      <c r="M63" s="3852"/>
      <c r="N63" s="3853"/>
      <c r="O63" s="3853"/>
      <c r="P63" s="3853"/>
      <c r="Q63" s="3855"/>
      <c r="R63" s="3857"/>
      <c r="S63" s="3855"/>
      <c r="T63" s="3857"/>
      <c r="U63" s="4208"/>
      <c r="V63" s="3857"/>
      <c r="W63" s="3872"/>
      <c r="X63" s="3866"/>
      <c r="Y63" s="3867"/>
      <c r="Z63" s="4200"/>
      <c r="AA63" s="3907"/>
    </row>
    <row r="64" spans="1:28" ht="9.9499999999999993" customHeight="1" x14ac:dyDescent="0.15">
      <c r="A64" s="3816">
        <v>10</v>
      </c>
      <c r="B64" s="3818"/>
      <c r="C64" s="3821"/>
      <c r="D64" s="3824"/>
      <c r="E64" s="3824"/>
      <c r="F64" s="3824"/>
      <c r="G64" s="3824"/>
      <c r="H64" s="3827"/>
      <c r="I64" s="3830"/>
      <c r="J64" s="3832" t="s">
        <v>504</v>
      </c>
      <c r="K64" s="3821"/>
      <c r="L64" s="3821"/>
      <c r="M64" s="3850"/>
      <c r="N64" s="3851"/>
      <c r="O64" s="3851"/>
      <c r="P64" s="3851"/>
      <c r="Q64" s="3854"/>
      <c r="R64" s="3856" t="s">
        <v>18</v>
      </c>
      <c r="S64" s="3854"/>
      <c r="T64" s="3856" t="s">
        <v>18</v>
      </c>
      <c r="U64" s="4207" t="str">
        <f>IF(Q64&amp;S64="","",Q64+S64)</f>
        <v/>
      </c>
      <c r="V64" s="3856" t="s">
        <v>18</v>
      </c>
      <c r="W64" s="3871" t="s">
        <v>984</v>
      </c>
      <c r="X64" s="3862" t="s">
        <v>505</v>
      </c>
      <c r="Y64" s="3863"/>
      <c r="Z64" s="4201"/>
      <c r="AA64" s="3905"/>
    </row>
    <row r="65" spans="1:27" ht="9.9499999999999993" customHeight="1" x14ac:dyDescent="0.15">
      <c r="A65" s="3804"/>
      <c r="B65" s="3819"/>
      <c r="C65" s="3822"/>
      <c r="D65" s="3825"/>
      <c r="E65" s="3825"/>
      <c r="F65" s="3825"/>
      <c r="G65" s="3825"/>
      <c r="H65" s="3828"/>
      <c r="I65" s="3831"/>
      <c r="J65" s="3833"/>
      <c r="K65" s="3822"/>
      <c r="L65" s="3822"/>
      <c r="M65" s="3836"/>
      <c r="N65" s="3837"/>
      <c r="O65" s="3837"/>
      <c r="P65" s="3837"/>
      <c r="Q65" s="3838"/>
      <c r="R65" s="3835"/>
      <c r="S65" s="3838"/>
      <c r="T65" s="3835"/>
      <c r="U65" s="4206"/>
      <c r="V65" s="3835"/>
      <c r="W65" s="3860"/>
      <c r="X65" s="3864"/>
      <c r="Y65" s="3865"/>
      <c r="Z65" s="4199"/>
      <c r="AA65" s="3906"/>
    </row>
    <row r="66" spans="1:27" ht="9.9499999999999993" customHeight="1" x14ac:dyDescent="0.15">
      <c r="A66" s="3804"/>
      <c r="B66" s="3819"/>
      <c r="C66" s="3822"/>
      <c r="D66" s="3825"/>
      <c r="E66" s="3825"/>
      <c r="F66" s="3825"/>
      <c r="G66" s="3825"/>
      <c r="H66" s="3828"/>
      <c r="I66" s="3849"/>
      <c r="J66" s="3833"/>
      <c r="K66" s="3822"/>
      <c r="L66" s="3822"/>
      <c r="M66" s="3836"/>
      <c r="N66" s="3837"/>
      <c r="O66" s="3837"/>
      <c r="P66" s="3837"/>
      <c r="Q66" s="3838"/>
      <c r="R66" s="3835"/>
      <c r="S66" s="3838"/>
      <c r="T66" s="3835"/>
      <c r="U66" s="4206"/>
      <c r="V66" s="3835"/>
      <c r="W66" s="3860"/>
      <c r="X66" s="3864"/>
      <c r="Y66" s="3865"/>
      <c r="Z66" s="4199"/>
      <c r="AA66" s="3906"/>
    </row>
    <row r="67" spans="1:27" ht="9.9499999999999993" customHeight="1" x14ac:dyDescent="0.15">
      <c r="A67" s="3817"/>
      <c r="B67" s="3820"/>
      <c r="C67" s="3823"/>
      <c r="D67" s="3826"/>
      <c r="E67" s="3826"/>
      <c r="F67" s="3826"/>
      <c r="G67" s="3826"/>
      <c r="H67" s="3829"/>
      <c r="I67" s="3849"/>
      <c r="J67" s="3834"/>
      <c r="K67" s="3823"/>
      <c r="L67" s="3823"/>
      <c r="M67" s="3852"/>
      <c r="N67" s="3853"/>
      <c r="O67" s="3853"/>
      <c r="P67" s="3853"/>
      <c r="Q67" s="3855"/>
      <c r="R67" s="3857"/>
      <c r="S67" s="3855"/>
      <c r="T67" s="3857"/>
      <c r="U67" s="4208"/>
      <c r="V67" s="3857"/>
      <c r="W67" s="3872"/>
      <c r="X67" s="3866"/>
      <c r="Y67" s="3867"/>
      <c r="Z67" s="4200"/>
      <c r="AA67" s="3907"/>
    </row>
    <row r="68" spans="1:27" ht="9.9499999999999993" customHeight="1" x14ac:dyDescent="0.15">
      <c r="A68" s="3839">
        <v>11</v>
      </c>
      <c r="B68" s="3841"/>
      <c r="C68" s="3822"/>
      <c r="D68" s="3843"/>
      <c r="E68" s="3843"/>
      <c r="F68" s="3843"/>
      <c r="G68" s="3843"/>
      <c r="H68" s="3828"/>
      <c r="I68" s="3845"/>
      <c r="J68" s="3833" t="s">
        <v>504</v>
      </c>
      <c r="K68" s="3822"/>
      <c r="L68" s="3822"/>
      <c r="M68" s="3836"/>
      <c r="N68" s="3837"/>
      <c r="O68" s="3837"/>
      <c r="P68" s="3837"/>
      <c r="Q68" s="3838"/>
      <c r="R68" s="3835" t="s">
        <v>18</v>
      </c>
      <c r="S68" s="3838"/>
      <c r="T68" s="3835" t="s">
        <v>18</v>
      </c>
      <c r="U68" s="4206" t="str">
        <f>IF(Q68&amp;S68="","",Q68+S68)</f>
        <v/>
      </c>
      <c r="V68" s="3835" t="s">
        <v>18</v>
      </c>
      <c r="W68" s="3859" t="s">
        <v>984</v>
      </c>
      <c r="X68" s="3862" t="s">
        <v>505</v>
      </c>
      <c r="Y68" s="3863"/>
      <c r="Z68" s="3868"/>
      <c r="AA68" s="3906"/>
    </row>
    <row r="69" spans="1:27" ht="9.9499999999999993" customHeight="1" x14ac:dyDescent="0.15">
      <c r="A69" s="3804"/>
      <c r="B69" s="3819"/>
      <c r="C69" s="3822"/>
      <c r="D69" s="3825"/>
      <c r="E69" s="3825"/>
      <c r="F69" s="3825"/>
      <c r="G69" s="3825"/>
      <c r="H69" s="3828"/>
      <c r="I69" s="3831"/>
      <c r="J69" s="3833"/>
      <c r="K69" s="3822"/>
      <c r="L69" s="3822"/>
      <c r="M69" s="3836"/>
      <c r="N69" s="3837"/>
      <c r="O69" s="3837"/>
      <c r="P69" s="3837"/>
      <c r="Q69" s="3838"/>
      <c r="R69" s="3835"/>
      <c r="S69" s="3838"/>
      <c r="T69" s="3835"/>
      <c r="U69" s="4206"/>
      <c r="V69" s="3835"/>
      <c r="W69" s="3860"/>
      <c r="X69" s="3864"/>
      <c r="Y69" s="3865"/>
      <c r="Z69" s="3869"/>
      <c r="AA69" s="3906"/>
    </row>
    <row r="70" spans="1:27" ht="9.9499999999999993" customHeight="1" x14ac:dyDescent="0.15">
      <c r="A70" s="3804"/>
      <c r="B70" s="3819"/>
      <c r="C70" s="3822"/>
      <c r="D70" s="3825"/>
      <c r="E70" s="3825"/>
      <c r="F70" s="3825"/>
      <c r="G70" s="3825"/>
      <c r="H70" s="3828"/>
      <c r="I70" s="3849"/>
      <c r="J70" s="3833"/>
      <c r="K70" s="3822"/>
      <c r="L70" s="3822"/>
      <c r="M70" s="3836"/>
      <c r="N70" s="3837"/>
      <c r="O70" s="3837"/>
      <c r="P70" s="3837"/>
      <c r="Q70" s="3838"/>
      <c r="R70" s="3835"/>
      <c r="S70" s="3838"/>
      <c r="T70" s="3835"/>
      <c r="U70" s="4206"/>
      <c r="V70" s="3835"/>
      <c r="W70" s="3860"/>
      <c r="X70" s="3864"/>
      <c r="Y70" s="3865"/>
      <c r="Z70" s="3869"/>
      <c r="AA70" s="3906"/>
    </row>
    <row r="71" spans="1:27" ht="9.75" customHeight="1" x14ac:dyDescent="0.15">
      <c r="A71" s="3840"/>
      <c r="B71" s="3842"/>
      <c r="C71" s="3822"/>
      <c r="D71" s="3844"/>
      <c r="E71" s="3844"/>
      <c r="F71" s="3844"/>
      <c r="G71" s="3844"/>
      <c r="H71" s="3828"/>
      <c r="I71" s="3858"/>
      <c r="J71" s="3833"/>
      <c r="K71" s="3822"/>
      <c r="L71" s="3822"/>
      <c r="M71" s="3836"/>
      <c r="N71" s="3837"/>
      <c r="O71" s="3837"/>
      <c r="P71" s="3837"/>
      <c r="Q71" s="3838"/>
      <c r="R71" s="3835"/>
      <c r="S71" s="3838"/>
      <c r="T71" s="3835"/>
      <c r="U71" s="4206"/>
      <c r="V71" s="3835"/>
      <c r="W71" s="3861"/>
      <c r="X71" s="3866"/>
      <c r="Y71" s="3867"/>
      <c r="Z71" s="3870"/>
      <c r="AA71" s="3906"/>
    </row>
    <row r="72" spans="1:27" ht="9.9499999999999993" customHeight="1" x14ac:dyDescent="0.15">
      <c r="A72" s="3816">
        <v>12</v>
      </c>
      <c r="B72" s="3818"/>
      <c r="C72" s="3821"/>
      <c r="D72" s="3824"/>
      <c r="E72" s="3824"/>
      <c r="F72" s="3824"/>
      <c r="G72" s="3824"/>
      <c r="H72" s="3827"/>
      <c r="I72" s="3830"/>
      <c r="J72" s="3832" t="s">
        <v>504</v>
      </c>
      <c r="K72" s="3821"/>
      <c r="L72" s="3821"/>
      <c r="M72" s="3850"/>
      <c r="N72" s="3851"/>
      <c r="O72" s="3851"/>
      <c r="P72" s="3851"/>
      <c r="Q72" s="3854"/>
      <c r="R72" s="3856" t="s">
        <v>18</v>
      </c>
      <c r="S72" s="3854"/>
      <c r="T72" s="3856" t="s">
        <v>18</v>
      </c>
      <c r="U72" s="4207" t="str">
        <f>IF(Q72&amp;S72="","",Q72+S72)</f>
        <v/>
      </c>
      <c r="V72" s="3856" t="s">
        <v>18</v>
      </c>
      <c r="W72" s="3871" t="s">
        <v>984</v>
      </c>
      <c r="X72" s="3862" t="s">
        <v>505</v>
      </c>
      <c r="Y72" s="3863"/>
      <c r="Z72" s="3873"/>
      <c r="AA72" s="3905"/>
    </row>
    <row r="73" spans="1:27" ht="9.9499999999999993" customHeight="1" x14ac:dyDescent="0.15">
      <c r="A73" s="3804"/>
      <c r="B73" s="3819"/>
      <c r="C73" s="3822"/>
      <c r="D73" s="3825"/>
      <c r="E73" s="3825"/>
      <c r="F73" s="3825"/>
      <c r="G73" s="3825"/>
      <c r="H73" s="3828"/>
      <c r="I73" s="3831"/>
      <c r="J73" s="3833"/>
      <c r="K73" s="3822"/>
      <c r="L73" s="3822"/>
      <c r="M73" s="3836"/>
      <c r="N73" s="3837"/>
      <c r="O73" s="3837"/>
      <c r="P73" s="3837"/>
      <c r="Q73" s="3838"/>
      <c r="R73" s="3835"/>
      <c r="S73" s="3838"/>
      <c r="T73" s="3835"/>
      <c r="U73" s="4206"/>
      <c r="V73" s="3835"/>
      <c r="W73" s="3860"/>
      <c r="X73" s="3864"/>
      <c r="Y73" s="3865"/>
      <c r="Z73" s="3869"/>
      <c r="AA73" s="3906"/>
    </row>
    <row r="74" spans="1:27" ht="9.9499999999999993" customHeight="1" x14ac:dyDescent="0.15">
      <c r="A74" s="3804"/>
      <c r="B74" s="3819"/>
      <c r="C74" s="3822"/>
      <c r="D74" s="3825"/>
      <c r="E74" s="3825"/>
      <c r="F74" s="3825"/>
      <c r="G74" s="3825"/>
      <c r="H74" s="3828"/>
      <c r="I74" s="3849"/>
      <c r="J74" s="3833"/>
      <c r="K74" s="3822"/>
      <c r="L74" s="3822"/>
      <c r="M74" s="3836"/>
      <c r="N74" s="3837"/>
      <c r="O74" s="3837"/>
      <c r="P74" s="3837"/>
      <c r="Q74" s="3838"/>
      <c r="R74" s="3835"/>
      <c r="S74" s="3838"/>
      <c r="T74" s="3835"/>
      <c r="U74" s="4206"/>
      <c r="V74" s="3835"/>
      <c r="W74" s="3860"/>
      <c r="X74" s="3864"/>
      <c r="Y74" s="3865"/>
      <c r="Z74" s="3869"/>
      <c r="AA74" s="3906"/>
    </row>
    <row r="75" spans="1:27" ht="9.9499999999999993" customHeight="1" x14ac:dyDescent="0.15">
      <c r="A75" s="3817"/>
      <c r="B75" s="3820"/>
      <c r="C75" s="3823"/>
      <c r="D75" s="3826"/>
      <c r="E75" s="3826"/>
      <c r="F75" s="3826"/>
      <c r="G75" s="3826"/>
      <c r="H75" s="3829"/>
      <c r="I75" s="3849"/>
      <c r="J75" s="3834"/>
      <c r="K75" s="3823"/>
      <c r="L75" s="3823"/>
      <c r="M75" s="3852"/>
      <c r="N75" s="3853"/>
      <c r="O75" s="3853"/>
      <c r="P75" s="3853"/>
      <c r="Q75" s="3855"/>
      <c r="R75" s="3857"/>
      <c r="S75" s="3855"/>
      <c r="T75" s="3857"/>
      <c r="U75" s="4208"/>
      <c r="V75" s="3857"/>
      <c r="W75" s="3872"/>
      <c r="X75" s="3866"/>
      <c r="Y75" s="3867"/>
      <c r="Z75" s="3874"/>
      <c r="AA75" s="3907"/>
    </row>
    <row r="76" spans="1:27" ht="9.9499999999999993" customHeight="1" x14ac:dyDescent="0.15">
      <c r="A76" s="3839">
        <v>13</v>
      </c>
      <c r="B76" s="3841"/>
      <c r="C76" s="3822"/>
      <c r="D76" s="3843"/>
      <c r="E76" s="3843"/>
      <c r="F76" s="3843"/>
      <c r="G76" s="3843"/>
      <c r="H76" s="3828"/>
      <c r="I76" s="3845"/>
      <c r="J76" s="3833" t="s">
        <v>504</v>
      </c>
      <c r="K76" s="3822"/>
      <c r="L76" s="3822"/>
      <c r="M76" s="3836"/>
      <c r="N76" s="3837"/>
      <c r="O76" s="3837"/>
      <c r="P76" s="3837"/>
      <c r="Q76" s="3838"/>
      <c r="R76" s="3835" t="s">
        <v>18</v>
      </c>
      <c r="S76" s="3838"/>
      <c r="T76" s="3835" t="s">
        <v>18</v>
      </c>
      <c r="U76" s="4206" t="str">
        <f>IF(Q76&amp;S76="","",Q76+S76)</f>
        <v/>
      </c>
      <c r="V76" s="3835" t="s">
        <v>18</v>
      </c>
      <c r="W76" s="3859" t="s">
        <v>984</v>
      </c>
      <c r="X76" s="3862" t="s">
        <v>505</v>
      </c>
      <c r="Y76" s="3863"/>
      <c r="Z76" s="3868"/>
      <c r="AA76" s="3906"/>
    </row>
    <row r="77" spans="1:27" ht="9.9499999999999993" customHeight="1" x14ac:dyDescent="0.15">
      <c r="A77" s="3804"/>
      <c r="B77" s="3819"/>
      <c r="C77" s="3822"/>
      <c r="D77" s="3825"/>
      <c r="E77" s="3825"/>
      <c r="F77" s="3825"/>
      <c r="G77" s="3825"/>
      <c r="H77" s="3828"/>
      <c r="I77" s="3831"/>
      <c r="J77" s="3833"/>
      <c r="K77" s="3822"/>
      <c r="L77" s="3822"/>
      <c r="M77" s="3836"/>
      <c r="N77" s="3837"/>
      <c r="O77" s="3837"/>
      <c r="P77" s="3837"/>
      <c r="Q77" s="3838"/>
      <c r="R77" s="3835"/>
      <c r="S77" s="3838"/>
      <c r="T77" s="3835"/>
      <c r="U77" s="4206"/>
      <c r="V77" s="3835"/>
      <c r="W77" s="3860"/>
      <c r="X77" s="3864"/>
      <c r="Y77" s="3865"/>
      <c r="Z77" s="3869"/>
      <c r="AA77" s="3906"/>
    </row>
    <row r="78" spans="1:27" ht="9.9499999999999993" customHeight="1" x14ac:dyDescent="0.15">
      <c r="A78" s="3804"/>
      <c r="B78" s="3819"/>
      <c r="C78" s="3822"/>
      <c r="D78" s="3825"/>
      <c r="E78" s="3825"/>
      <c r="F78" s="3825"/>
      <c r="G78" s="3825"/>
      <c r="H78" s="3828"/>
      <c r="I78" s="3849"/>
      <c r="J78" s="3833"/>
      <c r="K78" s="3822"/>
      <c r="L78" s="3822"/>
      <c r="M78" s="3836"/>
      <c r="N78" s="3837"/>
      <c r="O78" s="3837"/>
      <c r="P78" s="3837"/>
      <c r="Q78" s="3838"/>
      <c r="R78" s="3835"/>
      <c r="S78" s="3838"/>
      <c r="T78" s="3835"/>
      <c r="U78" s="4206"/>
      <c r="V78" s="3835"/>
      <c r="W78" s="3860"/>
      <c r="X78" s="3864"/>
      <c r="Y78" s="3865"/>
      <c r="Z78" s="3869"/>
      <c r="AA78" s="3906"/>
    </row>
    <row r="79" spans="1:27" ht="9.9499999999999993" customHeight="1" x14ac:dyDescent="0.15">
      <c r="A79" s="3840"/>
      <c r="B79" s="3842"/>
      <c r="C79" s="3822"/>
      <c r="D79" s="3844"/>
      <c r="E79" s="3844"/>
      <c r="F79" s="3844"/>
      <c r="G79" s="3844"/>
      <c r="H79" s="3828"/>
      <c r="I79" s="3858"/>
      <c r="J79" s="3833"/>
      <c r="K79" s="3822"/>
      <c r="L79" s="3822"/>
      <c r="M79" s="3836"/>
      <c r="N79" s="3837"/>
      <c r="O79" s="3837"/>
      <c r="P79" s="3837"/>
      <c r="Q79" s="3838"/>
      <c r="R79" s="3835"/>
      <c r="S79" s="3838"/>
      <c r="T79" s="3835"/>
      <c r="U79" s="4206"/>
      <c r="V79" s="3835"/>
      <c r="W79" s="3861"/>
      <c r="X79" s="3866"/>
      <c r="Y79" s="3867"/>
      <c r="Z79" s="3870"/>
      <c r="AA79" s="3906"/>
    </row>
    <row r="80" spans="1:27" ht="9.9499999999999993" customHeight="1" x14ac:dyDescent="0.15">
      <c r="A80" s="3816">
        <v>14</v>
      </c>
      <c r="B80" s="3818"/>
      <c r="C80" s="3821"/>
      <c r="D80" s="3824"/>
      <c r="E80" s="3824"/>
      <c r="F80" s="3824"/>
      <c r="G80" s="3824"/>
      <c r="H80" s="3827"/>
      <c r="I80" s="3830"/>
      <c r="J80" s="3832" t="s">
        <v>504</v>
      </c>
      <c r="K80" s="3821"/>
      <c r="L80" s="3821"/>
      <c r="M80" s="3850"/>
      <c r="N80" s="3851"/>
      <c r="O80" s="3851"/>
      <c r="P80" s="3851"/>
      <c r="Q80" s="3854"/>
      <c r="R80" s="3856" t="s">
        <v>18</v>
      </c>
      <c r="S80" s="3854"/>
      <c r="T80" s="3856" t="s">
        <v>18</v>
      </c>
      <c r="U80" s="4207" t="str">
        <f>IF(Q80&amp;S80="","",Q80+S80)</f>
        <v/>
      </c>
      <c r="V80" s="3856" t="s">
        <v>18</v>
      </c>
      <c r="W80" s="3871" t="s">
        <v>984</v>
      </c>
      <c r="X80" s="3862" t="s">
        <v>505</v>
      </c>
      <c r="Y80" s="3863"/>
      <c r="Z80" s="3873"/>
      <c r="AA80" s="3905"/>
    </row>
    <row r="81" spans="1:27" ht="9.9499999999999993" customHeight="1" x14ac:dyDescent="0.15">
      <c r="A81" s="3804"/>
      <c r="B81" s="3819"/>
      <c r="C81" s="3822"/>
      <c r="D81" s="3825"/>
      <c r="E81" s="3825"/>
      <c r="F81" s="3825"/>
      <c r="G81" s="3825"/>
      <c r="H81" s="3828"/>
      <c r="I81" s="3831"/>
      <c r="J81" s="3833"/>
      <c r="K81" s="3822"/>
      <c r="L81" s="3822"/>
      <c r="M81" s="3836"/>
      <c r="N81" s="3837"/>
      <c r="O81" s="3837"/>
      <c r="P81" s="3837"/>
      <c r="Q81" s="3838"/>
      <c r="R81" s="3835"/>
      <c r="S81" s="3838"/>
      <c r="T81" s="3835"/>
      <c r="U81" s="4206"/>
      <c r="V81" s="3835"/>
      <c r="W81" s="3860"/>
      <c r="X81" s="3864"/>
      <c r="Y81" s="3865"/>
      <c r="Z81" s="3869"/>
      <c r="AA81" s="3906"/>
    </row>
    <row r="82" spans="1:27" ht="9.9499999999999993" customHeight="1" x14ac:dyDescent="0.15">
      <c r="A82" s="3804"/>
      <c r="B82" s="3819"/>
      <c r="C82" s="3822"/>
      <c r="D82" s="3825"/>
      <c r="E82" s="3825"/>
      <c r="F82" s="3825"/>
      <c r="G82" s="3825"/>
      <c r="H82" s="3828"/>
      <c r="I82" s="3849"/>
      <c r="J82" s="3833"/>
      <c r="K82" s="3822"/>
      <c r="L82" s="3822"/>
      <c r="M82" s="3836"/>
      <c r="N82" s="3837"/>
      <c r="O82" s="3837"/>
      <c r="P82" s="3837"/>
      <c r="Q82" s="3838"/>
      <c r="R82" s="3835"/>
      <c r="S82" s="3838"/>
      <c r="T82" s="3835"/>
      <c r="U82" s="4206"/>
      <c r="V82" s="3835"/>
      <c r="W82" s="3860"/>
      <c r="X82" s="3864"/>
      <c r="Y82" s="3865"/>
      <c r="Z82" s="3869"/>
      <c r="AA82" s="3906"/>
    </row>
    <row r="83" spans="1:27" ht="9.75" customHeight="1" x14ac:dyDescent="0.15">
      <c r="A83" s="3817"/>
      <c r="B83" s="3820"/>
      <c r="C83" s="3823"/>
      <c r="D83" s="3826"/>
      <c r="E83" s="3826"/>
      <c r="F83" s="3826"/>
      <c r="G83" s="3826"/>
      <c r="H83" s="3829"/>
      <c r="I83" s="3849"/>
      <c r="J83" s="3834"/>
      <c r="K83" s="3823"/>
      <c r="L83" s="3823"/>
      <c r="M83" s="3852"/>
      <c r="N83" s="3853"/>
      <c r="O83" s="3853"/>
      <c r="P83" s="3853"/>
      <c r="Q83" s="3855"/>
      <c r="R83" s="3857"/>
      <c r="S83" s="3855"/>
      <c r="T83" s="3857"/>
      <c r="U83" s="4208"/>
      <c r="V83" s="3857"/>
      <c r="W83" s="3872"/>
      <c r="X83" s="3866"/>
      <c r="Y83" s="3867"/>
      <c r="Z83" s="3874"/>
      <c r="AA83" s="3907"/>
    </row>
    <row r="84" spans="1:27" ht="9.9499999999999993" customHeight="1" x14ac:dyDescent="0.15">
      <c r="A84" s="3839">
        <v>15</v>
      </c>
      <c r="B84" s="3818"/>
      <c r="C84" s="3821"/>
      <c r="D84" s="3824"/>
      <c r="E84" s="3824"/>
      <c r="F84" s="3824"/>
      <c r="G84" s="3824"/>
      <c r="H84" s="3827"/>
      <c r="I84" s="3830"/>
      <c r="J84" s="3832" t="s">
        <v>504</v>
      </c>
      <c r="K84" s="3821"/>
      <c r="L84" s="3821"/>
      <c r="M84" s="3850"/>
      <c r="N84" s="3851"/>
      <c r="O84" s="3851"/>
      <c r="P84" s="3851"/>
      <c r="Q84" s="3854"/>
      <c r="R84" s="3856" t="s">
        <v>18</v>
      </c>
      <c r="S84" s="3854"/>
      <c r="T84" s="3856" t="s">
        <v>18</v>
      </c>
      <c r="U84" s="4207" t="str">
        <f>IF(Q84&amp;S84="","",Q84+S84)</f>
        <v/>
      </c>
      <c r="V84" s="3856" t="s">
        <v>18</v>
      </c>
      <c r="W84" s="3859" t="s">
        <v>984</v>
      </c>
      <c r="X84" s="3862" t="s">
        <v>505</v>
      </c>
      <c r="Y84" s="3863"/>
      <c r="Z84" s="3868"/>
      <c r="AA84" s="3905"/>
    </row>
    <row r="85" spans="1:27" ht="9.9499999999999993" customHeight="1" x14ac:dyDescent="0.15">
      <c r="A85" s="3804"/>
      <c r="B85" s="3819"/>
      <c r="C85" s="3822"/>
      <c r="D85" s="3825"/>
      <c r="E85" s="3825"/>
      <c r="F85" s="3825"/>
      <c r="G85" s="3825"/>
      <c r="H85" s="3828"/>
      <c r="I85" s="3831"/>
      <c r="J85" s="3833"/>
      <c r="K85" s="3822"/>
      <c r="L85" s="3822"/>
      <c r="M85" s="3836"/>
      <c r="N85" s="3837"/>
      <c r="O85" s="3837"/>
      <c r="P85" s="3837"/>
      <c r="Q85" s="3838"/>
      <c r="R85" s="3835"/>
      <c r="S85" s="3838"/>
      <c r="T85" s="3835"/>
      <c r="U85" s="4206"/>
      <c r="V85" s="3835"/>
      <c r="W85" s="3860"/>
      <c r="X85" s="3864"/>
      <c r="Y85" s="3865"/>
      <c r="Z85" s="3869"/>
      <c r="AA85" s="3906"/>
    </row>
    <row r="86" spans="1:27" ht="9.9499999999999993" customHeight="1" x14ac:dyDescent="0.15">
      <c r="A86" s="3804"/>
      <c r="B86" s="3819"/>
      <c r="C86" s="3822"/>
      <c r="D86" s="3825"/>
      <c r="E86" s="3825"/>
      <c r="F86" s="3825"/>
      <c r="G86" s="3825"/>
      <c r="H86" s="3828"/>
      <c r="I86" s="3849"/>
      <c r="J86" s="3833"/>
      <c r="K86" s="3822"/>
      <c r="L86" s="3822"/>
      <c r="M86" s="3836"/>
      <c r="N86" s="3837"/>
      <c r="O86" s="3837"/>
      <c r="P86" s="3837"/>
      <c r="Q86" s="3838"/>
      <c r="R86" s="3835"/>
      <c r="S86" s="3838"/>
      <c r="T86" s="3835"/>
      <c r="U86" s="4206"/>
      <c r="V86" s="3835"/>
      <c r="W86" s="3860"/>
      <c r="X86" s="3864"/>
      <c r="Y86" s="3865"/>
      <c r="Z86" s="3869"/>
      <c r="AA86" s="3906"/>
    </row>
    <row r="87" spans="1:27" ht="9.75" customHeight="1" x14ac:dyDescent="0.15">
      <c r="A87" s="3840"/>
      <c r="B87" s="3820"/>
      <c r="C87" s="3823"/>
      <c r="D87" s="3826"/>
      <c r="E87" s="3826"/>
      <c r="F87" s="3826"/>
      <c r="G87" s="3826"/>
      <c r="H87" s="3829"/>
      <c r="I87" s="3849"/>
      <c r="J87" s="3834"/>
      <c r="K87" s="3823"/>
      <c r="L87" s="3823"/>
      <c r="M87" s="3852"/>
      <c r="N87" s="3853"/>
      <c r="O87" s="3853"/>
      <c r="P87" s="3853"/>
      <c r="Q87" s="3855"/>
      <c r="R87" s="3857"/>
      <c r="S87" s="3855"/>
      <c r="T87" s="3857"/>
      <c r="U87" s="4208"/>
      <c r="V87" s="3857"/>
      <c r="W87" s="3861"/>
      <c r="X87" s="3866"/>
      <c r="Y87" s="3867"/>
      <c r="Z87" s="3870"/>
      <c r="AA87" s="3907"/>
    </row>
    <row r="88" spans="1:27" ht="9.9499999999999993" customHeight="1" x14ac:dyDescent="0.15">
      <c r="A88" s="3816">
        <v>16</v>
      </c>
      <c r="B88" s="3841"/>
      <c r="C88" s="3822"/>
      <c r="D88" s="3843"/>
      <c r="E88" s="3843"/>
      <c r="F88" s="3843"/>
      <c r="G88" s="3843"/>
      <c r="H88" s="3828"/>
      <c r="I88" s="3845"/>
      <c r="J88" s="3833" t="s">
        <v>504</v>
      </c>
      <c r="K88" s="3822"/>
      <c r="L88" s="3822"/>
      <c r="M88" s="3836"/>
      <c r="N88" s="3837"/>
      <c r="O88" s="3837"/>
      <c r="P88" s="3837"/>
      <c r="Q88" s="3838"/>
      <c r="R88" s="3835" t="s">
        <v>18</v>
      </c>
      <c r="S88" s="3838"/>
      <c r="T88" s="3835" t="s">
        <v>18</v>
      </c>
      <c r="U88" s="4206" t="str">
        <f>IF(Q88&amp;S88="","",Q88+S88)</f>
        <v/>
      </c>
      <c r="V88" s="3835" t="s">
        <v>18</v>
      </c>
      <c r="W88" s="3871" t="s">
        <v>984</v>
      </c>
      <c r="X88" s="3862" t="s">
        <v>505</v>
      </c>
      <c r="Y88" s="3863"/>
      <c r="Z88" s="3873"/>
      <c r="AA88" s="3906"/>
    </row>
    <row r="89" spans="1:27" ht="9.9499999999999993" customHeight="1" x14ac:dyDescent="0.15">
      <c r="A89" s="3804"/>
      <c r="B89" s="3819"/>
      <c r="C89" s="3822"/>
      <c r="D89" s="3825"/>
      <c r="E89" s="3825"/>
      <c r="F89" s="3825"/>
      <c r="G89" s="3825"/>
      <c r="H89" s="3828"/>
      <c r="I89" s="3831"/>
      <c r="J89" s="3833"/>
      <c r="K89" s="3822"/>
      <c r="L89" s="3822"/>
      <c r="M89" s="3836"/>
      <c r="N89" s="3837"/>
      <c r="O89" s="3837"/>
      <c r="P89" s="3837"/>
      <c r="Q89" s="3838"/>
      <c r="R89" s="3835"/>
      <c r="S89" s="3838"/>
      <c r="T89" s="3835"/>
      <c r="U89" s="4206"/>
      <c r="V89" s="3835"/>
      <c r="W89" s="3860"/>
      <c r="X89" s="3864"/>
      <c r="Y89" s="3865"/>
      <c r="Z89" s="3869"/>
      <c r="AA89" s="3906"/>
    </row>
    <row r="90" spans="1:27" ht="9.9499999999999993" customHeight="1" x14ac:dyDescent="0.15">
      <c r="A90" s="3804"/>
      <c r="B90" s="3819"/>
      <c r="C90" s="3822"/>
      <c r="D90" s="3825"/>
      <c r="E90" s="3825"/>
      <c r="F90" s="3825"/>
      <c r="G90" s="3825"/>
      <c r="H90" s="3828"/>
      <c r="I90" s="3849"/>
      <c r="J90" s="3833"/>
      <c r="K90" s="3822"/>
      <c r="L90" s="3822"/>
      <c r="M90" s="3836"/>
      <c r="N90" s="3837"/>
      <c r="O90" s="3837"/>
      <c r="P90" s="3837"/>
      <c r="Q90" s="3838"/>
      <c r="R90" s="3835"/>
      <c r="S90" s="3838"/>
      <c r="T90" s="3835"/>
      <c r="U90" s="4206"/>
      <c r="V90" s="3835"/>
      <c r="W90" s="3860"/>
      <c r="X90" s="3864"/>
      <c r="Y90" s="3865"/>
      <c r="Z90" s="3869"/>
      <c r="AA90" s="3906"/>
    </row>
    <row r="91" spans="1:27" ht="9.9499999999999993" customHeight="1" x14ac:dyDescent="0.15">
      <c r="A91" s="3817"/>
      <c r="B91" s="3842"/>
      <c r="C91" s="3822"/>
      <c r="D91" s="3844"/>
      <c r="E91" s="3844"/>
      <c r="F91" s="3844"/>
      <c r="G91" s="3844"/>
      <c r="H91" s="3828"/>
      <c r="I91" s="3858"/>
      <c r="J91" s="3833"/>
      <c r="K91" s="3822"/>
      <c r="L91" s="3822"/>
      <c r="M91" s="3836"/>
      <c r="N91" s="3837"/>
      <c r="O91" s="3837"/>
      <c r="P91" s="3837"/>
      <c r="Q91" s="3838"/>
      <c r="R91" s="3835"/>
      <c r="S91" s="3838"/>
      <c r="T91" s="3835"/>
      <c r="U91" s="4206"/>
      <c r="V91" s="3835"/>
      <c r="W91" s="3872"/>
      <c r="X91" s="3866"/>
      <c r="Y91" s="3867"/>
      <c r="Z91" s="3874"/>
      <c r="AA91" s="3906"/>
    </row>
    <row r="92" spans="1:27" ht="9.9499999999999993" customHeight="1" x14ac:dyDescent="0.15">
      <c r="A92" s="3839">
        <v>17</v>
      </c>
      <c r="B92" s="3818"/>
      <c r="C92" s="3821"/>
      <c r="D92" s="3824"/>
      <c r="E92" s="3824"/>
      <c r="F92" s="3824"/>
      <c r="G92" s="3824"/>
      <c r="H92" s="3827"/>
      <c r="I92" s="3830"/>
      <c r="J92" s="3832" t="s">
        <v>504</v>
      </c>
      <c r="K92" s="3821"/>
      <c r="L92" s="3821"/>
      <c r="M92" s="3850"/>
      <c r="N92" s="3851"/>
      <c r="O92" s="3851"/>
      <c r="P92" s="3851"/>
      <c r="Q92" s="3854"/>
      <c r="R92" s="3856" t="s">
        <v>18</v>
      </c>
      <c r="S92" s="3854"/>
      <c r="T92" s="3856" t="s">
        <v>18</v>
      </c>
      <c r="U92" s="4207" t="str">
        <f>IF(Q92&amp;S92="","",Q92+S92)</f>
        <v/>
      </c>
      <c r="V92" s="3856" t="s">
        <v>18</v>
      </c>
      <c r="W92" s="3859" t="s">
        <v>984</v>
      </c>
      <c r="X92" s="3862" t="s">
        <v>505</v>
      </c>
      <c r="Y92" s="3863"/>
      <c r="Z92" s="3868"/>
      <c r="AA92" s="3905"/>
    </row>
    <row r="93" spans="1:27" ht="9.9499999999999993" customHeight="1" x14ac:dyDescent="0.15">
      <c r="A93" s="3804"/>
      <c r="B93" s="3819"/>
      <c r="C93" s="3822"/>
      <c r="D93" s="3825"/>
      <c r="E93" s="3825"/>
      <c r="F93" s="3825"/>
      <c r="G93" s="3825"/>
      <c r="H93" s="3828"/>
      <c r="I93" s="3831"/>
      <c r="J93" s="3833"/>
      <c r="K93" s="3822"/>
      <c r="L93" s="3822"/>
      <c r="M93" s="3836"/>
      <c r="N93" s="3837"/>
      <c r="O93" s="3837"/>
      <c r="P93" s="3837"/>
      <c r="Q93" s="3838"/>
      <c r="R93" s="3835"/>
      <c r="S93" s="3838"/>
      <c r="T93" s="3835"/>
      <c r="U93" s="4206"/>
      <c r="V93" s="3835"/>
      <c r="W93" s="3860"/>
      <c r="X93" s="3864"/>
      <c r="Y93" s="3865"/>
      <c r="Z93" s="3869"/>
      <c r="AA93" s="3906"/>
    </row>
    <row r="94" spans="1:27" ht="9.9499999999999993" customHeight="1" x14ac:dyDescent="0.15">
      <c r="A94" s="3804"/>
      <c r="B94" s="3819"/>
      <c r="C94" s="3822"/>
      <c r="D94" s="3825"/>
      <c r="E94" s="3825"/>
      <c r="F94" s="3825"/>
      <c r="G94" s="3825"/>
      <c r="H94" s="3828"/>
      <c r="I94" s="3849"/>
      <c r="J94" s="3833"/>
      <c r="K94" s="3822"/>
      <c r="L94" s="3822"/>
      <c r="M94" s="3836"/>
      <c r="N94" s="3837"/>
      <c r="O94" s="3837"/>
      <c r="P94" s="3837"/>
      <c r="Q94" s="3838"/>
      <c r="R94" s="3835"/>
      <c r="S94" s="3838"/>
      <c r="T94" s="3835"/>
      <c r="U94" s="4206"/>
      <c r="V94" s="3835"/>
      <c r="W94" s="3860"/>
      <c r="X94" s="3864"/>
      <c r="Y94" s="3865"/>
      <c r="Z94" s="3869"/>
      <c r="AA94" s="3906"/>
    </row>
    <row r="95" spans="1:27" ht="9.9499999999999993" customHeight="1" x14ac:dyDescent="0.15">
      <c r="A95" s="3840"/>
      <c r="B95" s="3820"/>
      <c r="C95" s="3823"/>
      <c r="D95" s="3826"/>
      <c r="E95" s="3826"/>
      <c r="F95" s="3826"/>
      <c r="G95" s="3826"/>
      <c r="H95" s="3829"/>
      <c r="I95" s="3849"/>
      <c r="J95" s="3834"/>
      <c r="K95" s="3823"/>
      <c r="L95" s="3823"/>
      <c r="M95" s="3852"/>
      <c r="N95" s="3853"/>
      <c r="O95" s="3853"/>
      <c r="P95" s="3853"/>
      <c r="Q95" s="3855"/>
      <c r="R95" s="3857"/>
      <c r="S95" s="3855"/>
      <c r="T95" s="3857"/>
      <c r="U95" s="4208"/>
      <c r="V95" s="3857"/>
      <c r="W95" s="3861"/>
      <c r="X95" s="3866"/>
      <c r="Y95" s="3867"/>
      <c r="Z95" s="3870"/>
      <c r="AA95" s="3907"/>
    </row>
    <row r="96" spans="1:27" ht="9.9499999999999993" customHeight="1" x14ac:dyDescent="0.15">
      <c r="A96" s="3816">
        <v>18</v>
      </c>
      <c r="B96" s="3818"/>
      <c r="C96" s="3821"/>
      <c r="D96" s="3824"/>
      <c r="E96" s="3824"/>
      <c r="F96" s="3824"/>
      <c r="G96" s="3824"/>
      <c r="H96" s="3827"/>
      <c r="I96" s="3830"/>
      <c r="J96" s="3832" t="s">
        <v>504</v>
      </c>
      <c r="K96" s="3821"/>
      <c r="L96" s="3821"/>
      <c r="M96" s="3850"/>
      <c r="N96" s="3851"/>
      <c r="O96" s="3851"/>
      <c r="P96" s="3851"/>
      <c r="Q96" s="3854"/>
      <c r="R96" s="3856" t="s">
        <v>18</v>
      </c>
      <c r="S96" s="3854"/>
      <c r="T96" s="3856" t="s">
        <v>18</v>
      </c>
      <c r="U96" s="4207" t="str">
        <f>IF(Q96&amp;S96="","",Q96+S96)</f>
        <v/>
      </c>
      <c r="V96" s="3856" t="s">
        <v>18</v>
      </c>
      <c r="W96" s="3871" t="s">
        <v>984</v>
      </c>
      <c r="X96" s="3862" t="s">
        <v>505</v>
      </c>
      <c r="Y96" s="3863"/>
      <c r="Z96" s="3873"/>
      <c r="AA96" s="3905"/>
    </row>
    <row r="97" spans="1:28" ht="9.9499999999999993" customHeight="1" x14ac:dyDescent="0.15">
      <c r="A97" s="3804"/>
      <c r="B97" s="3819"/>
      <c r="C97" s="3822"/>
      <c r="D97" s="3825"/>
      <c r="E97" s="3825"/>
      <c r="F97" s="3825"/>
      <c r="G97" s="3825"/>
      <c r="H97" s="3828"/>
      <c r="I97" s="3831"/>
      <c r="J97" s="3833"/>
      <c r="K97" s="3822"/>
      <c r="L97" s="3822"/>
      <c r="M97" s="3836"/>
      <c r="N97" s="3837"/>
      <c r="O97" s="3837"/>
      <c r="P97" s="3837"/>
      <c r="Q97" s="3838"/>
      <c r="R97" s="3835"/>
      <c r="S97" s="3838"/>
      <c r="T97" s="3835"/>
      <c r="U97" s="4206"/>
      <c r="V97" s="3835"/>
      <c r="W97" s="3860"/>
      <c r="X97" s="3864"/>
      <c r="Y97" s="3865"/>
      <c r="Z97" s="3869"/>
      <c r="AA97" s="3906"/>
    </row>
    <row r="98" spans="1:28" ht="9.9499999999999993" customHeight="1" x14ac:dyDescent="0.15">
      <c r="A98" s="3804"/>
      <c r="B98" s="3819"/>
      <c r="C98" s="3822"/>
      <c r="D98" s="3825"/>
      <c r="E98" s="3825"/>
      <c r="F98" s="3825"/>
      <c r="G98" s="3825"/>
      <c r="H98" s="3828"/>
      <c r="I98" s="3849"/>
      <c r="J98" s="3833"/>
      <c r="K98" s="3822"/>
      <c r="L98" s="3822"/>
      <c r="M98" s="3836"/>
      <c r="N98" s="3837"/>
      <c r="O98" s="3837"/>
      <c r="P98" s="3837"/>
      <c r="Q98" s="3838"/>
      <c r="R98" s="3835"/>
      <c r="S98" s="3838"/>
      <c r="T98" s="3835"/>
      <c r="U98" s="4206"/>
      <c r="V98" s="3835"/>
      <c r="W98" s="3860"/>
      <c r="X98" s="3864"/>
      <c r="Y98" s="3865"/>
      <c r="Z98" s="3869"/>
      <c r="AA98" s="3906"/>
    </row>
    <row r="99" spans="1:28" ht="9.9499999999999993" customHeight="1" x14ac:dyDescent="0.15">
      <c r="A99" s="3804"/>
      <c r="B99" s="3819"/>
      <c r="C99" s="3875"/>
      <c r="D99" s="3825"/>
      <c r="E99" s="3825"/>
      <c r="F99" s="3825"/>
      <c r="G99" s="3825"/>
      <c r="H99" s="3876"/>
      <c r="I99" s="3885"/>
      <c r="J99" s="3877"/>
      <c r="K99" s="3875"/>
      <c r="L99" s="3875"/>
      <c r="M99" s="3886"/>
      <c r="N99" s="3887"/>
      <c r="O99" s="3887"/>
      <c r="P99" s="3887"/>
      <c r="Q99" s="3888"/>
      <c r="R99" s="3881"/>
      <c r="S99" s="3888"/>
      <c r="T99" s="3881"/>
      <c r="U99" s="4209"/>
      <c r="V99" s="3881"/>
      <c r="W99" s="3860"/>
      <c r="X99" s="3882"/>
      <c r="Y99" s="3883"/>
      <c r="Z99" s="3869"/>
      <c r="AA99" s="3908"/>
    </row>
    <row r="100" spans="1:28" ht="14.1" customHeight="1" x14ac:dyDescent="0.15">
      <c r="A100" s="1043" t="s">
        <v>506</v>
      </c>
      <c r="B100" s="3878" t="s">
        <v>1209</v>
      </c>
      <c r="C100" s="3878"/>
      <c r="D100" s="3878"/>
      <c r="E100" s="3878"/>
      <c r="F100" s="3878"/>
      <c r="G100" s="3878"/>
      <c r="H100" s="3878"/>
      <c r="I100" s="3878"/>
      <c r="J100" s="3878"/>
      <c r="K100" s="3878"/>
      <c r="L100" s="3878"/>
      <c r="M100" s="3878"/>
      <c r="N100" s="3878"/>
      <c r="O100" s="3878"/>
      <c r="P100" s="3878"/>
      <c r="Q100" s="3878"/>
      <c r="R100" s="3878"/>
      <c r="S100" s="3878"/>
      <c r="T100" s="3878"/>
      <c r="U100" s="3878"/>
      <c r="V100" s="3878"/>
      <c r="W100" s="3878"/>
      <c r="X100" s="3878"/>
      <c r="Y100" s="3878"/>
      <c r="Z100" s="3878"/>
      <c r="AA100" s="3878"/>
    </row>
    <row r="101" spans="1:28" ht="14.1" customHeight="1" x14ac:dyDescent="0.15">
      <c r="A101" s="1043"/>
      <c r="B101" s="1980" t="s">
        <v>507</v>
      </c>
      <c r="C101" s="1980"/>
      <c r="D101" s="1980"/>
      <c r="E101" s="1980"/>
      <c r="F101" s="1980"/>
      <c r="G101" s="1980"/>
      <c r="H101" s="1980"/>
      <c r="I101" s="1980"/>
      <c r="J101" s="1980"/>
      <c r="K101" s="1980"/>
      <c r="L101" s="1980"/>
      <c r="M101" s="1980"/>
      <c r="N101" s="1980"/>
      <c r="O101" s="1980"/>
      <c r="P101" s="1980"/>
      <c r="Q101" s="1980"/>
      <c r="R101" s="1980"/>
      <c r="S101" s="1980"/>
      <c r="T101" s="1980"/>
      <c r="U101" s="1980"/>
      <c r="V101" s="1980"/>
      <c r="W101" s="1980"/>
      <c r="X101" s="1980"/>
      <c r="Y101" s="1980"/>
      <c r="Z101" s="1980"/>
      <c r="AA101" s="1980"/>
    </row>
    <row r="102" spans="1:28" ht="14.1" customHeight="1" x14ac:dyDescent="0.15">
      <c r="A102" s="1043"/>
      <c r="B102" s="3879" t="s">
        <v>508</v>
      </c>
      <c r="C102" s="3879"/>
      <c r="D102" s="3879"/>
      <c r="E102" s="3879"/>
      <c r="F102" s="3879"/>
      <c r="G102" s="3879"/>
      <c r="H102" s="3879"/>
      <c r="I102" s="3879"/>
      <c r="J102" s="3879"/>
      <c r="K102" s="3879"/>
      <c r="L102" s="3879"/>
      <c r="M102" s="3879"/>
      <c r="N102" s="3879"/>
      <c r="O102" s="3879"/>
      <c r="P102" s="3879"/>
      <c r="Q102" s="3879"/>
      <c r="R102" s="3879"/>
      <c r="S102" s="3879"/>
      <c r="T102" s="3879"/>
      <c r="U102" s="3879"/>
      <c r="V102" s="3879"/>
      <c r="W102" s="3879"/>
      <c r="X102" s="3879"/>
      <c r="Y102" s="3879"/>
      <c r="Z102" s="3879"/>
      <c r="AA102" s="3879"/>
    </row>
    <row r="103" spans="1:28" ht="14.1" customHeight="1" x14ac:dyDescent="0.15">
      <c r="A103" s="1043"/>
      <c r="B103" s="3879" t="s">
        <v>1178</v>
      </c>
      <c r="C103" s="3879"/>
      <c r="D103" s="3879"/>
      <c r="E103" s="3879"/>
      <c r="F103" s="3879"/>
      <c r="G103" s="3879"/>
      <c r="H103" s="3879"/>
      <c r="I103" s="3879"/>
      <c r="J103" s="3879"/>
      <c r="K103" s="3879"/>
      <c r="L103" s="3879"/>
      <c r="M103" s="3879"/>
      <c r="N103" s="3879"/>
      <c r="O103" s="3879"/>
      <c r="P103" s="3879"/>
      <c r="Q103" s="3879"/>
      <c r="R103" s="3879"/>
      <c r="S103" s="3879"/>
      <c r="T103" s="3879"/>
      <c r="U103" s="3879"/>
      <c r="V103" s="3879"/>
      <c r="W103" s="3879"/>
      <c r="X103" s="3879"/>
      <c r="Y103" s="3879"/>
      <c r="Z103" s="3879"/>
      <c r="AA103" s="3879"/>
    </row>
    <row r="104" spans="1:28" ht="14.1" customHeight="1" x14ac:dyDescent="0.15">
      <c r="A104" s="1044"/>
      <c r="B104" s="1047" t="s">
        <v>1090</v>
      </c>
      <c r="C104" s="1047"/>
      <c r="D104" s="1047"/>
      <c r="E104" s="1047"/>
      <c r="F104" s="1047"/>
      <c r="G104" s="1047"/>
      <c r="H104" s="1047"/>
      <c r="I104" s="1047"/>
      <c r="J104" s="1047"/>
      <c r="K104" s="1047"/>
      <c r="L104" s="1047"/>
      <c r="M104" s="1047"/>
      <c r="N104" s="1047"/>
      <c r="O104" s="1047"/>
      <c r="P104" s="1047"/>
      <c r="Q104" s="1047"/>
      <c r="R104" s="1047"/>
      <c r="S104" s="1047"/>
      <c r="T104" s="1047"/>
      <c r="U104" s="1047"/>
      <c r="V104" s="1047"/>
      <c r="W104" s="1047"/>
      <c r="X104" s="1047"/>
      <c r="Y104" s="1047"/>
      <c r="Z104" s="1047"/>
      <c r="AA104" s="1047"/>
      <c r="AB104" s="1048"/>
    </row>
    <row r="105" spans="1:28" ht="14.1" customHeight="1" x14ac:dyDescent="0.15">
      <c r="A105" s="3800" t="s">
        <v>993</v>
      </c>
      <c r="B105" s="3801"/>
      <c r="C105" s="3801"/>
      <c r="D105" s="3801"/>
      <c r="E105" s="3801"/>
      <c r="F105" s="3801"/>
      <c r="G105" s="3801"/>
      <c r="H105" s="3801"/>
      <c r="I105" s="3801"/>
      <c r="J105" s="3801"/>
      <c r="K105" s="3801"/>
      <c r="L105" s="3801"/>
      <c r="M105" s="3801"/>
      <c r="N105" s="3801"/>
      <c r="O105" s="3801"/>
      <c r="P105" s="3801"/>
      <c r="Q105" s="3801"/>
      <c r="R105" s="3801"/>
      <c r="S105" s="3801"/>
      <c r="T105" s="3801"/>
      <c r="U105" s="3801"/>
      <c r="V105" s="3801"/>
      <c r="W105" s="3801"/>
      <c r="X105" s="3801"/>
      <c r="Y105" s="3801"/>
      <c r="Z105" s="3801"/>
      <c r="AA105" s="3801"/>
      <c r="AB105" s="3801"/>
    </row>
    <row r="106" spans="1:28" ht="18" customHeight="1" x14ac:dyDescent="0.15">
      <c r="A106" s="3902" t="s">
        <v>994</v>
      </c>
      <c r="B106" s="3902"/>
      <c r="C106" s="3902"/>
      <c r="D106" s="3902"/>
      <c r="E106" s="3902"/>
      <c r="F106" s="3902"/>
      <c r="G106" s="3902"/>
      <c r="H106" s="3902"/>
      <c r="I106" s="3902"/>
      <c r="J106" s="3902"/>
      <c r="K106" s="3902"/>
      <c r="L106" s="3902"/>
      <c r="M106" s="3902"/>
      <c r="N106" s="3902"/>
      <c r="O106" s="3902"/>
      <c r="P106" s="3902"/>
      <c r="Q106" s="3902"/>
      <c r="R106" s="3902"/>
      <c r="S106" s="3902"/>
      <c r="T106" s="3902"/>
      <c r="U106" s="3902"/>
      <c r="V106" s="3902"/>
      <c r="W106" s="3902"/>
      <c r="X106" s="3902"/>
      <c r="Y106" s="3902"/>
      <c r="Z106" s="3902"/>
      <c r="AA106" s="1038" t="s">
        <v>990</v>
      </c>
    </row>
    <row r="107" spans="1:28" ht="12" customHeight="1" x14ac:dyDescent="0.15">
      <c r="A107" s="3629" t="s">
        <v>481</v>
      </c>
      <c r="B107" s="3804" t="s">
        <v>482</v>
      </c>
      <c r="C107" s="3805" t="s">
        <v>483</v>
      </c>
      <c r="D107" s="3804" t="s">
        <v>459</v>
      </c>
      <c r="E107" s="3804"/>
      <c r="F107" s="3804"/>
      <c r="G107" s="3804"/>
      <c r="H107" s="3629" t="s">
        <v>484</v>
      </c>
      <c r="I107" s="3555" t="s">
        <v>485</v>
      </c>
      <c r="J107" s="3555" t="s">
        <v>486</v>
      </c>
      <c r="K107" s="3806" t="s">
        <v>991</v>
      </c>
      <c r="L107" s="3806" t="s">
        <v>487</v>
      </c>
      <c r="M107" s="3795" t="s">
        <v>488</v>
      </c>
      <c r="N107" s="2827"/>
      <c r="O107" s="2827"/>
      <c r="P107" s="2827"/>
      <c r="Q107" s="2827"/>
      <c r="R107" s="2827"/>
      <c r="S107" s="2827"/>
      <c r="T107" s="2827"/>
      <c r="U107" s="2827"/>
      <c r="V107" s="2829"/>
      <c r="W107" s="3793" t="s">
        <v>1204</v>
      </c>
      <c r="X107" s="3793"/>
      <c r="Y107" s="3793"/>
      <c r="Z107" s="3790" t="s">
        <v>1177</v>
      </c>
      <c r="AA107" s="3903" t="s">
        <v>489</v>
      </c>
    </row>
    <row r="108" spans="1:28" ht="13.5" customHeight="1" x14ac:dyDescent="0.15">
      <c r="A108" s="3629"/>
      <c r="B108" s="3804"/>
      <c r="C108" s="3805"/>
      <c r="D108" s="3804"/>
      <c r="E108" s="3804"/>
      <c r="F108" s="3804"/>
      <c r="G108" s="3804"/>
      <c r="H108" s="3629"/>
      <c r="I108" s="3804"/>
      <c r="J108" s="3804"/>
      <c r="K108" s="3806"/>
      <c r="L108" s="3806"/>
      <c r="M108" s="3531" t="s">
        <v>490</v>
      </c>
      <c r="N108" s="3532"/>
      <c r="O108" s="3532"/>
      <c r="P108" s="3532"/>
      <c r="Q108" s="3532"/>
      <c r="R108" s="3545"/>
      <c r="S108" s="3519" t="s">
        <v>491</v>
      </c>
      <c r="T108" s="3798"/>
      <c r="U108" s="3519" t="s">
        <v>492</v>
      </c>
      <c r="V108" s="3798"/>
      <c r="W108" s="3794"/>
      <c r="X108" s="3794"/>
      <c r="Y108" s="3794"/>
      <c r="Z108" s="3791"/>
      <c r="AA108" s="3904"/>
    </row>
    <row r="109" spans="1:28" ht="11.25" customHeight="1" x14ac:dyDescent="0.15">
      <c r="A109" s="3629"/>
      <c r="B109" s="3804"/>
      <c r="C109" s="3805"/>
      <c r="D109" s="3804"/>
      <c r="E109" s="3804"/>
      <c r="F109" s="3804"/>
      <c r="G109" s="3804"/>
      <c r="H109" s="3629"/>
      <c r="I109" s="3555" t="s">
        <v>1115</v>
      </c>
      <c r="J109" s="3804"/>
      <c r="K109" s="3806"/>
      <c r="L109" s="3806"/>
      <c r="M109" s="3519" t="s">
        <v>494</v>
      </c>
      <c r="N109" s="3520"/>
      <c r="O109" s="3520"/>
      <c r="P109" s="3798"/>
      <c r="Q109" s="3519" t="s">
        <v>495</v>
      </c>
      <c r="R109" s="3798"/>
      <c r="S109" s="3522"/>
      <c r="T109" s="3624"/>
      <c r="U109" s="3522"/>
      <c r="V109" s="3624"/>
      <c r="W109" s="3807" t="s">
        <v>1174</v>
      </c>
      <c r="X109" s="3810" t="s">
        <v>1175</v>
      </c>
      <c r="Y109" s="3811"/>
      <c r="Z109" s="3791"/>
      <c r="AA109" s="1039" t="s">
        <v>493</v>
      </c>
    </row>
    <row r="110" spans="1:28" ht="11.25" customHeight="1" x14ac:dyDescent="0.15">
      <c r="A110" s="3629"/>
      <c r="B110" s="3804"/>
      <c r="C110" s="3805"/>
      <c r="D110" s="3804"/>
      <c r="E110" s="3804"/>
      <c r="F110" s="3804"/>
      <c r="G110" s="3804"/>
      <c r="H110" s="3629"/>
      <c r="I110" s="3804"/>
      <c r="J110" s="3804"/>
      <c r="K110" s="3806"/>
      <c r="L110" s="3806"/>
      <c r="M110" s="3522"/>
      <c r="N110" s="3523"/>
      <c r="O110" s="3523"/>
      <c r="P110" s="3624"/>
      <c r="Q110" s="3522"/>
      <c r="R110" s="3624"/>
      <c r="S110" s="3522"/>
      <c r="T110" s="3624"/>
      <c r="U110" s="3522"/>
      <c r="V110" s="3624"/>
      <c r="W110" s="3808"/>
      <c r="X110" s="3812"/>
      <c r="Y110" s="3813"/>
      <c r="Z110" s="3791"/>
      <c r="AA110" s="1041" t="s">
        <v>496</v>
      </c>
    </row>
    <row r="111" spans="1:28" ht="11.25" customHeight="1" x14ac:dyDescent="0.15">
      <c r="A111" s="3629"/>
      <c r="B111" s="3804"/>
      <c r="C111" s="3805"/>
      <c r="D111" s="3804"/>
      <c r="E111" s="3804"/>
      <c r="F111" s="3804"/>
      <c r="G111" s="3804"/>
      <c r="H111" s="3629"/>
      <c r="I111" s="3804"/>
      <c r="J111" s="3804"/>
      <c r="K111" s="3806"/>
      <c r="L111" s="3806"/>
      <c r="M111" s="3525"/>
      <c r="N111" s="3526"/>
      <c r="O111" s="3526"/>
      <c r="P111" s="3799"/>
      <c r="Q111" s="3525"/>
      <c r="R111" s="3799"/>
      <c r="S111" s="3525"/>
      <c r="T111" s="3799"/>
      <c r="U111" s="3525"/>
      <c r="V111" s="3799"/>
      <c r="W111" s="3809"/>
      <c r="X111" s="3814"/>
      <c r="Y111" s="3815"/>
      <c r="Z111" s="3792"/>
      <c r="AA111" s="1041" t="s">
        <v>497</v>
      </c>
    </row>
    <row r="112" spans="1:28" ht="9.9499999999999993" customHeight="1" x14ac:dyDescent="0.15">
      <c r="A112" s="3804">
        <v>19</v>
      </c>
      <c r="B112" s="3819"/>
      <c r="C112" s="3894"/>
      <c r="D112" s="3825"/>
      <c r="E112" s="3825"/>
      <c r="F112" s="3825"/>
      <c r="G112" s="3825"/>
      <c r="H112" s="3898"/>
      <c r="I112" s="3899"/>
      <c r="J112" s="3893" t="s">
        <v>504</v>
      </c>
      <c r="K112" s="3894"/>
      <c r="L112" s="3894"/>
      <c r="M112" s="3895"/>
      <c r="N112" s="3896"/>
      <c r="O112" s="3896"/>
      <c r="P112" s="3896"/>
      <c r="Q112" s="3897"/>
      <c r="R112" s="3892" t="s">
        <v>18</v>
      </c>
      <c r="S112" s="3897"/>
      <c r="T112" s="3892" t="s">
        <v>18</v>
      </c>
      <c r="U112" s="4210" t="str">
        <f>IF(Q112&amp;S112="","",Q112+S112)</f>
        <v/>
      </c>
      <c r="V112" s="3892" t="s">
        <v>18</v>
      </c>
      <c r="W112" s="3871" t="s">
        <v>984</v>
      </c>
      <c r="X112" s="3862" t="s">
        <v>505</v>
      </c>
      <c r="Y112" s="3863"/>
      <c r="Z112" s="4199"/>
      <c r="AA112" s="3909"/>
    </row>
    <row r="113" spans="1:27" ht="9.9499999999999993" customHeight="1" x14ac:dyDescent="0.15">
      <c r="A113" s="3804"/>
      <c r="B113" s="3819"/>
      <c r="C113" s="3822"/>
      <c r="D113" s="3825"/>
      <c r="E113" s="3825"/>
      <c r="F113" s="3825"/>
      <c r="G113" s="3825"/>
      <c r="H113" s="3828"/>
      <c r="I113" s="3831"/>
      <c r="J113" s="3833"/>
      <c r="K113" s="3822"/>
      <c r="L113" s="3822"/>
      <c r="M113" s="3836"/>
      <c r="N113" s="3837"/>
      <c r="O113" s="3837"/>
      <c r="P113" s="3837"/>
      <c r="Q113" s="3838"/>
      <c r="R113" s="3835"/>
      <c r="S113" s="3838"/>
      <c r="T113" s="3835"/>
      <c r="U113" s="4206"/>
      <c r="V113" s="3835"/>
      <c r="W113" s="3860"/>
      <c r="X113" s="3864"/>
      <c r="Y113" s="3865"/>
      <c r="Z113" s="4199"/>
      <c r="AA113" s="3906"/>
    </row>
    <row r="114" spans="1:27" ht="9.9499999999999993" customHeight="1" x14ac:dyDescent="0.15">
      <c r="A114" s="3804"/>
      <c r="B114" s="3819"/>
      <c r="C114" s="3822"/>
      <c r="D114" s="3825"/>
      <c r="E114" s="3825"/>
      <c r="F114" s="3825"/>
      <c r="G114" s="3825"/>
      <c r="H114" s="3828"/>
      <c r="I114" s="3849"/>
      <c r="J114" s="3833"/>
      <c r="K114" s="3822"/>
      <c r="L114" s="3822"/>
      <c r="M114" s="3836"/>
      <c r="N114" s="3837"/>
      <c r="O114" s="3837"/>
      <c r="P114" s="3837"/>
      <c r="Q114" s="3838"/>
      <c r="R114" s="3835"/>
      <c r="S114" s="3838"/>
      <c r="T114" s="3835"/>
      <c r="U114" s="4206"/>
      <c r="V114" s="3835"/>
      <c r="W114" s="3860"/>
      <c r="X114" s="3864"/>
      <c r="Y114" s="3865"/>
      <c r="Z114" s="4199"/>
      <c r="AA114" s="3906"/>
    </row>
    <row r="115" spans="1:27" ht="9.9499999999999993" customHeight="1" x14ac:dyDescent="0.15">
      <c r="A115" s="3817"/>
      <c r="B115" s="3820"/>
      <c r="C115" s="3823"/>
      <c r="D115" s="3826"/>
      <c r="E115" s="3826"/>
      <c r="F115" s="3826"/>
      <c r="G115" s="3826"/>
      <c r="H115" s="3829"/>
      <c r="I115" s="3849"/>
      <c r="J115" s="3834"/>
      <c r="K115" s="3823"/>
      <c r="L115" s="3823"/>
      <c r="M115" s="3852"/>
      <c r="N115" s="3853"/>
      <c r="O115" s="3853"/>
      <c r="P115" s="3853"/>
      <c r="Q115" s="3855"/>
      <c r="R115" s="3857"/>
      <c r="S115" s="3855"/>
      <c r="T115" s="3857"/>
      <c r="U115" s="4208"/>
      <c r="V115" s="3857"/>
      <c r="W115" s="3872"/>
      <c r="X115" s="3866"/>
      <c r="Y115" s="3867"/>
      <c r="Z115" s="4200"/>
      <c r="AA115" s="3907"/>
    </row>
    <row r="116" spans="1:27" ht="9.9499999999999993" customHeight="1" x14ac:dyDescent="0.15">
      <c r="A116" s="3816">
        <v>20</v>
      </c>
      <c r="B116" s="3818"/>
      <c r="C116" s="3821"/>
      <c r="D116" s="3824"/>
      <c r="E116" s="3824"/>
      <c r="F116" s="3824"/>
      <c r="G116" s="3824"/>
      <c r="H116" s="3827"/>
      <c r="I116" s="3830"/>
      <c r="J116" s="3832" t="s">
        <v>504</v>
      </c>
      <c r="K116" s="3821"/>
      <c r="L116" s="3821"/>
      <c r="M116" s="3850"/>
      <c r="N116" s="3851"/>
      <c r="O116" s="3851"/>
      <c r="P116" s="3851"/>
      <c r="Q116" s="3854"/>
      <c r="R116" s="3856" t="s">
        <v>18</v>
      </c>
      <c r="S116" s="3854"/>
      <c r="T116" s="3856" t="s">
        <v>18</v>
      </c>
      <c r="U116" s="4207" t="str">
        <f>IF(Q116&amp;S116="","",Q116+S116)</f>
        <v/>
      </c>
      <c r="V116" s="3856" t="s">
        <v>18</v>
      </c>
      <c r="W116" s="3871" t="s">
        <v>984</v>
      </c>
      <c r="X116" s="3862" t="s">
        <v>505</v>
      </c>
      <c r="Y116" s="3863"/>
      <c r="Z116" s="4201"/>
      <c r="AA116" s="3905"/>
    </row>
    <row r="117" spans="1:27" ht="9.9499999999999993" customHeight="1" x14ac:dyDescent="0.15">
      <c r="A117" s="3804"/>
      <c r="B117" s="3819"/>
      <c r="C117" s="3822"/>
      <c r="D117" s="3825"/>
      <c r="E117" s="3825"/>
      <c r="F117" s="3825"/>
      <c r="G117" s="3825"/>
      <c r="H117" s="3828"/>
      <c r="I117" s="3831"/>
      <c r="J117" s="3833"/>
      <c r="K117" s="3822"/>
      <c r="L117" s="3822"/>
      <c r="M117" s="3836"/>
      <c r="N117" s="3837"/>
      <c r="O117" s="3837"/>
      <c r="P117" s="3837"/>
      <c r="Q117" s="3838"/>
      <c r="R117" s="3835"/>
      <c r="S117" s="3838"/>
      <c r="T117" s="3835"/>
      <c r="U117" s="4206"/>
      <c r="V117" s="3835"/>
      <c r="W117" s="3860"/>
      <c r="X117" s="3864"/>
      <c r="Y117" s="3865"/>
      <c r="Z117" s="4199"/>
      <c r="AA117" s="3906"/>
    </row>
    <row r="118" spans="1:27" ht="9.9499999999999993" customHeight="1" x14ac:dyDescent="0.15">
      <c r="A118" s="3804"/>
      <c r="B118" s="3819"/>
      <c r="C118" s="3822"/>
      <c r="D118" s="3825"/>
      <c r="E118" s="3825"/>
      <c r="F118" s="3825"/>
      <c r="G118" s="3825"/>
      <c r="H118" s="3828"/>
      <c r="I118" s="3849"/>
      <c r="J118" s="3833"/>
      <c r="K118" s="3822"/>
      <c r="L118" s="3822"/>
      <c r="M118" s="3836"/>
      <c r="N118" s="3837"/>
      <c r="O118" s="3837"/>
      <c r="P118" s="3837"/>
      <c r="Q118" s="3838"/>
      <c r="R118" s="3835"/>
      <c r="S118" s="3838"/>
      <c r="T118" s="3835"/>
      <c r="U118" s="4206"/>
      <c r="V118" s="3835"/>
      <c r="W118" s="3860"/>
      <c r="X118" s="3864"/>
      <c r="Y118" s="3865"/>
      <c r="Z118" s="4199"/>
      <c r="AA118" s="3906"/>
    </row>
    <row r="119" spans="1:27" ht="9.9499999999999993" customHeight="1" x14ac:dyDescent="0.15">
      <c r="A119" s="3817"/>
      <c r="B119" s="3820"/>
      <c r="C119" s="3823"/>
      <c r="D119" s="3826"/>
      <c r="E119" s="3826"/>
      <c r="F119" s="3826"/>
      <c r="G119" s="3826"/>
      <c r="H119" s="3829"/>
      <c r="I119" s="3849"/>
      <c r="J119" s="3834"/>
      <c r="K119" s="3823"/>
      <c r="L119" s="3823"/>
      <c r="M119" s="3852"/>
      <c r="N119" s="3853"/>
      <c r="O119" s="3853"/>
      <c r="P119" s="3853"/>
      <c r="Q119" s="3855"/>
      <c r="R119" s="3857"/>
      <c r="S119" s="3855"/>
      <c r="T119" s="3857"/>
      <c r="U119" s="4208"/>
      <c r="V119" s="3857"/>
      <c r="W119" s="3872"/>
      <c r="X119" s="3866"/>
      <c r="Y119" s="3867"/>
      <c r="Z119" s="4200"/>
      <c r="AA119" s="3907"/>
    </row>
    <row r="120" spans="1:27" ht="9.9499999999999993" customHeight="1" x14ac:dyDescent="0.15">
      <c r="A120" s="3839">
        <v>21</v>
      </c>
      <c r="B120" s="3841"/>
      <c r="C120" s="3822"/>
      <c r="D120" s="3843"/>
      <c r="E120" s="3843"/>
      <c r="F120" s="3843"/>
      <c r="G120" s="3843"/>
      <c r="H120" s="3828"/>
      <c r="I120" s="3845"/>
      <c r="J120" s="3833" t="s">
        <v>504</v>
      </c>
      <c r="K120" s="3822"/>
      <c r="L120" s="3822"/>
      <c r="M120" s="3836"/>
      <c r="N120" s="3837"/>
      <c r="O120" s="3837"/>
      <c r="P120" s="3837"/>
      <c r="Q120" s="3838"/>
      <c r="R120" s="3835" t="s">
        <v>18</v>
      </c>
      <c r="S120" s="3838"/>
      <c r="T120" s="3835" t="s">
        <v>18</v>
      </c>
      <c r="U120" s="4206" t="str">
        <f>IF(Q120&amp;S120="","",Q120+S120)</f>
        <v/>
      </c>
      <c r="V120" s="3835" t="s">
        <v>18</v>
      </c>
      <c r="W120" s="3859" t="s">
        <v>984</v>
      </c>
      <c r="X120" s="3862" t="s">
        <v>505</v>
      </c>
      <c r="Y120" s="3863"/>
      <c r="Z120" s="3868"/>
      <c r="AA120" s="3906"/>
    </row>
    <row r="121" spans="1:27" ht="9.9499999999999993" customHeight="1" x14ac:dyDescent="0.15">
      <c r="A121" s="3804"/>
      <c r="B121" s="3819"/>
      <c r="C121" s="3822"/>
      <c r="D121" s="3825"/>
      <c r="E121" s="3825"/>
      <c r="F121" s="3825"/>
      <c r="G121" s="3825"/>
      <c r="H121" s="3828"/>
      <c r="I121" s="3831"/>
      <c r="J121" s="3833"/>
      <c r="K121" s="3822"/>
      <c r="L121" s="3822"/>
      <c r="M121" s="3836"/>
      <c r="N121" s="3837"/>
      <c r="O121" s="3837"/>
      <c r="P121" s="3837"/>
      <c r="Q121" s="3838"/>
      <c r="R121" s="3835"/>
      <c r="S121" s="3838"/>
      <c r="T121" s="3835"/>
      <c r="U121" s="4206"/>
      <c r="V121" s="3835"/>
      <c r="W121" s="3860"/>
      <c r="X121" s="3864"/>
      <c r="Y121" s="3865"/>
      <c r="Z121" s="3869"/>
      <c r="AA121" s="3906"/>
    </row>
    <row r="122" spans="1:27" ht="9.9499999999999993" customHeight="1" x14ac:dyDescent="0.15">
      <c r="A122" s="3804"/>
      <c r="B122" s="3819"/>
      <c r="C122" s="3822"/>
      <c r="D122" s="3825"/>
      <c r="E122" s="3825"/>
      <c r="F122" s="3825"/>
      <c r="G122" s="3825"/>
      <c r="H122" s="3828"/>
      <c r="I122" s="3849"/>
      <c r="J122" s="3833"/>
      <c r="K122" s="3822"/>
      <c r="L122" s="3822"/>
      <c r="M122" s="3836"/>
      <c r="N122" s="3837"/>
      <c r="O122" s="3837"/>
      <c r="P122" s="3837"/>
      <c r="Q122" s="3838"/>
      <c r="R122" s="3835"/>
      <c r="S122" s="3838"/>
      <c r="T122" s="3835"/>
      <c r="U122" s="4206"/>
      <c r="V122" s="3835"/>
      <c r="W122" s="3860"/>
      <c r="X122" s="3864"/>
      <c r="Y122" s="3865"/>
      <c r="Z122" s="3869"/>
      <c r="AA122" s="3906"/>
    </row>
    <row r="123" spans="1:27" ht="9.75" customHeight="1" x14ac:dyDescent="0.15">
      <c r="A123" s="3840"/>
      <c r="B123" s="3842"/>
      <c r="C123" s="3822"/>
      <c r="D123" s="3844"/>
      <c r="E123" s="3844"/>
      <c r="F123" s="3844"/>
      <c r="G123" s="3844"/>
      <c r="H123" s="3828"/>
      <c r="I123" s="3858"/>
      <c r="J123" s="3833"/>
      <c r="K123" s="3822"/>
      <c r="L123" s="3822"/>
      <c r="M123" s="3836"/>
      <c r="N123" s="3837"/>
      <c r="O123" s="3837"/>
      <c r="P123" s="3837"/>
      <c r="Q123" s="3838"/>
      <c r="R123" s="3835"/>
      <c r="S123" s="3838"/>
      <c r="T123" s="3835"/>
      <c r="U123" s="4206"/>
      <c r="V123" s="3835"/>
      <c r="W123" s="3861"/>
      <c r="X123" s="3866"/>
      <c r="Y123" s="3867"/>
      <c r="Z123" s="3870"/>
      <c r="AA123" s="3906"/>
    </row>
    <row r="124" spans="1:27" ht="9.9499999999999993" customHeight="1" x14ac:dyDescent="0.15">
      <c r="A124" s="3816">
        <v>22</v>
      </c>
      <c r="B124" s="3818"/>
      <c r="C124" s="3821"/>
      <c r="D124" s="3824"/>
      <c r="E124" s="3824"/>
      <c r="F124" s="3824"/>
      <c r="G124" s="3824"/>
      <c r="H124" s="3827"/>
      <c r="I124" s="3830"/>
      <c r="J124" s="3832" t="s">
        <v>504</v>
      </c>
      <c r="K124" s="3821"/>
      <c r="L124" s="3821"/>
      <c r="M124" s="3850"/>
      <c r="N124" s="3851"/>
      <c r="O124" s="3851"/>
      <c r="P124" s="3851"/>
      <c r="Q124" s="3854"/>
      <c r="R124" s="3856" t="s">
        <v>18</v>
      </c>
      <c r="S124" s="3854"/>
      <c r="T124" s="3856" t="s">
        <v>18</v>
      </c>
      <c r="U124" s="4207" t="str">
        <f>IF(Q124&amp;S124="","",Q124+S124)</f>
        <v/>
      </c>
      <c r="V124" s="3856" t="s">
        <v>18</v>
      </c>
      <c r="W124" s="3871" t="s">
        <v>984</v>
      </c>
      <c r="X124" s="3862" t="s">
        <v>505</v>
      </c>
      <c r="Y124" s="3863"/>
      <c r="Z124" s="3873"/>
      <c r="AA124" s="3905"/>
    </row>
    <row r="125" spans="1:27" ht="9.9499999999999993" customHeight="1" x14ac:dyDescent="0.15">
      <c r="A125" s="3804"/>
      <c r="B125" s="3819"/>
      <c r="C125" s="3822"/>
      <c r="D125" s="3825"/>
      <c r="E125" s="3825"/>
      <c r="F125" s="3825"/>
      <c r="G125" s="3825"/>
      <c r="H125" s="3828"/>
      <c r="I125" s="3831"/>
      <c r="J125" s="3833"/>
      <c r="K125" s="3822"/>
      <c r="L125" s="3822"/>
      <c r="M125" s="3836"/>
      <c r="N125" s="3837"/>
      <c r="O125" s="3837"/>
      <c r="P125" s="3837"/>
      <c r="Q125" s="3838"/>
      <c r="R125" s="3835"/>
      <c r="S125" s="3838"/>
      <c r="T125" s="3835"/>
      <c r="U125" s="4206"/>
      <c r="V125" s="3835"/>
      <c r="W125" s="3860"/>
      <c r="X125" s="3864"/>
      <c r="Y125" s="3865"/>
      <c r="Z125" s="3869"/>
      <c r="AA125" s="3906"/>
    </row>
    <row r="126" spans="1:27" ht="9.9499999999999993" customHeight="1" x14ac:dyDescent="0.15">
      <c r="A126" s="3804"/>
      <c r="B126" s="3819"/>
      <c r="C126" s="3822"/>
      <c r="D126" s="3825"/>
      <c r="E126" s="3825"/>
      <c r="F126" s="3825"/>
      <c r="G126" s="3825"/>
      <c r="H126" s="3828"/>
      <c r="I126" s="3849"/>
      <c r="J126" s="3833"/>
      <c r="K126" s="3822"/>
      <c r="L126" s="3822"/>
      <c r="M126" s="3836"/>
      <c r="N126" s="3837"/>
      <c r="O126" s="3837"/>
      <c r="P126" s="3837"/>
      <c r="Q126" s="3838"/>
      <c r="R126" s="3835"/>
      <c r="S126" s="3838"/>
      <c r="T126" s="3835"/>
      <c r="U126" s="4206"/>
      <c r="V126" s="3835"/>
      <c r="W126" s="3860"/>
      <c r="X126" s="3864"/>
      <c r="Y126" s="3865"/>
      <c r="Z126" s="3869"/>
      <c r="AA126" s="3906"/>
    </row>
    <row r="127" spans="1:27" ht="9.9499999999999993" customHeight="1" x14ac:dyDescent="0.15">
      <c r="A127" s="3817"/>
      <c r="B127" s="3820"/>
      <c r="C127" s="3823"/>
      <c r="D127" s="3826"/>
      <c r="E127" s="3826"/>
      <c r="F127" s="3826"/>
      <c r="G127" s="3826"/>
      <c r="H127" s="3829"/>
      <c r="I127" s="3849"/>
      <c r="J127" s="3834"/>
      <c r="K127" s="3823"/>
      <c r="L127" s="3823"/>
      <c r="M127" s="3852"/>
      <c r="N127" s="3853"/>
      <c r="O127" s="3853"/>
      <c r="P127" s="3853"/>
      <c r="Q127" s="3855"/>
      <c r="R127" s="3857"/>
      <c r="S127" s="3855"/>
      <c r="T127" s="3857"/>
      <c r="U127" s="4208"/>
      <c r="V127" s="3857"/>
      <c r="W127" s="3872"/>
      <c r="X127" s="3866"/>
      <c r="Y127" s="3867"/>
      <c r="Z127" s="3874"/>
      <c r="AA127" s="3907"/>
    </row>
    <row r="128" spans="1:27" ht="9.9499999999999993" customHeight="1" x14ac:dyDescent="0.15">
      <c r="A128" s="3816">
        <v>23</v>
      </c>
      <c r="B128" s="3818"/>
      <c r="C128" s="3821"/>
      <c r="D128" s="3824"/>
      <c r="E128" s="3824"/>
      <c r="F128" s="3824"/>
      <c r="G128" s="3824"/>
      <c r="H128" s="3827"/>
      <c r="I128" s="3830"/>
      <c r="J128" s="3832" t="s">
        <v>504</v>
      </c>
      <c r="K128" s="3821"/>
      <c r="L128" s="3821"/>
      <c r="M128" s="3850"/>
      <c r="N128" s="3851"/>
      <c r="O128" s="3851"/>
      <c r="P128" s="3851"/>
      <c r="Q128" s="3854"/>
      <c r="R128" s="3856" t="s">
        <v>18</v>
      </c>
      <c r="S128" s="3854"/>
      <c r="T128" s="3856" t="s">
        <v>18</v>
      </c>
      <c r="U128" s="4207" t="str">
        <f>IF(Q128&amp;S128="","",Q128+S128)</f>
        <v/>
      </c>
      <c r="V128" s="3856" t="s">
        <v>18</v>
      </c>
      <c r="W128" s="3859" t="s">
        <v>984</v>
      </c>
      <c r="X128" s="3862" t="s">
        <v>505</v>
      </c>
      <c r="Y128" s="3863"/>
      <c r="Z128" s="3868"/>
      <c r="AA128" s="3905"/>
    </row>
    <row r="129" spans="1:27" ht="9.9499999999999993" customHeight="1" x14ac:dyDescent="0.15">
      <c r="A129" s="3804"/>
      <c r="B129" s="3819"/>
      <c r="C129" s="3822"/>
      <c r="D129" s="3825"/>
      <c r="E129" s="3825"/>
      <c r="F129" s="3825"/>
      <c r="G129" s="3825"/>
      <c r="H129" s="3828"/>
      <c r="I129" s="3831"/>
      <c r="J129" s="3833"/>
      <c r="K129" s="3822"/>
      <c r="L129" s="3822"/>
      <c r="M129" s="3836"/>
      <c r="N129" s="3837"/>
      <c r="O129" s="3837"/>
      <c r="P129" s="3837"/>
      <c r="Q129" s="3838"/>
      <c r="R129" s="3835"/>
      <c r="S129" s="3838"/>
      <c r="T129" s="3835"/>
      <c r="U129" s="4206"/>
      <c r="V129" s="3835"/>
      <c r="W129" s="3860"/>
      <c r="X129" s="3864"/>
      <c r="Y129" s="3865"/>
      <c r="Z129" s="3869"/>
      <c r="AA129" s="3906"/>
    </row>
    <row r="130" spans="1:27" ht="9.9499999999999993" customHeight="1" x14ac:dyDescent="0.15">
      <c r="A130" s="3804"/>
      <c r="B130" s="3819"/>
      <c r="C130" s="3822"/>
      <c r="D130" s="3825"/>
      <c r="E130" s="3825"/>
      <c r="F130" s="3825"/>
      <c r="G130" s="3825"/>
      <c r="H130" s="3828"/>
      <c r="I130" s="3849"/>
      <c r="J130" s="3833"/>
      <c r="K130" s="3822"/>
      <c r="L130" s="3822"/>
      <c r="M130" s="3836"/>
      <c r="N130" s="3837"/>
      <c r="O130" s="3837"/>
      <c r="P130" s="3837"/>
      <c r="Q130" s="3838"/>
      <c r="R130" s="3835"/>
      <c r="S130" s="3838"/>
      <c r="T130" s="3835"/>
      <c r="U130" s="4206"/>
      <c r="V130" s="3835"/>
      <c r="W130" s="3860"/>
      <c r="X130" s="3864"/>
      <c r="Y130" s="3865"/>
      <c r="Z130" s="3869"/>
      <c r="AA130" s="3906"/>
    </row>
    <row r="131" spans="1:27" ht="9.9499999999999993" customHeight="1" x14ac:dyDescent="0.15">
      <c r="A131" s="3817"/>
      <c r="B131" s="3820"/>
      <c r="C131" s="3823"/>
      <c r="D131" s="3826"/>
      <c r="E131" s="3826"/>
      <c r="F131" s="3826"/>
      <c r="G131" s="3826"/>
      <c r="H131" s="3829"/>
      <c r="I131" s="3849"/>
      <c r="J131" s="3834"/>
      <c r="K131" s="3823"/>
      <c r="L131" s="3823"/>
      <c r="M131" s="3852"/>
      <c r="N131" s="3853"/>
      <c r="O131" s="3853"/>
      <c r="P131" s="3853"/>
      <c r="Q131" s="3855"/>
      <c r="R131" s="3857"/>
      <c r="S131" s="3855"/>
      <c r="T131" s="3857"/>
      <c r="U131" s="4208"/>
      <c r="V131" s="3857"/>
      <c r="W131" s="3861"/>
      <c r="X131" s="3866"/>
      <c r="Y131" s="3867"/>
      <c r="Z131" s="3870"/>
      <c r="AA131" s="3907"/>
    </row>
    <row r="132" spans="1:27" ht="9.9499999999999993" customHeight="1" x14ac:dyDescent="0.15">
      <c r="A132" s="3816">
        <v>24</v>
      </c>
      <c r="B132" s="3818"/>
      <c r="C132" s="3821"/>
      <c r="D132" s="3824"/>
      <c r="E132" s="3824"/>
      <c r="F132" s="3824"/>
      <c r="G132" s="3824"/>
      <c r="H132" s="3827"/>
      <c r="I132" s="3830"/>
      <c r="J132" s="3832" t="s">
        <v>504</v>
      </c>
      <c r="K132" s="3821"/>
      <c r="L132" s="3821"/>
      <c r="M132" s="3850"/>
      <c r="N132" s="3851"/>
      <c r="O132" s="3851"/>
      <c r="P132" s="3851"/>
      <c r="Q132" s="3854"/>
      <c r="R132" s="3856" t="s">
        <v>18</v>
      </c>
      <c r="S132" s="3854"/>
      <c r="T132" s="3856" t="s">
        <v>18</v>
      </c>
      <c r="U132" s="4207" t="str">
        <f>IF(Q132&amp;S132="","",Q132+S132)</f>
        <v/>
      </c>
      <c r="V132" s="3856" t="s">
        <v>18</v>
      </c>
      <c r="W132" s="3871" t="s">
        <v>984</v>
      </c>
      <c r="X132" s="3862" t="s">
        <v>505</v>
      </c>
      <c r="Y132" s="3863"/>
      <c r="Z132" s="3873"/>
      <c r="AA132" s="3905"/>
    </row>
    <row r="133" spans="1:27" ht="9.9499999999999993" customHeight="1" x14ac:dyDescent="0.15">
      <c r="A133" s="3804"/>
      <c r="B133" s="3819"/>
      <c r="C133" s="3822"/>
      <c r="D133" s="3825"/>
      <c r="E133" s="3825"/>
      <c r="F133" s="3825"/>
      <c r="G133" s="3825"/>
      <c r="H133" s="3828"/>
      <c r="I133" s="3831"/>
      <c r="J133" s="3833"/>
      <c r="K133" s="3822"/>
      <c r="L133" s="3822"/>
      <c r="M133" s="3836"/>
      <c r="N133" s="3837"/>
      <c r="O133" s="3837"/>
      <c r="P133" s="3837"/>
      <c r="Q133" s="3838"/>
      <c r="R133" s="3835"/>
      <c r="S133" s="3838"/>
      <c r="T133" s="3835"/>
      <c r="U133" s="4206"/>
      <c r="V133" s="3835"/>
      <c r="W133" s="3860"/>
      <c r="X133" s="3864"/>
      <c r="Y133" s="3865"/>
      <c r="Z133" s="3869"/>
      <c r="AA133" s="3906"/>
    </row>
    <row r="134" spans="1:27" ht="9.9499999999999993" customHeight="1" x14ac:dyDescent="0.15">
      <c r="A134" s="3804"/>
      <c r="B134" s="3819"/>
      <c r="C134" s="3822"/>
      <c r="D134" s="3825"/>
      <c r="E134" s="3825"/>
      <c r="F134" s="3825"/>
      <c r="G134" s="3825"/>
      <c r="H134" s="3828"/>
      <c r="I134" s="3849"/>
      <c r="J134" s="3833"/>
      <c r="K134" s="3822"/>
      <c r="L134" s="3822"/>
      <c r="M134" s="3836"/>
      <c r="N134" s="3837"/>
      <c r="O134" s="3837"/>
      <c r="P134" s="3837"/>
      <c r="Q134" s="3838"/>
      <c r="R134" s="3835"/>
      <c r="S134" s="3838"/>
      <c r="T134" s="3835"/>
      <c r="U134" s="4206"/>
      <c r="V134" s="3835"/>
      <c r="W134" s="3860"/>
      <c r="X134" s="3864"/>
      <c r="Y134" s="3865"/>
      <c r="Z134" s="3869"/>
      <c r="AA134" s="3906"/>
    </row>
    <row r="135" spans="1:27" ht="9.9499999999999993" customHeight="1" x14ac:dyDescent="0.15">
      <c r="A135" s="3817"/>
      <c r="B135" s="3820"/>
      <c r="C135" s="3823"/>
      <c r="D135" s="3826"/>
      <c r="E135" s="3826"/>
      <c r="F135" s="3826"/>
      <c r="G135" s="3826"/>
      <c r="H135" s="3829"/>
      <c r="I135" s="3849"/>
      <c r="J135" s="3834"/>
      <c r="K135" s="3823"/>
      <c r="L135" s="3823"/>
      <c r="M135" s="3852"/>
      <c r="N135" s="3853"/>
      <c r="O135" s="3853"/>
      <c r="P135" s="3853"/>
      <c r="Q135" s="3855"/>
      <c r="R135" s="3857"/>
      <c r="S135" s="3855"/>
      <c r="T135" s="3857"/>
      <c r="U135" s="4208"/>
      <c r="V135" s="3857"/>
      <c r="W135" s="3872"/>
      <c r="X135" s="3866"/>
      <c r="Y135" s="3867"/>
      <c r="Z135" s="3874"/>
      <c r="AA135" s="3907"/>
    </row>
    <row r="136" spans="1:27" ht="9.9499999999999993" customHeight="1" x14ac:dyDescent="0.15">
      <c r="A136" s="3816">
        <v>25</v>
      </c>
      <c r="B136" s="3818"/>
      <c r="C136" s="3821"/>
      <c r="D136" s="3824"/>
      <c r="E136" s="3824"/>
      <c r="F136" s="3824"/>
      <c r="G136" s="3824"/>
      <c r="H136" s="3827"/>
      <c r="I136" s="3830"/>
      <c r="J136" s="3832" t="s">
        <v>504</v>
      </c>
      <c r="K136" s="3821"/>
      <c r="L136" s="3821"/>
      <c r="M136" s="3850"/>
      <c r="N136" s="3851"/>
      <c r="O136" s="3851"/>
      <c r="P136" s="3851"/>
      <c r="Q136" s="3854"/>
      <c r="R136" s="3856" t="s">
        <v>18</v>
      </c>
      <c r="S136" s="3854"/>
      <c r="T136" s="3856" t="s">
        <v>18</v>
      </c>
      <c r="U136" s="4207" t="str">
        <f>IF(Q136&amp;S136="","",Q136+S136)</f>
        <v/>
      </c>
      <c r="V136" s="3856" t="s">
        <v>18</v>
      </c>
      <c r="W136" s="3859" t="s">
        <v>984</v>
      </c>
      <c r="X136" s="3862" t="s">
        <v>505</v>
      </c>
      <c r="Y136" s="3863"/>
      <c r="Z136" s="3868"/>
      <c r="AA136" s="3905"/>
    </row>
    <row r="137" spans="1:27" ht="9.9499999999999993" customHeight="1" x14ac:dyDescent="0.15">
      <c r="A137" s="3804"/>
      <c r="B137" s="3819"/>
      <c r="C137" s="3822"/>
      <c r="D137" s="3825"/>
      <c r="E137" s="3825"/>
      <c r="F137" s="3825"/>
      <c r="G137" s="3825"/>
      <c r="H137" s="3828"/>
      <c r="I137" s="3831"/>
      <c r="J137" s="3833"/>
      <c r="K137" s="3822"/>
      <c r="L137" s="3822"/>
      <c r="M137" s="3836"/>
      <c r="N137" s="3837"/>
      <c r="O137" s="3837"/>
      <c r="P137" s="3837"/>
      <c r="Q137" s="3838"/>
      <c r="R137" s="3835"/>
      <c r="S137" s="3838"/>
      <c r="T137" s="3835"/>
      <c r="U137" s="4206"/>
      <c r="V137" s="3835"/>
      <c r="W137" s="3860"/>
      <c r="X137" s="3864"/>
      <c r="Y137" s="3865"/>
      <c r="Z137" s="3869"/>
      <c r="AA137" s="3906"/>
    </row>
    <row r="138" spans="1:27" ht="9.9499999999999993" customHeight="1" x14ac:dyDescent="0.15">
      <c r="A138" s="3804"/>
      <c r="B138" s="3819"/>
      <c r="C138" s="3822"/>
      <c r="D138" s="3825"/>
      <c r="E138" s="3825"/>
      <c r="F138" s="3825"/>
      <c r="G138" s="3825"/>
      <c r="H138" s="3828"/>
      <c r="I138" s="3849"/>
      <c r="J138" s="3833"/>
      <c r="K138" s="3822"/>
      <c r="L138" s="3822"/>
      <c r="M138" s="3836"/>
      <c r="N138" s="3837"/>
      <c r="O138" s="3837"/>
      <c r="P138" s="3837"/>
      <c r="Q138" s="3838"/>
      <c r="R138" s="3835"/>
      <c r="S138" s="3838"/>
      <c r="T138" s="3835"/>
      <c r="U138" s="4206"/>
      <c r="V138" s="3835"/>
      <c r="W138" s="3860"/>
      <c r="X138" s="3864"/>
      <c r="Y138" s="3865"/>
      <c r="Z138" s="3869"/>
      <c r="AA138" s="3906"/>
    </row>
    <row r="139" spans="1:27" ht="9.9499999999999993" customHeight="1" x14ac:dyDescent="0.15">
      <c r="A139" s="3817"/>
      <c r="B139" s="3820"/>
      <c r="C139" s="3823"/>
      <c r="D139" s="3826"/>
      <c r="E139" s="3826"/>
      <c r="F139" s="3826"/>
      <c r="G139" s="3826"/>
      <c r="H139" s="3829"/>
      <c r="I139" s="3849"/>
      <c r="J139" s="3834"/>
      <c r="K139" s="3823"/>
      <c r="L139" s="3823"/>
      <c r="M139" s="3852"/>
      <c r="N139" s="3853"/>
      <c r="O139" s="3853"/>
      <c r="P139" s="3853"/>
      <c r="Q139" s="3855"/>
      <c r="R139" s="3857"/>
      <c r="S139" s="3855"/>
      <c r="T139" s="3857"/>
      <c r="U139" s="4208"/>
      <c r="V139" s="3857"/>
      <c r="W139" s="3861"/>
      <c r="X139" s="3866"/>
      <c r="Y139" s="3867"/>
      <c r="Z139" s="3870"/>
      <c r="AA139" s="3907"/>
    </row>
    <row r="140" spans="1:27" ht="9.9499999999999993" customHeight="1" x14ac:dyDescent="0.15">
      <c r="A140" s="3816">
        <v>26</v>
      </c>
      <c r="B140" s="3818"/>
      <c r="C140" s="3821"/>
      <c r="D140" s="3824"/>
      <c r="E140" s="3824"/>
      <c r="F140" s="3824"/>
      <c r="G140" s="3824"/>
      <c r="H140" s="3827"/>
      <c r="I140" s="3830"/>
      <c r="J140" s="3832" t="s">
        <v>504</v>
      </c>
      <c r="K140" s="3821"/>
      <c r="L140" s="3821"/>
      <c r="M140" s="3850"/>
      <c r="N140" s="3851"/>
      <c r="O140" s="3851"/>
      <c r="P140" s="3851"/>
      <c r="Q140" s="3854"/>
      <c r="R140" s="3856" t="s">
        <v>18</v>
      </c>
      <c r="S140" s="3854"/>
      <c r="T140" s="3856" t="s">
        <v>18</v>
      </c>
      <c r="U140" s="4207" t="str">
        <f>IF(Q140&amp;S140="","",Q140+S140)</f>
        <v/>
      </c>
      <c r="V140" s="3856" t="s">
        <v>18</v>
      </c>
      <c r="W140" s="3871" t="s">
        <v>984</v>
      </c>
      <c r="X140" s="3862" t="s">
        <v>505</v>
      </c>
      <c r="Y140" s="3863"/>
      <c r="Z140" s="3873"/>
      <c r="AA140" s="3905"/>
    </row>
    <row r="141" spans="1:27" ht="9.9499999999999993" customHeight="1" x14ac:dyDescent="0.15">
      <c r="A141" s="3804"/>
      <c r="B141" s="3819"/>
      <c r="C141" s="3822"/>
      <c r="D141" s="3825"/>
      <c r="E141" s="3825"/>
      <c r="F141" s="3825"/>
      <c r="G141" s="3825"/>
      <c r="H141" s="3828"/>
      <c r="I141" s="3831"/>
      <c r="J141" s="3833"/>
      <c r="K141" s="3822"/>
      <c r="L141" s="3822"/>
      <c r="M141" s="3836"/>
      <c r="N141" s="3837"/>
      <c r="O141" s="3837"/>
      <c r="P141" s="3837"/>
      <c r="Q141" s="3838"/>
      <c r="R141" s="3835"/>
      <c r="S141" s="3838"/>
      <c r="T141" s="3835"/>
      <c r="U141" s="4206"/>
      <c r="V141" s="3835"/>
      <c r="W141" s="3860"/>
      <c r="X141" s="3864"/>
      <c r="Y141" s="3865"/>
      <c r="Z141" s="3869"/>
      <c r="AA141" s="3906"/>
    </row>
    <row r="142" spans="1:27" ht="9.9499999999999993" customHeight="1" x14ac:dyDescent="0.15">
      <c r="A142" s="3804"/>
      <c r="B142" s="3819"/>
      <c r="C142" s="3822"/>
      <c r="D142" s="3825"/>
      <c r="E142" s="3825"/>
      <c r="F142" s="3825"/>
      <c r="G142" s="3825"/>
      <c r="H142" s="3828"/>
      <c r="I142" s="3849"/>
      <c r="J142" s="3833"/>
      <c r="K142" s="3822"/>
      <c r="L142" s="3822"/>
      <c r="M142" s="3836"/>
      <c r="N142" s="3837"/>
      <c r="O142" s="3837"/>
      <c r="P142" s="3837"/>
      <c r="Q142" s="3838"/>
      <c r="R142" s="3835"/>
      <c r="S142" s="3838"/>
      <c r="T142" s="3835"/>
      <c r="U142" s="4206"/>
      <c r="V142" s="3835"/>
      <c r="W142" s="3860"/>
      <c r="X142" s="3864"/>
      <c r="Y142" s="3865"/>
      <c r="Z142" s="3869"/>
      <c r="AA142" s="3906"/>
    </row>
    <row r="143" spans="1:27" ht="9.75" customHeight="1" x14ac:dyDescent="0.15">
      <c r="A143" s="3817"/>
      <c r="B143" s="3820"/>
      <c r="C143" s="3823"/>
      <c r="D143" s="3826"/>
      <c r="E143" s="3826"/>
      <c r="F143" s="3826"/>
      <c r="G143" s="3826"/>
      <c r="H143" s="3829"/>
      <c r="I143" s="3849"/>
      <c r="J143" s="3834"/>
      <c r="K143" s="3823"/>
      <c r="L143" s="3823"/>
      <c r="M143" s="3852"/>
      <c r="N143" s="3853"/>
      <c r="O143" s="3853"/>
      <c r="P143" s="3853"/>
      <c r="Q143" s="3855"/>
      <c r="R143" s="3857"/>
      <c r="S143" s="3855"/>
      <c r="T143" s="3857"/>
      <c r="U143" s="4208"/>
      <c r="V143" s="3857"/>
      <c r="W143" s="3872"/>
      <c r="X143" s="3866"/>
      <c r="Y143" s="3867"/>
      <c r="Z143" s="3874"/>
      <c r="AA143" s="3907"/>
    </row>
    <row r="144" spans="1:27" ht="9.9499999999999993" customHeight="1" x14ac:dyDescent="0.15">
      <c r="A144" s="3839">
        <v>27</v>
      </c>
      <c r="B144" s="3818"/>
      <c r="C144" s="3821"/>
      <c r="D144" s="3824"/>
      <c r="E144" s="3824"/>
      <c r="F144" s="3824"/>
      <c r="G144" s="3824"/>
      <c r="H144" s="3827"/>
      <c r="I144" s="3830"/>
      <c r="J144" s="3832" t="s">
        <v>504</v>
      </c>
      <c r="K144" s="3821"/>
      <c r="L144" s="3821"/>
      <c r="M144" s="3850"/>
      <c r="N144" s="3851"/>
      <c r="O144" s="3851"/>
      <c r="P144" s="3851"/>
      <c r="Q144" s="3854"/>
      <c r="R144" s="3856" t="s">
        <v>18</v>
      </c>
      <c r="S144" s="3854"/>
      <c r="T144" s="3856" t="s">
        <v>18</v>
      </c>
      <c r="U144" s="4207" t="str">
        <f>IF(Q144&amp;S144="","",Q144+S144)</f>
        <v/>
      </c>
      <c r="V144" s="3856" t="s">
        <v>18</v>
      </c>
      <c r="W144" s="3859" t="s">
        <v>984</v>
      </c>
      <c r="X144" s="3862" t="s">
        <v>505</v>
      </c>
      <c r="Y144" s="3863"/>
      <c r="Z144" s="3868"/>
      <c r="AA144" s="3905"/>
    </row>
    <row r="145" spans="1:28" ht="9.9499999999999993" customHeight="1" x14ac:dyDescent="0.15">
      <c r="A145" s="3804"/>
      <c r="B145" s="3819"/>
      <c r="C145" s="3822"/>
      <c r="D145" s="3825"/>
      <c r="E145" s="3825"/>
      <c r="F145" s="3825"/>
      <c r="G145" s="3825"/>
      <c r="H145" s="3828"/>
      <c r="I145" s="3831"/>
      <c r="J145" s="3833"/>
      <c r="K145" s="3822"/>
      <c r="L145" s="3822"/>
      <c r="M145" s="3836"/>
      <c r="N145" s="3837"/>
      <c r="O145" s="3837"/>
      <c r="P145" s="3837"/>
      <c r="Q145" s="3838"/>
      <c r="R145" s="3835"/>
      <c r="S145" s="3838"/>
      <c r="T145" s="3835"/>
      <c r="U145" s="4206"/>
      <c r="V145" s="3835"/>
      <c r="W145" s="3860"/>
      <c r="X145" s="3864"/>
      <c r="Y145" s="3865"/>
      <c r="Z145" s="3869"/>
      <c r="AA145" s="3906"/>
    </row>
    <row r="146" spans="1:28" ht="9.9499999999999993" customHeight="1" x14ac:dyDescent="0.15">
      <c r="A146" s="3804"/>
      <c r="B146" s="3819"/>
      <c r="C146" s="3822"/>
      <c r="D146" s="3825"/>
      <c r="E146" s="3825"/>
      <c r="F146" s="3825"/>
      <c r="G146" s="3825"/>
      <c r="H146" s="3828"/>
      <c r="I146" s="3849"/>
      <c r="J146" s="3833"/>
      <c r="K146" s="3822"/>
      <c r="L146" s="3822"/>
      <c r="M146" s="3836"/>
      <c r="N146" s="3837"/>
      <c r="O146" s="3837"/>
      <c r="P146" s="3837"/>
      <c r="Q146" s="3838"/>
      <c r="R146" s="3835"/>
      <c r="S146" s="3838"/>
      <c r="T146" s="3835"/>
      <c r="U146" s="4206"/>
      <c r="V146" s="3835"/>
      <c r="W146" s="3860"/>
      <c r="X146" s="3864"/>
      <c r="Y146" s="3865"/>
      <c r="Z146" s="3869"/>
      <c r="AA146" s="3906"/>
    </row>
    <row r="147" spans="1:28" ht="9.75" customHeight="1" x14ac:dyDescent="0.15">
      <c r="A147" s="3840"/>
      <c r="B147" s="3820"/>
      <c r="C147" s="3823"/>
      <c r="D147" s="3826"/>
      <c r="E147" s="3826"/>
      <c r="F147" s="3826"/>
      <c r="G147" s="3826"/>
      <c r="H147" s="3829"/>
      <c r="I147" s="3849"/>
      <c r="J147" s="3834"/>
      <c r="K147" s="3823"/>
      <c r="L147" s="3823"/>
      <c r="M147" s="3852"/>
      <c r="N147" s="3853"/>
      <c r="O147" s="3853"/>
      <c r="P147" s="3853"/>
      <c r="Q147" s="3855"/>
      <c r="R147" s="3857"/>
      <c r="S147" s="3855"/>
      <c r="T147" s="3857"/>
      <c r="U147" s="4208"/>
      <c r="V147" s="3857"/>
      <c r="W147" s="3861"/>
      <c r="X147" s="3866"/>
      <c r="Y147" s="3867"/>
      <c r="Z147" s="3870"/>
      <c r="AA147" s="3907"/>
    </row>
    <row r="148" spans="1:28" ht="9.9499999999999993" customHeight="1" x14ac:dyDescent="0.15">
      <c r="A148" s="3816">
        <v>28</v>
      </c>
      <c r="B148" s="3818"/>
      <c r="C148" s="3821"/>
      <c r="D148" s="3824"/>
      <c r="E148" s="3824"/>
      <c r="F148" s="3824"/>
      <c r="G148" s="3824"/>
      <c r="H148" s="3827"/>
      <c r="I148" s="3830"/>
      <c r="J148" s="3832" t="s">
        <v>504</v>
      </c>
      <c r="K148" s="3821"/>
      <c r="L148" s="3821"/>
      <c r="M148" s="3850"/>
      <c r="N148" s="3851"/>
      <c r="O148" s="3851"/>
      <c r="P148" s="3851"/>
      <c r="Q148" s="3854"/>
      <c r="R148" s="3856" t="s">
        <v>18</v>
      </c>
      <c r="S148" s="3854"/>
      <c r="T148" s="3856" t="s">
        <v>18</v>
      </c>
      <c r="U148" s="4207" t="str">
        <f>IF(Q148&amp;S148="","",Q148+S148)</f>
        <v/>
      </c>
      <c r="V148" s="3856" t="s">
        <v>18</v>
      </c>
      <c r="W148" s="3871" t="s">
        <v>984</v>
      </c>
      <c r="X148" s="3862" t="s">
        <v>505</v>
      </c>
      <c r="Y148" s="3863"/>
      <c r="Z148" s="3873"/>
      <c r="AA148" s="3905"/>
    </row>
    <row r="149" spans="1:28" ht="9.9499999999999993" customHeight="1" x14ac:dyDescent="0.15">
      <c r="A149" s="3804"/>
      <c r="B149" s="3819"/>
      <c r="C149" s="3822"/>
      <c r="D149" s="3825"/>
      <c r="E149" s="3825"/>
      <c r="F149" s="3825"/>
      <c r="G149" s="3825"/>
      <c r="H149" s="3828"/>
      <c r="I149" s="3831"/>
      <c r="J149" s="3833"/>
      <c r="K149" s="3822"/>
      <c r="L149" s="3822"/>
      <c r="M149" s="3836"/>
      <c r="N149" s="3837"/>
      <c r="O149" s="3837"/>
      <c r="P149" s="3837"/>
      <c r="Q149" s="3838"/>
      <c r="R149" s="3835"/>
      <c r="S149" s="3838"/>
      <c r="T149" s="3835"/>
      <c r="U149" s="4206"/>
      <c r="V149" s="3835"/>
      <c r="W149" s="3860"/>
      <c r="X149" s="3864"/>
      <c r="Y149" s="3865"/>
      <c r="Z149" s="3869"/>
      <c r="AA149" s="3906"/>
    </row>
    <row r="150" spans="1:28" ht="9.9499999999999993" customHeight="1" x14ac:dyDescent="0.15">
      <c r="A150" s="3804"/>
      <c r="B150" s="3819"/>
      <c r="C150" s="3822"/>
      <c r="D150" s="3825"/>
      <c r="E150" s="3825"/>
      <c r="F150" s="3825"/>
      <c r="G150" s="3825"/>
      <c r="H150" s="3828"/>
      <c r="I150" s="3849"/>
      <c r="J150" s="3833"/>
      <c r="K150" s="3822"/>
      <c r="L150" s="3822"/>
      <c r="M150" s="3836"/>
      <c r="N150" s="3837"/>
      <c r="O150" s="3837"/>
      <c r="P150" s="3837"/>
      <c r="Q150" s="3838"/>
      <c r="R150" s="3835"/>
      <c r="S150" s="3838"/>
      <c r="T150" s="3835"/>
      <c r="U150" s="4206"/>
      <c r="V150" s="3835"/>
      <c r="W150" s="3860"/>
      <c r="X150" s="3864"/>
      <c r="Y150" s="3865"/>
      <c r="Z150" s="3869"/>
      <c r="AA150" s="3906"/>
    </row>
    <row r="151" spans="1:28" ht="9.9499999999999993" customHeight="1" x14ac:dyDescent="0.15">
      <c r="A151" s="3804"/>
      <c r="B151" s="3819"/>
      <c r="C151" s="3875"/>
      <c r="D151" s="3825"/>
      <c r="E151" s="3825"/>
      <c r="F151" s="3825"/>
      <c r="G151" s="3825"/>
      <c r="H151" s="3876"/>
      <c r="I151" s="3885"/>
      <c r="J151" s="3877"/>
      <c r="K151" s="3875"/>
      <c r="L151" s="3875"/>
      <c r="M151" s="3886"/>
      <c r="N151" s="3887"/>
      <c r="O151" s="3887"/>
      <c r="P151" s="3887"/>
      <c r="Q151" s="3888"/>
      <c r="R151" s="3881"/>
      <c r="S151" s="3888"/>
      <c r="T151" s="3881"/>
      <c r="U151" s="4209"/>
      <c r="V151" s="3881"/>
      <c r="W151" s="3860"/>
      <c r="X151" s="3882"/>
      <c r="Y151" s="3883"/>
      <c r="Z151" s="3869"/>
      <c r="AA151" s="3908"/>
    </row>
    <row r="152" spans="1:28" ht="14.1" customHeight="1" x14ac:dyDescent="0.15">
      <c r="A152" s="1043" t="s">
        <v>506</v>
      </c>
      <c r="B152" s="3878" t="s">
        <v>1209</v>
      </c>
      <c r="C152" s="3878"/>
      <c r="D152" s="3878"/>
      <c r="E152" s="3878"/>
      <c r="F152" s="3878"/>
      <c r="G152" s="3878"/>
      <c r="H152" s="3878"/>
      <c r="I152" s="3878"/>
      <c r="J152" s="3878"/>
      <c r="K152" s="3878"/>
      <c r="L152" s="3878"/>
      <c r="M152" s="3878"/>
      <c r="N152" s="3878"/>
      <c r="O152" s="3878"/>
      <c r="P152" s="3878"/>
      <c r="Q152" s="3878"/>
      <c r="R152" s="3878"/>
      <c r="S152" s="3878"/>
      <c r="T152" s="3878"/>
      <c r="U152" s="3878"/>
      <c r="V152" s="3878"/>
      <c r="W152" s="3878"/>
      <c r="X152" s="3878"/>
      <c r="Y152" s="3878"/>
      <c r="Z152" s="3878"/>
      <c r="AA152" s="3878"/>
    </row>
    <row r="153" spans="1:28" ht="14.1" customHeight="1" x14ac:dyDescent="0.15">
      <c r="A153" s="1043"/>
      <c r="B153" s="1980" t="s">
        <v>507</v>
      </c>
      <c r="C153" s="1980"/>
      <c r="D153" s="1980"/>
      <c r="E153" s="1980"/>
      <c r="F153" s="1980"/>
      <c r="G153" s="1980"/>
      <c r="H153" s="1980"/>
      <c r="I153" s="1980"/>
      <c r="J153" s="1980"/>
      <c r="K153" s="1980"/>
      <c r="L153" s="1980"/>
      <c r="M153" s="1980"/>
      <c r="N153" s="1980"/>
      <c r="O153" s="1980"/>
      <c r="P153" s="1980"/>
      <c r="Q153" s="1980"/>
      <c r="R153" s="1980"/>
      <c r="S153" s="1980"/>
      <c r="T153" s="1980"/>
      <c r="U153" s="1980"/>
      <c r="V153" s="1980"/>
      <c r="W153" s="1980"/>
      <c r="X153" s="1980"/>
      <c r="Y153" s="1980"/>
      <c r="Z153" s="1980"/>
      <c r="AA153" s="1980"/>
    </row>
    <row r="154" spans="1:28" ht="14.1" customHeight="1" x14ac:dyDescent="0.15">
      <c r="A154" s="1043"/>
      <c r="B154" s="3879" t="s">
        <v>508</v>
      </c>
      <c r="C154" s="3879"/>
      <c r="D154" s="3879"/>
      <c r="E154" s="3879"/>
      <c r="F154" s="3879"/>
      <c r="G154" s="3879"/>
      <c r="H154" s="3879"/>
      <c r="I154" s="3879"/>
      <c r="J154" s="3879"/>
      <c r="K154" s="3879"/>
      <c r="L154" s="3879"/>
      <c r="M154" s="3879"/>
      <c r="N154" s="3879"/>
      <c r="O154" s="3879"/>
      <c r="P154" s="3879"/>
      <c r="Q154" s="3879"/>
      <c r="R154" s="3879"/>
      <c r="S154" s="3879"/>
      <c r="T154" s="3879"/>
      <c r="U154" s="3879"/>
      <c r="V154" s="3879"/>
      <c r="W154" s="3879"/>
      <c r="X154" s="3879"/>
      <c r="Y154" s="3879"/>
      <c r="Z154" s="3879"/>
      <c r="AA154" s="3879"/>
    </row>
    <row r="155" spans="1:28" ht="14.1" customHeight="1" x14ac:dyDescent="0.15">
      <c r="A155" s="1043"/>
      <c r="B155" s="3879" t="s">
        <v>1178</v>
      </c>
      <c r="C155" s="3879"/>
      <c r="D155" s="3879"/>
      <c r="E155" s="3879"/>
      <c r="F155" s="3879"/>
      <c r="G155" s="3879"/>
      <c r="H155" s="3879"/>
      <c r="I155" s="3879"/>
      <c r="J155" s="3879"/>
      <c r="K155" s="3879"/>
      <c r="L155" s="3879"/>
      <c r="M155" s="3879"/>
      <c r="N155" s="3879"/>
      <c r="O155" s="3879"/>
      <c r="P155" s="3879"/>
      <c r="Q155" s="3879"/>
      <c r="R155" s="3879"/>
      <c r="S155" s="3879"/>
      <c r="T155" s="3879"/>
      <c r="U155" s="3879"/>
      <c r="V155" s="3879"/>
      <c r="W155" s="3879"/>
      <c r="X155" s="3879"/>
      <c r="Y155" s="3879"/>
      <c r="Z155" s="3879"/>
      <c r="AA155" s="3879"/>
    </row>
    <row r="156" spans="1:28" ht="14.1" customHeight="1" x14ac:dyDescent="0.15">
      <c r="A156" s="1044"/>
      <c r="B156" s="1047" t="s">
        <v>1090</v>
      </c>
      <c r="C156" s="1047"/>
      <c r="D156" s="1047"/>
      <c r="E156" s="1047"/>
      <c r="F156" s="1047"/>
      <c r="G156" s="1047"/>
      <c r="H156" s="1047"/>
      <c r="I156" s="1047"/>
      <c r="J156" s="1047"/>
      <c r="K156" s="1047"/>
      <c r="L156" s="1047"/>
      <c r="M156" s="1047"/>
      <c r="N156" s="1047"/>
      <c r="O156" s="1047"/>
      <c r="P156" s="1047"/>
      <c r="Q156" s="1047"/>
      <c r="R156" s="1047"/>
      <c r="S156" s="1047"/>
      <c r="T156" s="1047"/>
      <c r="U156" s="1047"/>
      <c r="V156" s="1047"/>
      <c r="W156" s="1047"/>
      <c r="X156" s="1047"/>
      <c r="Y156" s="1047"/>
      <c r="Z156" s="1047"/>
      <c r="AA156" s="1047"/>
      <c r="AB156" s="1048"/>
    </row>
  </sheetData>
  <sheetProtection algorithmName="SHA-512" hashValue="b3yIuvRmznKO5Ux5cAo4CUSmcrakPHPWhSM+P+O59PgEJ0QxtcI4gfxAQsNLJRqqPVV1wNhvK5z6vxEuY+dmCA==" saltValue="yrnHAZySX5jLaAX/lql+Ag==" spinCount="100000" sheet="1" formatCells="0" formatColumns="0" formatRows="0" insertColumns="0" insertRows="0" selectLockedCells="1"/>
  <mergeCells count="712">
    <mergeCell ref="B153:AA153"/>
    <mergeCell ref="B154:AA154"/>
    <mergeCell ref="W144:W147"/>
    <mergeCell ref="X144:Y147"/>
    <mergeCell ref="Z144:Z147"/>
    <mergeCell ref="V140:V143"/>
    <mergeCell ref="W140:W143"/>
    <mergeCell ref="X140:Y143"/>
    <mergeCell ref="Z140:Z143"/>
    <mergeCell ref="AA140:AA143"/>
    <mergeCell ref="I142:I143"/>
    <mergeCell ref="K140:K143"/>
    <mergeCell ref="M140:P143"/>
    <mergeCell ref="Q140:Q143"/>
    <mergeCell ref="R140:R143"/>
    <mergeCell ref="S140:S143"/>
    <mergeCell ref="T140:T143"/>
    <mergeCell ref="U140:U143"/>
    <mergeCell ref="B155:AA155"/>
    <mergeCell ref="K3:K7"/>
    <mergeCell ref="K8:K11"/>
    <mergeCell ref="K12:K15"/>
    <mergeCell ref="K16:K19"/>
    <mergeCell ref="K20:K23"/>
    <mergeCell ref="V148:V151"/>
    <mergeCell ref="W148:W151"/>
    <mergeCell ref="X148:Y151"/>
    <mergeCell ref="Z148:Z151"/>
    <mergeCell ref="AA148:AA151"/>
    <mergeCell ref="I150:I151"/>
    <mergeCell ref="K148:K151"/>
    <mergeCell ref="M148:P151"/>
    <mergeCell ref="Q148:Q151"/>
    <mergeCell ref="R148:R151"/>
    <mergeCell ref="S148:S151"/>
    <mergeCell ref="T148:T151"/>
    <mergeCell ref="U148:U151"/>
    <mergeCell ref="AA144:AA147"/>
    <mergeCell ref="I146:I147"/>
    <mergeCell ref="U144:U147"/>
    <mergeCell ref="V144:V147"/>
    <mergeCell ref="B152:AA152"/>
    <mergeCell ref="A148:A151"/>
    <mergeCell ref="B148:B151"/>
    <mergeCell ref="C148:C151"/>
    <mergeCell ref="D148:G151"/>
    <mergeCell ref="H148:H151"/>
    <mergeCell ref="I148:I149"/>
    <mergeCell ref="J148:J151"/>
    <mergeCell ref="L148:L151"/>
    <mergeCell ref="T144:T147"/>
    <mergeCell ref="J144:J147"/>
    <mergeCell ref="L144:L147"/>
    <mergeCell ref="M144:P147"/>
    <mergeCell ref="Q144:Q147"/>
    <mergeCell ref="R144:R147"/>
    <mergeCell ref="S144:S147"/>
    <mergeCell ref="K144:K147"/>
    <mergeCell ref="A144:A147"/>
    <mergeCell ref="B144:B147"/>
    <mergeCell ref="C144:C147"/>
    <mergeCell ref="D144:G147"/>
    <mergeCell ref="H144:H147"/>
    <mergeCell ref="I144:I145"/>
    <mergeCell ref="AA136:AA139"/>
    <mergeCell ref="I138:I139"/>
    <mergeCell ref="A140:A143"/>
    <mergeCell ref="B140:B143"/>
    <mergeCell ref="C140:C143"/>
    <mergeCell ref="D140:G143"/>
    <mergeCell ref="H140:H143"/>
    <mergeCell ref="I140:I141"/>
    <mergeCell ref="J140:J143"/>
    <mergeCell ref="L140:L143"/>
    <mergeCell ref="T136:T139"/>
    <mergeCell ref="U136:U139"/>
    <mergeCell ref="V136:V139"/>
    <mergeCell ref="W136:W139"/>
    <mergeCell ref="X136:Y139"/>
    <mergeCell ref="Z136:Z139"/>
    <mergeCell ref="J136:J139"/>
    <mergeCell ref="L136:L139"/>
    <mergeCell ref="M136:P139"/>
    <mergeCell ref="Q136:Q139"/>
    <mergeCell ref="R136:R139"/>
    <mergeCell ref="S136:S139"/>
    <mergeCell ref="K136:K139"/>
    <mergeCell ref="A136:A139"/>
    <mergeCell ref="B136:B139"/>
    <mergeCell ref="C136:C139"/>
    <mergeCell ref="D136:G139"/>
    <mergeCell ref="H136:H139"/>
    <mergeCell ref="I136:I137"/>
    <mergeCell ref="V132:V135"/>
    <mergeCell ref="W132:W135"/>
    <mergeCell ref="X132:Y135"/>
    <mergeCell ref="Z132:Z135"/>
    <mergeCell ref="AA132:AA135"/>
    <mergeCell ref="I134:I135"/>
    <mergeCell ref="K132:K135"/>
    <mergeCell ref="M132:P135"/>
    <mergeCell ref="Q132:Q135"/>
    <mergeCell ref="R132:R135"/>
    <mergeCell ref="S132:S135"/>
    <mergeCell ref="T132:T135"/>
    <mergeCell ref="U132:U135"/>
    <mergeCell ref="AA128:AA131"/>
    <mergeCell ref="I130:I131"/>
    <mergeCell ref="A132:A135"/>
    <mergeCell ref="B132:B135"/>
    <mergeCell ref="C132:C135"/>
    <mergeCell ref="D132:G135"/>
    <mergeCell ref="H132:H135"/>
    <mergeCell ref="I132:I133"/>
    <mergeCell ref="J132:J135"/>
    <mergeCell ref="L132:L135"/>
    <mergeCell ref="T128:T131"/>
    <mergeCell ref="U128:U131"/>
    <mergeCell ref="V128:V131"/>
    <mergeCell ref="W128:W131"/>
    <mergeCell ref="X128:Y131"/>
    <mergeCell ref="Z128:Z131"/>
    <mergeCell ref="J128:J131"/>
    <mergeCell ref="L128:L131"/>
    <mergeCell ref="M128:P131"/>
    <mergeCell ref="Q128:Q131"/>
    <mergeCell ref="R128:R131"/>
    <mergeCell ref="S128:S131"/>
    <mergeCell ref="K128:K131"/>
    <mergeCell ref="A128:A131"/>
    <mergeCell ref="B128:B131"/>
    <mergeCell ref="C128:C131"/>
    <mergeCell ref="D128:G131"/>
    <mergeCell ref="H128:H131"/>
    <mergeCell ref="I128:I129"/>
    <mergeCell ref="V124:V127"/>
    <mergeCell ref="W124:W127"/>
    <mergeCell ref="X124:Y127"/>
    <mergeCell ref="Z124:Z127"/>
    <mergeCell ref="AA124:AA127"/>
    <mergeCell ref="I126:I127"/>
    <mergeCell ref="K124:K127"/>
    <mergeCell ref="M124:P127"/>
    <mergeCell ref="Q124:Q127"/>
    <mergeCell ref="R124:R127"/>
    <mergeCell ref="S124:S127"/>
    <mergeCell ref="T124:T127"/>
    <mergeCell ref="U124:U127"/>
    <mergeCell ref="AA120:AA123"/>
    <mergeCell ref="I122:I123"/>
    <mergeCell ref="A124:A127"/>
    <mergeCell ref="B124:B127"/>
    <mergeCell ref="C124:C127"/>
    <mergeCell ref="D124:G127"/>
    <mergeCell ref="H124:H127"/>
    <mergeCell ref="I124:I125"/>
    <mergeCell ref="J124:J127"/>
    <mergeCell ref="L124:L127"/>
    <mergeCell ref="T120:T123"/>
    <mergeCell ref="U120:U123"/>
    <mergeCell ref="V120:V123"/>
    <mergeCell ref="W120:W123"/>
    <mergeCell ref="X120:Y123"/>
    <mergeCell ref="Z120:Z123"/>
    <mergeCell ref="J120:J123"/>
    <mergeCell ref="L120:L123"/>
    <mergeCell ref="M120:P123"/>
    <mergeCell ref="Q120:Q123"/>
    <mergeCell ref="R120:R123"/>
    <mergeCell ref="S120:S123"/>
    <mergeCell ref="K120:K123"/>
    <mergeCell ref="A120:A123"/>
    <mergeCell ref="B120:B123"/>
    <mergeCell ref="C120:C123"/>
    <mergeCell ref="D120:G123"/>
    <mergeCell ref="H120:H123"/>
    <mergeCell ref="I120:I121"/>
    <mergeCell ref="V116:V119"/>
    <mergeCell ref="W116:W119"/>
    <mergeCell ref="X116:Y119"/>
    <mergeCell ref="Z116:Z119"/>
    <mergeCell ref="AA116:AA119"/>
    <mergeCell ref="I118:I119"/>
    <mergeCell ref="K116:K119"/>
    <mergeCell ref="M116:P119"/>
    <mergeCell ref="Q116:Q119"/>
    <mergeCell ref="R116:R119"/>
    <mergeCell ref="S116:S119"/>
    <mergeCell ref="T116:T119"/>
    <mergeCell ref="U116:U119"/>
    <mergeCell ref="AA112:AA115"/>
    <mergeCell ref="I114:I115"/>
    <mergeCell ref="A116:A119"/>
    <mergeCell ref="B116:B119"/>
    <mergeCell ref="C116:C119"/>
    <mergeCell ref="D116:G119"/>
    <mergeCell ref="H116:H119"/>
    <mergeCell ref="I116:I117"/>
    <mergeCell ref="J116:J119"/>
    <mergeCell ref="L116:L119"/>
    <mergeCell ref="T112:T115"/>
    <mergeCell ref="U112:U115"/>
    <mergeCell ref="V112:V115"/>
    <mergeCell ref="W112:W115"/>
    <mergeCell ref="X112:Y115"/>
    <mergeCell ref="Z112:Z115"/>
    <mergeCell ref="J112:J115"/>
    <mergeCell ref="L112:L115"/>
    <mergeCell ref="M112:P115"/>
    <mergeCell ref="Q112:Q115"/>
    <mergeCell ref="R112:R115"/>
    <mergeCell ref="S112:S115"/>
    <mergeCell ref="K112:K115"/>
    <mergeCell ref="A112:A115"/>
    <mergeCell ref="B112:B115"/>
    <mergeCell ref="C112:C115"/>
    <mergeCell ref="D112:G115"/>
    <mergeCell ref="H112:H115"/>
    <mergeCell ref="I112:I113"/>
    <mergeCell ref="I109:I111"/>
    <mergeCell ref="M109:P111"/>
    <mergeCell ref="Q109:R111"/>
    <mergeCell ref="W109:W111"/>
    <mergeCell ref="A105:AB105"/>
    <mergeCell ref="A106:Z106"/>
    <mergeCell ref="A107:A111"/>
    <mergeCell ref="B107:B111"/>
    <mergeCell ref="C107:C111"/>
    <mergeCell ref="D107:G111"/>
    <mergeCell ref="H107:H111"/>
    <mergeCell ref="I107:I108"/>
    <mergeCell ref="J107:J111"/>
    <mergeCell ref="X109:Y111"/>
    <mergeCell ref="K107:K111"/>
    <mergeCell ref="L107:L111"/>
    <mergeCell ref="M107:V107"/>
    <mergeCell ref="AA107:AA108"/>
    <mergeCell ref="M108:R108"/>
    <mergeCell ref="S108:T111"/>
    <mergeCell ref="U108:V111"/>
    <mergeCell ref="W107:Y108"/>
    <mergeCell ref="Z107:Z111"/>
    <mergeCell ref="AA96:AA99"/>
    <mergeCell ref="I98:I99"/>
    <mergeCell ref="B100:AA100"/>
    <mergeCell ref="B101:AA101"/>
    <mergeCell ref="B102:AA102"/>
    <mergeCell ref="B103:AA103"/>
    <mergeCell ref="K96:K99"/>
    <mergeCell ref="T96:T99"/>
    <mergeCell ref="U96:U99"/>
    <mergeCell ref="V96:V99"/>
    <mergeCell ref="W96:W99"/>
    <mergeCell ref="X96:Y99"/>
    <mergeCell ref="Z96:Z99"/>
    <mergeCell ref="J96:J99"/>
    <mergeCell ref="L96:L99"/>
    <mergeCell ref="M96:P99"/>
    <mergeCell ref="Q96:Q99"/>
    <mergeCell ref="R96:R99"/>
    <mergeCell ref="S96:S99"/>
    <mergeCell ref="A96:A99"/>
    <mergeCell ref="B96:B99"/>
    <mergeCell ref="C96:C99"/>
    <mergeCell ref="D96:G99"/>
    <mergeCell ref="H96:H99"/>
    <mergeCell ref="I96:I97"/>
    <mergeCell ref="V92:V95"/>
    <mergeCell ref="W92:W95"/>
    <mergeCell ref="X92:Y95"/>
    <mergeCell ref="Z92:Z95"/>
    <mergeCell ref="AA92:AA95"/>
    <mergeCell ref="I94:I95"/>
    <mergeCell ref="K92:K95"/>
    <mergeCell ref="M92:P95"/>
    <mergeCell ref="Q92:Q95"/>
    <mergeCell ref="R92:R95"/>
    <mergeCell ref="S92:S95"/>
    <mergeCell ref="T92:T95"/>
    <mergeCell ref="U92:U95"/>
    <mergeCell ref="AA88:AA91"/>
    <mergeCell ref="I90:I91"/>
    <mergeCell ref="A92:A95"/>
    <mergeCell ref="B92:B95"/>
    <mergeCell ref="C92:C95"/>
    <mergeCell ref="D92:G95"/>
    <mergeCell ref="H92:H95"/>
    <mergeCell ref="I92:I93"/>
    <mergeCell ref="J92:J95"/>
    <mergeCell ref="L92:L95"/>
    <mergeCell ref="T88:T91"/>
    <mergeCell ref="U88:U91"/>
    <mergeCell ref="V88:V91"/>
    <mergeCell ref="W88:W91"/>
    <mergeCell ref="X88:Y91"/>
    <mergeCell ref="Z88:Z91"/>
    <mergeCell ref="J88:J91"/>
    <mergeCell ref="L88:L91"/>
    <mergeCell ref="M88:P91"/>
    <mergeCell ref="Q88:Q91"/>
    <mergeCell ref="R88:R91"/>
    <mergeCell ref="S88:S91"/>
    <mergeCell ref="K88:K91"/>
    <mergeCell ref="A88:A91"/>
    <mergeCell ref="B88:B91"/>
    <mergeCell ref="C88:C91"/>
    <mergeCell ref="D88:G91"/>
    <mergeCell ref="H88:H91"/>
    <mergeCell ref="I88:I89"/>
    <mergeCell ref="V84:V87"/>
    <mergeCell ref="W84:W87"/>
    <mergeCell ref="X84:Y87"/>
    <mergeCell ref="Z84:Z87"/>
    <mergeCell ref="AA84:AA87"/>
    <mergeCell ref="I86:I87"/>
    <mergeCell ref="K84:K87"/>
    <mergeCell ref="M84:P87"/>
    <mergeCell ref="Q84:Q87"/>
    <mergeCell ref="R84:R87"/>
    <mergeCell ref="S84:S87"/>
    <mergeCell ref="T84:T87"/>
    <mergeCell ref="U84:U87"/>
    <mergeCell ref="AA80:AA83"/>
    <mergeCell ref="I82:I83"/>
    <mergeCell ref="A84:A87"/>
    <mergeCell ref="B84:B87"/>
    <mergeCell ref="C84:C87"/>
    <mergeCell ref="D84:G87"/>
    <mergeCell ref="H84:H87"/>
    <mergeCell ref="I84:I85"/>
    <mergeCell ref="J84:J87"/>
    <mergeCell ref="L84:L87"/>
    <mergeCell ref="T80:T83"/>
    <mergeCell ref="U80:U83"/>
    <mergeCell ref="V80:V83"/>
    <mergeCell ref="W80:W83"/>
    <mergeCell ref="X80:Y83"/>
    <mergeCell ref="Z80:Z83"/>
    <mergeCell ref="J80:J83"/>
    <mergeCell ref="L80:L83"/>
    <mergeCell ref="M80:P83"/>
    <mergeCell ref="Q80:Q83"/>
    <mergeCell ref="R80:R83"/>
    <mergeCell ref="S80:S83"/>
    <mergeCell ref="K80:K83"/>
    <mergeCell ref="A80:A83"/>
    <mergeCell ref="B80:B83"/>
    <mergeCell ref="C80:C83"/>
    <mergeCell ref="D80:G83"/>
    <mergeCell ref="H80:H83"/>
    <mergeCell ref="I80:I81"/>
    <mergeCell ref="V76:V79"/>
    <mergeCell ref="W76:W79"/>
    <mergeCell ref="X76:Y79"/>
    <mergeCell ref="Z76:Z79"/>
    <mergeCell ref="K76:K79"/>
    <mergeCell ref="AA76:AA79"/>
    <mergeCell ref="I78:I79"/>
    <mergeCell ref="M76:P79"/>
    <mergeCell ref="Q76:Q79"/>
    <mergeCell ref="R76:R79"/>
    <mergeCell ref="S76:S79"/>
    <mergeCell ref="T76:T79"/>
    <mergeCell ref="U76:U79"/>
    <mergeCell ref="AA72:AA75"/>
    <mergeCell ref="I74:I75"/>
    <mergeCell ref="U72:U75"/>
    <mergeCell ref="V72:V75"/>
    <mergeCell ref="W72:W75"/>
    <mergeCell ref="X72:Y75"/>
    <mergeCell ref="Z72:Z75"/>
    <mergeCell ref="K72:K75"/>
    <mergeCell ref="A72:A75"/>
    <mergeCell ref="B72:B75"/>
    <mergeCell ref="C72:C75"/>
    <mergeCell ref="D72:G75"/>
    <mergeCell ref="H72:H75"/>
    <mergeCell ref="I72:I73"/>
    <mergeCell ref="U68:U71"/>
    <mergeCell ref="V68:V71"/>
    <mergeCell ref="A76:A79"/>
    <mergeCell ref="B76:B79"/>
    <mergeCell ref="C76:C79"/>
    <mergeCell ref="D76:G79"/>
    <mergeCell ref="H76:H79"/>
    <mergeCell ref="I76:I77"/>
    <mergeCell ref="J76:J79"/>
    <mergeCell ref="L76:L79"/>
    <mergeCell ref="T72:T75"/>
    <mergeCell ref="J72:J75"/>
    <mergeCell ref="L72:L75"/>
    <mergeCell ref="M72:P75"/>
    <mergeCell ref="Q72:Q75"/>
    <mergeCell ref="R72:R75"/>
    <mergeCell ref="S72:S75"/>
    <mergeCell ref="K68:K71"/>
    <mergeCell ref="W68:W71"/>
    <mergeCell ref="X68:Y71"/>
    <mergeCell ref="Z68:Z71"/>
    <mergeCell ref="AA68:AA71"/>
    <mergeCell ref="L68:L71"/>
    <mergeCell ref="M68:P71"/>
    <mergeCell ref="Q68:Q71"/>
    <mergeCell ref="R68:R71"/>
    <mergeCell ref="S68:S71"/>
    <mergeCell ref="T68:T71"/>
    <mergeCell ref="A68:A71"/>
    <mergeCell ref="B68:B71"/>
    <mergeCell ref="C68:C71"/>
    <mergeCell ref="D68:G71"/>
    <mergeCell ref="H68:H71"/>
    <mergeCell ref="I68:I69"/>
    <mergeCell ref="J68:J71"/>
    <mergeCell ref="S64:S67"/>
    <mergeCell ref="T64:T67"/>
    <mergeCell ref="I64:I65"/>
    <mergeCell ref="J64:J67"/>
    <mergeCell ref="L64:L67"/>
    <mergeCell ref="M64:P67"/>
    <mergeCell ref="Q64:Q67"/>
    <mergeCell ref="R64:R67"/>
    <mergeCell ref="I70:I71"/>
    <mergeCell ref="K64:K67"/>
    <mergeCell ref="W60:W63"/>
    <mergeCell ref="X60:Y63"/>
    <mergeCell ref="Z60:Z63"/>
    <mergeCell ref="AA60:AA63"/>
    <mergeCell ref="I62:I63"/>
    <mergeCell ref="A64:A67"/>
    <mergeCell ref="B64:B67"/>
    <mergeCell ref="C64:C67"/>
    <mergeCell ref="D64:G67"/>
    <mergeCell ref="H64:H67"/>
    <mergeCell ref="Q60:Q63"/>
    <mergeCell ref="R60:R63"/>
    <mergeCell ref="S60:S63"/>
    <mergeCell ref="T60:T63"/>
    <mergeCell ref="U60:U63"/>
    <mergeCell ref="V60:V63"/>
    <mergeCell ref="Z64:Z67"/>
    <mergeCell ref="AA64:AA67"/>
    <mergeCell ref="I66:I67"/>
    <mergeCell ref="U64:U67"/>
    <mergeCell ref="V64:V67"/>
    <mergeCell ref="W64:W67"/>
    <mergeCell ref="X64:Y67"/>
    <mergeCell ref="K60:K63"/>
    <mergeCell ref="A60:A63"/>
    <mergeCell ref="B60:B63"/>
    <mergeCell ref="C60:C63"/>
    <mergeCell ref="D60:G63"/>
    <mergeCell ref="H60:H63"/>
    <mergeCell ref="I60:I61"/>
    <mergeCell ref="J60:J63"/>
    <mergeCell ref="L60:L63"/>
    <mergeCell ref="M60:P63"/>
    <mergeCell ref="AA55:AA56"/>
    <mergeCell ref="M56:R56"/>
    <mergeCell ref="S56:T59"/>
    <mergeCell ref="U56:V59"/>
    <mergeCell ref="I57:I59"/>
    <mergeCell ref="M57:P59"/>
    <mergeCell ref="Q57:R59"/>
    <mergeCell ref="W57:W59"/>
    <mergeCell ref="X57:Y59"/>
    <mergeCell ref="K55:K59"/>
    <mergeCell ref="A54:Z54"/>
    <mergeCell ref="A55:A59"/>
    <mergeCell ref="B55:B59"/>
    <mergeCell ref="C55:C59"/>
    <mergeCell ref="D55:G59"/>
    <mergeCell ref="H55:H59"/>
    <mergeCell ref="I55:I56"/>
    <mergeCell ref="J55:J59"/>
    <mergeCell ref="L55:L59"/>
    <mergeCell ref="M55:V55"/>
    <mergeCell ref="W55:Y56"/>
    <mergeCell ref="Z55:Z59"/>
    <mergeCell ref="B48:AA48"/>
    <mergeCell ref="B49:AA49"/>
    <mergeCell ref="B50:AA50"/>
    <mergeCell ref="B51:AA51"/>
    <mergeCell ref="A53:AB53"/>
    <mergeCell ref="V44:V47"/>
    <mergeCell ref="W44:W47"/>
    <mergeCell ref="X44:Y47"/>
    <mergeCell ref="Z44:Z47"/>
    <mergeCell ref="AA44:AA47"/>
    <mergeCell ref="I46:I47"/>
    <mergeCell ref="K44:K47"/>
    <mergeCell ref="M44:P47"/>
    <mergeCell ref="Q44:Q47"/>
    <mergeCell ref="R44:R47"/>
    <mergeCell ref="S44:S47"/>
    <mergeCell ref="T44:T47"/>
    <mergeCell ref="U44:U47"/>
    <mergeCell ref="AA40:AA43"/>
    <mergeCell ref="I42:I43"/>
    <mergeCell ref="A44:A47"/>
    <mergeCell ref="B44:B47"/>
    <mergeCell ref="C44:C47"/>
    <mergeCell ref="D44:G47"/>
    <mergeCell ref="H44:H47"/>
    <mergeCell ref="I44:I45"/>
    <mergeCell ref="J44:J47"/>
    <mergeCell ref="L44:L47"/>
    <mergeCell ref="T40:T43"/>
    <mergeCell ref="U40:U43"/>
    <mergeCell ref="V40:V43"/>
    <mergeCell ref="W40:W43"/>
    <mergeCell ref="X40:Y43"/>
    <mergeCell ref="Z40:Z43"/>
    <mergeCell ref="J40:J43"/>
    <mergeCell ref="L40:L43"/>
    <mergeCell ref="M40:P43"/>
    <mergeCell ref="Q40:Q43"/>
    <mergeCell ref="R40:R43"/>
    <mergeCell ref="S40:S43"/>
    <mergeCell ref="K40:K43"/>
    <mergeCell ref="A40:A43"/>
    <mergeCell ref="B40:B43"/>
    <mergeCell ref="C40:C43"/>
    <mergeCell ref="D40:G43"/>
    <mergeCell ref="H40:H43"/>
    <mergeCell ref="I40:I41"/>
    <mergeCell ref="V36:V39"/>
    <mergeCell ref="W36:W39"/>
    <mergeCell ref="X36:Y39"/>
    <mergeCell ref="Z36:Z39"/>
    <mergeCell ref="AA36:AA39"/>
    <mergeCell ref="I38:I39"/>
    <mergeCell ref="K36:K39"/>
    <mergeCell ref="M36:P39"/>
    <mergeCell ref="Q36:Q39"/>
    <mergeCell ref="R36:R39"/>
    <mergeCell ref="S36:S39"/>
    <mergeCell ref="T36:T39"/>
    <mergeCell ref="U36:U39"/>
    <mergeCell ref="AA32:AA35"/>
    <mergeCell ref="I34:I35"/>
    <mergeCell ref="A36:A39"/>
    <mergeCell ref="B36:B39"/>
    <mergeCell ref="C36:C39"/>
    <mergeCell ref="D36:G39"/>
    <mergeCell ref="H36:H39"/>
    <mergeCell ref="I36:I37"/>
    <mergeCell ref="J36:J39"/>
    <mergeCell ref="L36:L39"/>
    <mergeCell ref="T32:T35"/>
    <mergeCell ref="U32:U35"/>
    <mergeCell ref="V32:V35"/>
    <mergeCell ref="W32:W35"/>
    <mergeCell ref="X32:Y35"/>
    <mergeCell ref="Z32:Z35"/>
    <mergeCell ref="J32:J35"/>
    <mergeCell ref="L32:L35"/>
    <mergeCell ref="M32:P35"/>
    <mergeCell ref="Q32:Q35"/>
    <mergeCell ref="R32:R35"/>
    <mergeCell ref="S32:S35"/>
    <mergeCell ref="K32:K35"/>
    <mergeCell ref="A32:A35"/>
    <mergeCell ref="B32:B35"/>
    <mergeCell ref="C32:C35"/>
    <mergeCell ref="D32:G35"/>
    <mergeCell ref="H32:H35"/>
    <mergeCell ref="I32:I33"/>
    <mergeCell ref="V28:V31"/>
    <mergeCell ref="W28:W31"/>
    <mergeCell ref="X28:Y31"/>
    <mergeCell ref="Z28:Z31"/>
    <mergeCell ref="AA28:AA31"/>
    <mergeCell ref="I30:I31"/>
    <mergeCell ref="K28:K31"/>
    <mergeCell ref="M28:P31"/>
    <mergeCell ref="Q28:Q31"/>
    <mergeCell ref="R28:R31"/>
    <mergeCell ref="S28:S31"/>
    <mergeCell ref="T28:T31"/>
    <mergeCell ref="U28:U31"/>
    <mergeCell ref="AA24:AA27"/>
    <mergeCell ref="I26:I27"/>
    <mergeCell ref="A28:A31"/>
    <mergeCell ref="B28:B31"/>
    <mergeCell ref="C28:C31"/>
    <mergeCell ref="D28:G31"/>
    <mergeCell ref="H28:H31"/>
    <mergeCell ref="I28:I29"/>
    <mergeCell ref="J28:J31"/>
    <mergeCell ref="L28:L31"/>
    <mergeCell ref="T24:T27"/>
    <mergeCell ref="U24:U27"/>
    <mergeCell ref="V24:V27"/>
    <mergeCell ref="W24:W27"/>
    <mergeCell ref="X24:Y27"/>
    <mergeCell ref="Z24:Z27"/>
    <mergeCell ref="J24:J27"/>
    <mergeCell ref="L24:L27"/>
    <mergeCell ref="M24:P27"/>
    <mergeCell ref="Q24:Q27"/>
    <mergeCell ref="R24:R27"/>
    <mergeCell ref="S24:S27"/>
    <mergeCell ref="K24:K27"/>
    <mergeCell ref="A24:A27"/>
    <mergeCell ref="B24:B27"/>
    <mergeCell ref="C24:C27"/>
    <mergeCell ref="D24:G27"/>
    <mergeCell ref="H24:H27"/>
    <mergeCell ref="I24:I25"/>
    <mergeCell ref="V20:V23"/>
    <mergeCell ref="W20:W23"/>
    <mergeCell ref="X20:Y23"/>
    <mergeCell ref="Z20:Z23"/>
    <mergeCell ref="AA20:AA23"/>
    <mergeCell ref="I22:I23"/>
    <mergeCell ref="M20:P23"/>
    <mergeCell ref="Q20:Q23"/>
    <mergeCell ref="R20:R23"/>
    <mergeCell ref="S20:S23"/>
    <mergeCell ref="T20:T23"/>
    <mergeCell ref="U20:U23"/>
    <mergeCell ref="AA16:AA19"/>
    <mergeCell ref="I18:I19"/>
    <mergeCell ref="U16:U19"/>
    <mergeCell ref="V16:V19"/>
    <mergeCell ref="W16:W19"/>
    <mergeCell ref="X16:Y19"/>
    <mergeCell ref="Z16:Z19"/>
    <mergeCell ref="A20:A23"/>
    <mergeCell ref="B20:B23"/>
    <mergeCell ref="C20:C23"/>
    <mergeCell ref="D20:G23"/>
    <mergeCell ref="H20:H23"/>
    <mergeCell ref="I20:I21"/>
    <mergeCell ref="J20:J23"/>
    <mergeCell ref="L20:L23"/>
    <mergeCell ref="T16:T19"/>
    <mergeCell ref="J16:J19"/>
    <mergeCell ref="L16:L19"/>
    <mergeCell ref="M16:P19"/>
    <mergeCell ref="Q16:Q19"/>
    <mergeCell ref="R16:R19"/>
    <mergeCell ref="S16:S19"/>
    <mergeCell ref="A16:A19"/>
    <mergeCell ref="B16:B19"/>
    <mergeCell ref="C16:C19"/>
    <mergeCell ref="D16:G19"/>
    <mergeCell ref="H16:H19"/>
    <mergeCell ref="I16:I17"/>
    <mergeCell ref="V12:V15"/>
    <mergeCell ref="W12:W15"/>
    <mergeCell ref="X12:Y15"/>
    <mergeCell ref="Z12:Z15"/>
    <mergeCell ref="AA12:AA15"/>
    <mergeCell ref="I14:I15"/>
    <mergeCell ref="M12:P15"/>
    <mergeCell ref="Q12:Q15"/>
    <mergeCell ref="R12:R15"/>
    <mergeCell ref="S12:S15"/>
    <mergeCell ref="T12:T15"/>
    <mergeCell ref="U12:U15"/>
    <mergeCell ref="AA8:AA11"/>
    <mergeCell ref="I10:I11"/>
    <mergeCell ref="A12:A15"/>
    <mergeCell ref="B12:B15"/>
    <mergeCell ref="C12:C15"/>
    <mergeCell ref="D12:G15"/>
    <mergeCell ref="H12:H15"/>
    <mergeCell ref="I12:I13"/>
    <mergeCell ref="J12:J15"/>
    <mergeCell ref="L12:L15"/>
    <mergeCell ref="T8:T11"/>
    <mergeCell ref="U8:U11"/>
    <mergeCell ref="V8:V11"/>
    <mergeCell ref="W8:W11"/>
    <mergeCell ref="X8:Y11"/>
    <mergeCell ref="Z8:Z11"/>
    <mergeCell ref="J8:J11"/>
    <mergeCell ref="L8:L11"/>
    <mergeCell ref="M8:P11"/>
    <mergeCell ref="Q8:Q11"/>
    <mergeCell ref="R8:R11"/>
    <mergeCell ref="S8:S11"/>
    <mergeCell ref="A8:A11"/>
    <mergeCell ref="B8:B11"/>
    <mergeCell ref="C8:C11"/>
    <mergeCell ref="D8:G11"/>
    <mergeCell ref="H8:H11"/>
    <mergeCell ref="I8:I9"/>
    <mergeCell ref="I5:I7"/>
    <mergeCell ref="M5:P7"/>
    <mergeCell ref="Q5:R7"/>
    <mergeCell ref="W5:W7"/>
    <mergeCell ref="X5:Y7"/>
    <mergeCell ref="AC1:AG1"/>
    <mergeCell ref="A2:Z2"/>
    <mergeCell ref="A3:A7"/>
    <mergeCell ref="B3:B7"/>
    <mergeCell ref="C3:C7"/>
    <mergeCell ref="D3:G7"/>
    <mergeCell ref="H3:H7"/>
    <mergeCell ref="I3:I4"/>
    <mergeCell ref="J3:J7"/>
    <mergeCell ref="L3:L7"/>
    <mergeCell ref="M3:V3"/>
    <mergeCell ref="AA3:AA4"/>
    <mergeCell ref="M4:R4"/>
    <mergeCell ref="S4:T7"/>
    <mergeCell ref="U4:V7"/>
    <mergeCell ref="A1:AA1"/>
    <mergeCell ref="W3:Y4"/>
    <mergeCell ref="Z3:Z7"/>
  </mergeCells>
  <phoneticPr fontId="3"/>
  <conditionalFormatting sqref="B16:B47 D16:I47 M16:T47 V16:V47 AA16:AA47">
    <cfRule type="containsBlanks" dxfId="111" priority="27">
      <formula>LEN(TRIM(B16))=0</formula>
    </cfRule>
  </conditionalFormatting>
  <conditionalFormatting sqref="B60:B99 D60:I99 M60:T99 AA60:AA99">
    <cfRule type="containsBlanks" dxfId="110" priority="26">
      <formula>LEN(TRIM(B60))=0</formula>
    </cfRule>
  </conditionalFormatting>
  <conditionalFormatting sqref="B112:B151 D112:I151 M112:T151 V112:V151 AA112:AA151">
    <cfRule type="containsBlanks" dxfId="109" priority="25">
      <formula>LEN(TRIM(B112))=0</formula>
    </cfRule>
  </conditionalFormatting>
  <conditionalFormatting sqref="C8:C47 L8:L47 C60:C99 C112:C151">
    <cfRule type="containsBlanks" dxfId="108" priority="28">
      <formula>LEN(TRIM(C8))=0</formula>
    </cfRule>
  </conditionalFormatting>
  <conditionalFormatting sqref="J16:J47 J60:J99 J112:J151">
    <cfRule type="cellIs" dxfId="107" priority="24" operator="equal">
      <formula>"H"</formula>
    </cfRule>
  </conditionalFormatting>
  <conditionalFormatting sqref="K16:K47">
    <cfRule type="containsBlanks" dxfId="106" priority="13">
      <formula>LEN(TRIM(K16))=0</formula>
    </cfRule>
  </conditionalFormatting>
  <conditionalFormatting sqref="K60:L99">
    <cfRule type="containsBlanks" dxfId="105" priority="12">
      <formula>LEN(TRIM(K60))=0</formula>
    </cfRule>
  </conditionalFormatting>
  <conditionalFormatting sqref="K112:L151">
    <cfRule type="containsBlanks" dxfId="104" priority="11">
      <formula>LEN(TRIM(K112))=0</formula>
    </cfRule>
  </conditionalFormatting>
  <conditionalFormatting sqref="W16:W47">
    <cfRule type="cellIs" dxfId="103" priority="9" operator="equal">
      <formula>"円"</formula>
    </cfRule>
  </conditionalFormatting>
  <conditionalFormatting sqref="W60:W99">
    <cfRule type="cellIs" dxfId="102" priority="7" operator="equal">
      <formula>"円"</formula>
    </cfRule>
  </conditionalFormatting>
  <conditionalFormatting sqref="W112:W151">
    <cfRule type="cellIs" dxfId="101" priority="5" operator="equal">
      <formula>"円"</formula>
    </cfRule>
  </conditionalFormatting>
  <conditionalFormatting sqref="X16 Z16:Z47 X20 X24 X28 X32 X36 X40 X44">
    <cfRule type="cellIs" dxfId="100" priority="10" operator="equal">
      <formula>"円"</formula>
    </cfRule>
  </conditionalFormatting>
  <conditionalFormatting sqref="X60">
    <cfRule type="cellIs" dxfId="99" priority="3" operator="equal">
      <formula>"円"</formula>
    </cfRule>
  </conditionalFormatting>
  <conditionalFormatting sqref="X64">
    <cfRule type="cellIs" dxfId="98" priority="4" operator="equal">
      <formula>"円"</formula>
    </cfRule>
  </conditionalFormatting>
  <conditionalFormatting sqref="X68 Z68:Z99 X72 X76 X80 X84 X88 X92 X96">
    <cfRule type="cellIs" dxfId="97" priority="8" operator="equal">
      <formula>"円"</formula>
    </cfRule>
  </conditionalFormatting>
  <conditionalFormatting sqref="X112">
    <cfRule type="cellIs" dxfId="96" priority="1" operator="equal">
      <formula>"円"</formula>
    </cfRule>
  </conditionalFormatting>
  <conditionalFormatting sqref="X116">
    <cfRule type="cellIs" dxfId="95" priority="2" operator="equal">
      <formula>"円"</formula>
    </cfRule>
  </conditionalFormatting>
  <conditionalFormatting sqref="X120 Z120:Z151 X124 X128 X132 X136 X140 X144 X148">
    <cfRule type="cellIs" dxfId="94" priority="6" operator="equal">
      <formula>"円"</formula>
    </cfRule>
  </conditionalFormatting>
  <dataValidations count="2">
    <dataValidation type="list" allowBlank="1" showInputMessage="1" showErrorMessage="1" sqref="K8:L47 K60:L99 K112:L151" xr:uid="{810AA763-087D-4FDC-8116-A419085E63A0}">
      <formula1>"　,○,×"</formula1>
    </dataValidation>
    <dataValidation type="list" allowBlank="1" showInputMessage="1" showErrorMessage="1" sqref="C8:C47 C60:C99 C112:C151" xr:uid="{689E31DC-2C1B-4770-A5BD-A6CD26B938EC}">
      <formula1>"正規,非正規"</formula1>
    </dataValidation>
  </dataValidations>
  <pageMargins left="0.23622047244094491" right="0.19685039370078741" top="0.6692913385826772" bottom="0.19685039370078741" header="0.31496062992125984" footer="0.23622047244094491"/>
  <pageSetup paperSize="9" scale="99" orientation="landscape" horizontalDpi="300" verticalDpi="300" r:id="rId1"/>
  <rowBreaks count="2" manualBreakCount="2">
    <brk id="52" max="26" man="1"/>
    <brk id="104"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1459201" r:id="rId4" name="Check Box 1">
              <controlPr defaultSize="0" autoFill="0" autoLine="0" autoPict="0">
                <anchor moveWithCells="1" sizeWithCells="1">
                  <from>
                    <xdr:col>25</xdr:col>
                    <xdr:colOff>152400</xdr:colOff>
                    <xdr:row>7</xdr:row>
                    <xdr:rowOff>47625</xdr:rowOff>
                  </from>
                  <to>
                    <xdr:col>25</xdr:col>
                    <xdr:colOff>685800</xdr:colOff>
                    <xdr:row>8</xdr:row>
                    <xdr:rowOff>114300</xdr:rowOff>
                  </to>
                </anchor>
              </controlPr>
            </control>
          </mc:Choice>
        </mc:AlternateContent>
        <mc:AlternateContent xmlns:mc="http://schemas.openxmlformats.org/markup-compatibility/2006">
          <mc:Choice Requires="x14">
            <control shapeId="1459202" r:id="rId5" name="Check Box 2">
              <controlPr defaultSize="0" autoFill="0" autoLine="0" autoPict="0">
                <anchor moveWithCells="1" sizeWithCells="1">
                  <from>
                    <xdr:col>25</xdr:col>
                    <xdr:colOff>152400</xdr:colOff>
                    <xdr:row>9</xdr:row>
                    <xdr:rowOff>9525</xdr:rowOff>
                  </from>
                  <to>
                    <xdr:col>25</xdr:col>
                    <xdr:colOff>685800</xdr:colOff>
                    <xdr:row>10</xdr:row>
                    <xdr:rowOff>76200</xdr:rowOff>
                  </to>
                </anchor>
              </controlPr>
            </control>
          </mc:Choice>
        </mc:AlternateContent>
        <mc:AlternateContent xmlns:mc="http://schemas.openxmlformats.org/markup-compatibility/2006">
          <mc:Choice Requires="x14">
            <control shapeId="1459203" r:id="rId6" name="Check Box 3">
              <controlPr defaultSize="0" autoFill="0" autoLine="0" autoPict="0">
                <anchor moveWithCells="1" sizeWithCells="1">
                  <from>
                    <xdr:col>25</xdr:col>
                    <xdr:colOff>152400</xdr:colOff>
                    <xdr:row>11</xdr:row>
                    <xdr:rowOff>47625</xdr:rowOff>
                  </from>
                  <to>
                    <xdr:col>25</xdr:col>
                    <xdr:colOff>685800</xdr:colOff>
                    <xdr:row>12</xdr:row>
                    <xdr:rowOff>114300</xdr:rowOff>
                  </to>
                </anchor>
              </controlPr>
            </control>
          </mc:Choice>
        </mc:AlternateContent>
        <mc:AlternateContent xmlns:mc="http://schemas.openxmlformats.org/markup-compatibility/2006">
          <mc:Choice Requires="x14">
            <control shapeId="1459204" r:id="rId7" name="Check Box 4">
              <controlPr defaultSize="0" autoFill="0" autoLine="0" autoPict="0">
                <anchor moveWithCells="1" sizeWithCells="1">
                  <from>
                    <xdr:col>25</xdr:col>
                    <xdr:colOff>152400</xdr:colOff>
                    <xdr:row>13</xdr:row>
                    <xdr:rowOff>9525</xdr:rowOff>
                  </from>
                  <to>
                    <xdr:col>25</xdr:col>
                    <xdr:colOff>685800</xdr:colOff>
                    <xdr:row>14</xdr:row>
                    <xdr:rowOff>85725</xdr:rowOff>
                  </to>
                </anchor>
              </controlPr>
            </control>
          </mc:Choice>
        </mc:AlternateContent>
        <mc:AlternateContent xmlns:mc="http://schemas.openxmlformats.org/markup-compatibility/2006">
          <mc:Choice Requires="x14">
            <control shapeId="1459205" r:id="rId8" name="Check Box 5">
              <controlPr defaultSize="0" autoFill="0" autoLine="0" autoPict="0">
                <anchor moveWithCells="1" sizeWithCells="1">
                  <from>
                    <xdr:col>25</xdr:col>
                    <xdr:colOff>152400</xdr:colOff>
                    <xdr:row>15</xdr:row>
                    <xdr:rowOff>57150</xdr:rowOff>
                  </from>
                  <to>
                    <xdr:col>25</xdr:col>
                    <xdr:colOff>685800</xdr:colOff>
                    <xdr:row>16</xdr:row>
                    <xdr:rowOff>123825</xdr:rowOff>
                  </to>
                </anchor>
              </controlPr>
            </control>
          </mc:Choice>
        </mc:AlternateContent>
        <mc:AlternateContent xmlns:mc="http://schemas.openxmlformats.org/markup-compatibility/2006">
          <mc:Choice Requires="x14">
            <control shapeId="1459206" r:id="rId9" name="Check Box 6">
              <controlPr defaultSize="0" autoFill="0" autoLine="0" autoPict="0">
                <anchor moveWithCells="1" sizeWithCells="1">
                  <from>
                    <xdr:col>25</xdr:col>
                    <xdr:colOff>152400</xdr:colOff>
                    <xdr:row>17</xdr:row>
                    <xdr:rowOff>19050</xdr:rowOff>
                  </from>
                  <to>
                    <xdr:col>25</xdr:col>
                    <xdr:colOff>685800</xdr:colOff>
                    <xdr:row>18</xdr:row>
                    <xdr:rowOff>85725</xdr:rowOff>
                  </to>
                </anchor>
              </controlPr>
            </control>
          </mc:Choice>
        </mc:AlternateContent>
        <mc:AlternateContent xmlns:mc="http://schemas.openxmlformats.org/markup-compatibility/2006">
          <mc:Choice Requires="x14">
            <control shapeId="1459207" r:id="rId10" name="Check Box 7">
              <controlPr defaultSize="0" autoFill="0" autoLine="0" autoPict="0">
                <anchor moveWithCells="1" sizeWithCells="1">
                  <from>
                    <xdr:col>25</xdr:col>
                    <xdr:colOff>152400</xdr:colOff>
                    <xdr:row>19</xdr:row>
                    <xdr:rowOff>57150</xdr:rowOff>
                  </from>
                  <to>
                    <xdr:col>25</xdr:col>
                    <xdr:colOff>685800</xdr:colOff>
                    <xdr:row>21</xdr:row>
                    <xdr:rowOff>0</xdr:rowOff>
                  </to>
                </anchor>
              </controlPr>
            </control>
          </mc:Choice>
        </mc:AlternateContent>
        <mc:AlternateContent xmlns:mc="http://schemas.openxmlformats.org/markup-compatibility/2006">
          <mc:Choice Requires="x14">
            <control shapeId="1459208" r:id="rId11" name="Check Box 8">
              <controlPr defaultSize="0" autoFill="0" autoLine="0" autoPict="0">
                <anchor moveWithCells="1" sizeWithCells="1">
                  <from>
                    <xdr:col>25</xdr:col>
                    <xdr:colOff>152400</xdr:colOff>
                    <xdr:row>21</xdr:row>
                    <xdr:rowOff>19050</xdr:rowOff>
                  </from>
                  <to>
                    <xdr:col>25</xdr:col>
                    <xdr:colOff>685800</xdr:colOff>
                    <xdr:row>22</xdr:row>
                    <xdr:rowOff>85725</xdr:rowOff>
                  </to>
                </anchor>
              </controlPr>
            </control>
          </mc:Choice>
        </mc:AlternateContent>
        <mc:AlternateContent xmlns:mc="http://schemas.openxmlformats.org/markup-compatibility/2006">
          <mc:Choice Requires="x14">
            <control shapeId="1459209" r:id="rId12" name="Check Box 9">
              <controlPr defaultSize="0" autoFill="0" autoLine="0" autoPict="0">
                <anchor moveWithCells="1" sizeWithCells="1">
                  <from>
                    <xdr:col>25</xdr:col>
                    <xdr:colOff>171450</xdr:colOff>
                    <xdr:row>23</xdr:row>
                    <xdr:rowOff>57150</xdr:rowOff>
                  </from>
                  <to>
                    <xdr:col>25</xdr:col>
                    <xdr:colOff>704850</xdr:colOff>
                    <xdr:row>25</xdr:row>
                    <xdr:rowOff>0</xdr:rowOff>
                  </to>
                </anchor>
              </controlPr>
            </control>
          </mc:Choice>
        </mc:AlternateContent>
        <mc:AlternateContent xmlns:mc="http://schemas.openxmlformats.org/markup-compatibility/2006">
          <mc:Choice Requires="x14">
            <control shapeId="1459210" r:id="rId13" name="Check Box 10">
              <controlPr defaultSize="0" autoFill="0" autoLine="0" autoPict="0">
                <anchor moveWithCells="1" sizeWithCells="1">
                  <from>
                    <xdr:col>25</xdr:col>
                    <xdr:colOff>171450</xdr:colOff>
                    <xdr:row>25</xdr:row>
                    <xdr:rowOff>19050</xdr:rowOff>
                  </from>
                  <to>
                    <xdr:col>25</xdr:col>
                    <xdr:colOff>704850</xdr:colOff>
                    <xdr:row>26</xdr:row>
                    <xdr:rowOff>95250</xdr:rowOff>
                  </to>
                </anchor>
              </controlPr>
            </control>
          </mc:Choice>
        </mc:AlternateContent>
        <mc:AlternateContent xmlns:mc="http://schemas.openxmlformats.org/markup-compatibility/2006">
          <mc:Choice Requires="x14">
            <control shapeId="1459211" r:id="rId14" name="Check Box 11">
              <controlPr defaultSize="0" autoFill="0" autoLine="0" autoPict="0">
                <anchor moveWithCells="1" sizeWithCells="1">
                  <from>
                    <xdr:col>25</xdr:col>
                    <xdr:colOff>161925</xdr:colOff>
                    <xdr:row>27</xdr:row>
                    <xdr:rowOff>66675</xdr:rowOff>
                  </from>
                  <to>
                    <xdr:col>25</xdr:col>
                    <xdr:colOff>695325</xdr:colOff>
                    <xdr:row>29</xdr:row>
                    <xdr:rowOff>9525</xdr:rowOff>
                  </to>
                </anchor>
              </controlPr>
            </control>
          </mc:Choice>
        </mc:AlternateContent>
        <mc:AlternateContent xmlns:mc="http://schemas.openxmlformats.org/markup-compatibility/2006">
          <mc:Choice Requires="x14">
            <control shapeId="1459212" r:id="rId15" name="Check Box 12">
              <controlPr defaultSize="0" autoFill="0" autoLine="0" autoPict="0">
                <anchor moveWithCells="1" sizeWithCells="1">
                  <from>
                    <xdr:col>25</xdr:col>
                    <xdr:colOff>161925</xdr:colOff>
                    <xdr:row>29</xdr:row>
                    <xdr:rowOff>28575</xdr:rowOff>
                  </from>
                  <to>
                    <xdr:col>25</xdr:col>
                    <xdr:colOff>695325</xdr:colOff>
                    <xdr:row>30</xdr:row>
                    <xdr:rowOff>95250</xdr:rowOff>
                  </to>
                </anchor>
              </controlPr>
            </control>
          </mc:Choice>
        </mc:AlternateContent>
        <mc:AlternateContent xmlns:mc="http://schemas.openxmlformats.org/markup-compatibility/2006">
          <mc:Choice Requires="x14">
            <control shapeId="1459213" r:id="rId16" name="Check Box 13">
              <controlPr defaultSize="0" autoFill="0" autoLine="0" autoPict="0">
                <anchor moveWithCells="1" sizeWithCells="1">
                  <from>
                    <xdr:col>25</xdr:col>
                    <xdr:colOff>161925</xdr:colOff>
                    <xdr:row>31</xdr:row>
                    <xdr:rowOff>66675</xdr:rowOff>
                  </from>
                  <to>
                    <xdr:col>25</xdr:col>
                    <xdr:colOff>695325</xdr:colOff>
                    <xdr:row>33</xdr:row>
                    <xdr:rowOff>9525</xdr:rowOff>
                  </to>
                </anchor>
              </controlPr>
            </control>
          </mc:Choice>
        </mc:AlternateContent>
        <mc:AlternateContent xmlns:mc="http://schemas.openxmlformats.org/markup-compatibility/2006">
          <mc:Choice Requires="x14">
            <control shapeId="1459214" r:id="rId17" name="Check Box 14">
              <controlPr defaultSize="0" autoFill="0" autoLine="0" autoPict="0">
                <anchor moveWithCells="1" sizeWithCells="1">
                  <from>
                    <xdr:col>25</xdr:col>
                    <xdr:colOff>161925</xdr:colOff>
                    <xdr:row>33</xdr:row>
                    <xdr:rowOff>28575</xdr:rowOff>
                  </from>
                  <to>
                    <xdr:col>25</xdr:col>
                    <xdr:colOff>695325</xdr:colOff>
                    <xdr:row>34</xdr:row>
                    <xdr:rowOff>95250</xdr:rowOff>
                  </to>
                </anchor>
              </controlPr>
            </control>
          </mc:Choice>
        </mc:AlternateContent>
        <mc:AlternateContent xmlns:mc="http://schemas.openxmlformats.org/markup-compatibility/2006">
          <mc:Choice Requires="x14">
            <control shapeId="1459215" r:id="rId18" name="Check Box 15">
              <controlPr defaultSize="0" autoFill="0" autoLine="0" autoPict="0">
                <anchor moveWithCells="1" sizeWithCells="1">
                  <from>
                    <xdr:col>25</xdr:col>
                    <xdr:colOff>161925</xdr:colOff>
                    <xdr:row>35</xdr:row>
                    <xdr:rowOff>66675</xdr:rowOff>
                  </from>
                  <to>
                    <xdr:col>25</xdr:col>
                    <xdr:colOff>695325</xdr:colOff>
                    <xdr:row>37</xdr:row>
                    <xdr:rowOff>9525</xdr:rowOff>
                  </to>
                </anchor>
              </controlPr>
            </control>
          </mc:Choice>
        </mc:AlternateContent>
        <mc:AlternateContent xmlns:mc="http://schemas.openxmlformats.org/markup-compatibility/2006">
          <mc:Choice Requires="x14">
            <control shapeId="1459216" r:id="rId19" name="Check Box 16">
              <controlPr defaultSize="0" autoFill="0" autoLine="0" autoPict="0">
                <anchor moveWithCells="1" sizeWithCells="1">
                  <from>
                    <xdr:col>25</xdr:col>
                    <xdr:colOff>161925</xdr:colOff>
                    <xdr:row>37</xdr:row>
                    <xdr:rowOff>28575</xdr:rowOff>
                  </from>
                  <to>
                    <xdr:col>25</xdr:col>
                    <xdr:colOff>695325</xdr:colOff>
                    <xdr:row>38</xdr:row>
                    <xdr:rowOff>104775</xdr:rowOff>
                  </to>
                </anchor>
              </controlPr>
            </control>
          </mc:Choice>
        </mc:AlternateContent>
        <mc:AlternateContent xmlns:mc="http://schemas.openxmlformats.org/markup-compatibility/2006">
          <mc:Choice Requires="x14">
            <control shapeId="1459217" r:id="rId20" name="Check Box 17">
              <controlPr defaultSize="0" autoFill="0" autoLine="0" autoPict="0">
                <anchor moveWithCells="1" sizeWithCells="1">
                  <from>
                    <xdr:col>25</xdr:col>
                    <xdr:colOff>161925</xdr:colOff>
                    <xdr:row>39</xdr:row>
                    <xdr:rowOff>66675</xdr:rowOff>
                  </from>
                  <to>
                    <xdr:col>25</xdr:col>
                    <xdr:colOff>695325</xdr:colOff>
                    <xdr:row>41</xdr:row>
                    <xdr:rowOff>9525</xdr:rowOff>
                  </to>
                </anchor>
              </controlPr>
            </control>
          </mc:Choice>
        </mc:AlternateContent>
        <mc:AlternateContent xmlns:mc="http://schemas.openxmlformats.org/markup-compatibility/2006">
          <mc:Choice Requires="x14">
            <control shapeId="1459218" r:id="rId21" name="Check Box 18">
              <controlPr defaultSize="0" autoFill="0" autoLine="0" autoPict="0">
                <anchor moveWithCells="1" sizeWithCells="1">
                  <from>
                    <xdr:col>25</xdr:col>
                    <xdr:colOff>161925</xdr:colOff>
                    <xdr:row>41</xdr:row>
                    <xdr:rowOff>28575</xdr:rowOff>
                  </from>
                  <to>
                    <xdr:col>25</xdr:col>
                    <xdr:colOff>695325</xdr:colOff>
                    <xdr:row>42</xdr:row>
                    <xdr:rowOff>95250</xdr:rowOff>
                  </to>
                </anchor>
              </controlPr>
            </control>
          </mc:Choice>
        </mc:AlternateContent>
        <mc:AlternateContent xmlns:mc="http://schemas.openxmlformats.org/markup-compatibility/2006">
          <mc:Choice Requires="x14">
            <control shapeId="1459219" r:id="rId22" name="Check Box 19">
              <controlPr defaultSize="0" autoFill="0" autoLine="0" autoPict="0">
                <anchor moveWithCells="1" sizeWithCells="1">
                  <from>
                    <xdr:col>25</xdr:col>
                    <xdr:colOff>161925</xdr:colOff>
                    <xdr:row>43</xdr:row>
                    <xdr:rowOff>66675</xdr:rowOff>
                  </from>
                  <to>
                    <xdr:col>25</xdr:col>
                    <xdr:colOff>695325</xdr:colOff>
                    <xdr:row>45</xdr:row>
                    <xdr:rowOff>9525</xdr:rowOff>
                  </to>
                </anchor>
              </controlPr>
            </control>
          </mc:Choice>
        </mc:AlternateContent>
        <mc:AlternateContent xmlns:mc="http://schemas.openxmlformats.org/markup-compatibility/2006">
          <mc:Choice Requires="x14">
            <control shapeId="1459220" r:id="rId23" name="Check Box 20">
              <controlPr defaultSize="0" autoFill="0" autoLine="0" autoPict="0">
                <anchor moveWithCells="1" sizeWithCells="1">
                  <from>
                    <xdr:col>25</xdr:col>
                    <xdr:colOff>161925</xdr:colOff>
                    <xdr:row>45</xdr:row>
                    <xdr:rowOff>28575</xdr:rowOff>
                  </from>
                  <to>
                    <xdr:col>25</xdr:col>
                    <xdr:colOff>695325</xdr:colOff>
                    <xdr:row>46</xdr:row>
                    <xdr:rowOff>95250</xdr:rowOff>
                  </to>
                </anchor>
              </controlPr>
            </control>
          </mc:Choice>
        </mc:AlternateContent>
        <mc:AlternateContent xmlns:mc="http://schemas.openxmlformats.org/markup-compatibility/2006">
          <mc:Choice Requires="x14">
            <control shapeId="1459221" r:id="rId24" name="Check Box 21">
              <controlPr defaultSize="0" autoFill="0" autoLine="0" autoPict="0">
                <anchor moveWithCells="1" sizeWithCells="1">
                  <from>
                    <xdr:col>25</xdr:col>
                    <xdr:colOff>142875</xdr:colOff>
                    <xdr:row>59</xdr:row>
                    <xdr:rowOff>38100</xdr:rowOff>
                  </from>
                  <to>
                    <xdr:col>25</xdr:col>
                    <xdr:colOff>676275</xdr:colOff>
                    <xdr:row>60</xdr:row>
                    <xdr:rowOff>104775</xdr:rowOff>
                  </to>
                </anchor>
              </controlPr>
            </control>
          </mc:Choice>
        </mc:AlternateContent>
        <mc:AlternateContent xmlns:mc="http://schemas.openxmlformats.org/markup-compatibility/2006">
          <mc:Choice Requires="x14">
            <control shapeId="1459222" r:id="rId25" name="Check Box 22">
              <controlPr defaultSize="0" autoFill="0" autoLine="0" autoPict="0">
                <anchor moveWithCells="1" sizeWithCells="1">
                  <from>
                    <xdr:col>25</xdr:col>
                    <xdr:colOff>142875</xdr:colOff>
                    <xdr:row>61</xdr:row>
                    <xdr:rowOff>0</xdr:rowOff>
                  </from>
                  <to>
                    <xdr:col>25</xdr:col>
                    <xdr:colOff>676275</xdr:colOff>
                    <xdr:row>62</xdr:row>
                    <xdr:rowOff>66675</xdr:rowOff>
                  </to>
                </anchor>
              </controlPr>
            </control>
          </mc:Choice>
        </mc:AlternateContent>
        <mc:AlternateContent xmlns:mc="http://schemas.openxmlformats.org/markup-compatibility/2006">
          <mc:Choice Requires="x14">
            <control shapeId="1459223" r:id="rId26" name="Check Box 23">
              <controlPr defaultSize="0" autoFill="0" autoLine="0" autoPict="0">
                <anchor moveWithCells="1" sizeWithCells="1">
                  <from>
                    <xdr:col>25</xdr:col>
                    <xdr:colOff>142875</xdr:colOff>
                    <xdr:row>63</xdr:row>
                    <xdr:rowOff>38100</xdr:rowOff>
                  </from>
                  <to>
                    <xdr:col>25</xdr:col>
                    <xdr:colOff>676275</xdr:colOff>
                    <xdr:row>64</xdr:row>
                    <xdr:rowOff>104775</xdr:rowOff>
                  </to>
                </anchor>
              </controlPr>
            </control>
          </mc:Choice>
        </mc:AlternateContent>
        <mc:AlternateContent xmlns:mc="http://schemas.openxmlformats.org/markup-compatibility/2006">
          <mc:Choice Requires="x14">
            <control shapeId="1459224" r:id="rId27" name="Check Box 24">
              <controlPr defaultSize="0" autoFill="0" autoLine="0" autoPict="0">
                <anchor moveWithCells="1" sizeWithCells="1">
                  <from>
                    <xdr:col>25</xdr:col>
                    <xdr:colOff>142875</xdr:colOff>
                    <xdr:row>65</xdr:row>
                    <xdr:rowOff>0</xdr:rowOff>
                  </from>
                  <to>
                    <xdr:col>25</xdr:col>
                    <xdr:colOff>676275</xdr:colOff>
                    <xdr:row>66</xdr:row>
                    <xdr:rowOff>76200</xdr:rowOff>
                  </to>
                </anchor>
              </controlPr>
            </control>
          </mc:Choice>
        </mc:AlternateContent>
        <mc:AlternateContent xmlns:mc="http://schemas.openxmlformats.org/markup-compatibility/2006">
          <mc:Choice Requires="x14">
            <control shapeId="1459225" r:id="rId28" name="Check Box 25">
              <controlPr defaultSize="0" autoFill="0" autoLine="0" autoPict="0">
                <anchor moveWithCells="1" sizeWithCells="1">
                  <from>
                    <xdr:col>25</xdr:col>
                    <xdr:colOff>142875</xdr:colOff>
                    <xdr:row>67</xdr:row>
                    <xdr:rowOff>47625</xdr:rowOff>
                  </from>
                  <to>
                    <xdr:col>25</xdr:col>
                    <xdr:colOff>676275</xdr:colOff>
                    <xdr:row>68</xdr:row>
                    <xdr:rowOff>114300</xdr:rowOff>
                  </to>
                </anchor>
              </controlPr>
            </control>
          </mc:Choice>
        </mc:AlternateContent>
        <mc:AlternateContent xmlns:mc="http://schemas.openxmlformats.org/markup-compatibility/2006">
          <mc:Choice Requires="x14">
            <control shapeId="1459226" r:id="rId29" name="Check Box 26">
              <controlPr defaultSize="0" autoFill="0" autoLine="0" autoPict="0">
                <anchor moveWithCells="1" sizeWithCells="1">
                  <from>
                    <xdr:col>25</xdr:col>
                    <xdr:colOff>142875</xdr:colOff>
                    <xdr:row>69</xdr:row>
                    <xdr:rowOff>9525</xdr:rowOff>
                  </from>
                  <to>
                    <xdr:col>25</xdr:col>
                    <xdr:colOff>676275</xdr:colOff>
                    <xdr:row>70</xdr:row>
                    <xdr:rowOff>76200</xdr:rowOff>
                  </to>
                </anchor>
              </controlPr>
            </control>
          </mc:Choice>
        </mc:AlternateContent>
        <mc:AlternateContent xmlns:mc="http://schemas.openxmlformats.org/markup-compatibility/2006">
          <mc:Choice Requires="x14">
            <control shapeId="1459227" r:id="rId30" name="Check Box 27">
              <controlPr defaultSize="0" autoFill="0" autoLine="0" autoPict="0">
                <anchor moveWithCells="1" sizeWithCells="1">
                  <from>
                    <xdr:col>25</xdr:col>
                    <xdr:colOff>142875</xdr:colOff>
                    <xdr:row>71</xdr:row>
                    <xdr:rowOff>47625</xdr:rowOff>
                  </from>
                  <to>
                    <xdr:col>25</xdr:col>
                    <xdr:colOff>676275</xdr:colOff>
                    <xdr:row>72</xdr:row>
                    <xdr:rowOff>114300</xdr:rowOff>
                  </to>
                </anchor>
              </controlPr>
            </control>
          </mc:Choice>
        </mc:AlternateContent>
        <mc:AlternateContent xmlns:mc="http://schemas.openxmlformats.org/markup-compatibility/2006">
          <mc:Choice Requires="x14">
            <control shapeId="1459228" r:id="rId31" name="Check Box 28">
              <controlPr defaultSize="0" autoFill="0" autoLine="0" autoPict="0">
                <anchor moveWithCells="1" sizeWithCells="1">
                  <from>
                    <xdr:col>25</xdr:col>
                    <xdr:colOff>142875</xdr:colOff>
                    <xdr:row>73</xdr:row>
                    <xdr:rowOff>9525</xdr:rowOff>
                  </from>
                  <to>
                    <xdr:col>25</xdr:col>
                    <xdr:colOff>676275</xdr:colOff>
                    <xdr:row>74</xdr:row>
                    <xdr:rowOff>76200</xdr:rowOff>
                  </to>
                </anchor>
              </controlPr>
            </control>
          </mc:Choice>
        </mc:AlternateContent>
        <mc:AlternateContent xmlns:mc="http://schemas.openxmlformats.org/markup-compatibility/2006">
          <mc:Choice Requires="x14">
            <control shapeId="1459229" r:id="rId32" name="Check Box 29">
              <controlPr defaultSize="0" autoFill="0" autoLine="0" autoPict="0">
                <anchor moveWithCells="1" sizeWithCells="1">
                  <from>
                    <xdr:col>25</xdr:col>
                    <xdr:colOff>161925</xdr:colOff>
                    <xdr:row>75</xdr:row>
                    <xdr:rowOff>47625</xdr:rowOff>
                  </from>
                  <to>
                    <xdr:col>25</xdr:col>
                    <xdr:colOff>695325</xdr:colOff>
                    <xdr:row>76</xdr:row>
                    <xdr:rowOff>114300</xdr:rowOff>
                  </to>
                </anchor>
              </controlPr>
            </control>
          </mc:Choice>
        </mc:AlternateContent>
        <mc:AlternateContent xmlns:mc="http://schemas.openxmlformats.org/markup-compatibility/2006">
          <mc:Choice Requires="x14">
            <control shapeId="1459230" r:id="rId33" name="Check Box 30">
              <controlPr defaultSize="0" autoFill="0" autoLine="0" autoPict="0">
                <anchor moveWithCells="1" sizeWithCells="1">
                  <from>
                    <xdr:col>25</xdr:col>
                    <xdr:colOff>161925</xdr:colOff>
                    <xdr:row>77</xdr:row>
                    <xdr:rowOff>9525</xdr:rowOff>
                  </from>
                  <to>
                    <xdr:col>25</xdr:col>
                    <xdr:colOff>695325</xdr:colOff>
                    <xdr:row>78</xdr:row>
                    <xdr:rowOff>85725</xdr:rowOff>
                  </to>
                </anchor>
              </controlPr>
            </control>
          </mc:Choice>
        </mc:AlternateContent>
        <mc:AlternateContent xmlns:mc="http://schemas.openxmlformats.org/markup-compatibility/2006">
          <mc:Choice Requires="x14">
            <control shapeId="1459231" r:id="rId34" name="Check Box 31">
              <controlPr defaultSize="0" autoFill="0" autoLine="0" autoPict="0">
                <anchor moveWithCells="1" sizeWithCells="1">
                  <from>
                    <xdr:col>25</xdr:col>
                    <xdr:colOff>152400</xdr:colOff>
                    <xdr:row>79</xdr:row>
                    <xdr:rowOff>57150</xdr:rowOff>
                  </from>
                  <to>
                    <xdr:col>25</xdr:col>
                    <xdr:colOff>685800</xdr:colOff>
                    <xdr:row>80</xdr:row>
                    <xdr:rowOff>123825</xdr:rowOff>
                  </to>
                </anchor>
              </controlPr>
            </control>
          </mc:Choice>
        </mc:AlternateContent>
        <mc:AlternateContent xmlns:mc="http://schemas.openxmlformats.org/markup-compatibility/2006">
          <mc:Choice Requires="x14">
            <control shapeId="1459232" r:id="rId35" name="Check Box 32">
              <controlPr defaultSize="0" autoFill="0" autoLine="0" autoPict="0">
                <anchor moveWithCells="1" sizeWithCells="1">
                  <from>
                    <xdr:col>25</xdr:col>
                    <xdr:colOff>152400</xdr:colOff>
                    <xdr:row>81</xdr:row>
                    <xdr:rowOff>19050</xdr:rowOff>
                  </from>
                  <to>
                    <xdr:col>25</xdr:col>
                    <xdr:colOff>685800</xdr:colOff>
                    <xdr:row>82</xdr:row>
                    <xdr:rowOff>85725</xdr:rowOff>
                  </to>
                </anchor>
              </controlPr>
            </control>
          </mc:Choice>
        </mc:AlternateContent>
        <mc:AlternateContent xmlns:mc="http://schemas.openxmlformats.org/markup-compatibility/2006">
          <mc:Choice Requires="x14">
            <control shapeId="1459233" r:id="rId36" name="Check Box 33">
              <controlPr defaultSize="0" autoFill="0" autoLine="0" autoPict="0">
                <anchor moveWithCells="1" sizeWithCells="1">
                  <from>
                    <xdr:col>25</xdr:col>
                    <xdr:colOff>152400</xdr:colOff>
                    <xdr:row>83</xdr:row>
                    <xdr:rowOff>57150</xdr:rowOff>
                  </from>
                  <to>
                    <xdr:col>25</xdr:col>
                    <xdr:colOff>685800</xdr:colOff>
                    <xdr:row>85</xdr:row>
                    <xdr:rowOff>0</xdr:rowOff>
                  </to>
                </anchor>
              </controlPr>
            </control>
          </mc:Choice>
        </mc:AlternateContent>
        <mc:AlternateContent xmlns:mc="http://schemas.openxmlformats.org/markup-compatibility/2006">
          <mc:Choice Requires="x14">
            <control shapeId="1459234" r:id="rId37" name="Check Box 34">
              <controlPr defaultSize="0" autoFill="0" autoLine="0" autoPict="0">
                <anchor moveWithCells="1" sizeWithCells="1">
                  <from>
                    <xdr:col>25</xdr:col>
                    <xdr:colOff>152400</xdr:colOff>
                    <xdr:row>85</xdr:row>
                    <xdr:rowOff>19050</xdr:rowOff>
                  </from>
                  <to>
                    <xdr:col>25</xdr:col>
                    <xdr:colOff>685800</xdr:colOff>
                    <xdr:row>86</xdr:row>
                    <xdr:rowOff>85725</xdr:rowOff>
                  </to>
                </anchor>
              </controlPr>
            </control>
          </mc:Choice>
        </mc:AlternateContent>
        <mc:AlternateContent xmlns:mc="http://schemas.openxmlformats.org/markup-compatibility/2006">
          <mc:Choice Requires="x14">
            <control shapeId="1459235" r:id="rId38" name="Check Box 35">
              <controlPr defaultSize="0" autoFill="0" autoLine="0" autoPict="0">
                <anchor moveWithCells="1" sizeWithCells="1">
                  <from>
                    <xdr:col>25</xdr:col>
                    <xdr:colOff>152400</xdr:colOff>
                    <xdr:row>87</xdr:row>
                    <xdr:rowOff>57150</xdr:rowOff>
                  </from>
                  <to>
                    <xdr:col>25</xdr:col>
                    <xdr:colOff>685800</xdr:colOff>
                    <xdr:row>89</xdr:row>
                    <xdr:rowOff>0</xdr:rowOff>
                  </to>
                </anchor>
              </controlPr>
            </control>
          </mc:Choice>
        </mc:AlternateContent>
        <mc:AlternateContent xmlns:mc="http://schemas.openxmlformats.org/markup-compatibility/2006">
          <mc:Choice Requires="x14">
            <control shapeId="1459236" r:id="rId39" name="Check Box 36">
              <controlPr defaultSize="0" autoFill="0" autoLine="0" autoPict="0">
                <anchor moveWithCells="1" sizeWithCells="1">
                  <from>
                    <xdr:col>25</xdr:col>
                    <xdr:colOff>152400</xdr:colOff>
                    <xdr:row>89</xdr:row>
                    <xdr:rowOff>19050</xdr:rowOff>
                  </from>
                  <to>
                    <xdr:col>25</xdr:col>
                    <xdr:colOff>685800</xdr:colOff>
                    <xdr:row>90</xdr:row>
                    <xdr:rowOff>95250</xdr:rowOff>
                  </to>
                </anchor>
              </controlPr>
            </control>
          </mc:Choice>
        </mc:AlternateContent>
        <mc:AlternateContent xmlns:mc="http://schemas.openxmlformats.org/markup-compatibility/2006">
          <mc:Choice Requires="x14">
            <control shapeId="1459237" r:id="rId40" name="Check Box 37">
              <controlPr defaultSize="0" autoFill="0" autoLine="0" autoPict="0">
                <anchor moveWithCells="1" sizeWithCells="1">
                  <from>
                    <xdr:col>25</xdr:col>
                    <xdr:colOff>152400</xdr:colOff>
                    <xdr:row>91</xdr:row>
                    <xdr:rowOff>57150</xdr:rowOff>
                  </from>
                  <to>
                    <xdr:col>25</xdr:col>
                    <xdr:colOff>685800</xdr:colOff>
                    <xdr:row>92</xdr:row>
                    <xdr:rowOff>123825</xdr:rowOff>
                  </to>
                </anchor>
              </controlPr>
            </control>
          </mc:Choice>
        </mc:AlternateContent>
        <mc:AlternateContent xmlns:mc="http://schemas.openxmlformats.org/markup-compatibility/2006">
          <mc:Choice Requires="x14">
            <control shapeId="1459238" r:id="rId41" name="Check Box 38">
              <controlPr defaultSize="0" autoFill="0" autoLine="0" autoPict="0">
                <anchor moveWithCells="1" sizeWithCells="1">
                  <from>
                    <xdr:col>25</xdr:col>
                    <xdr:colOff>152400</xdr:colOff>
                    <xdr:row>93</xdr:row>
                    <xdr:rowOff>19050</xdr:rowOff>
                  </from>
                  <to>
                    <xdr:col>25</xdr:col>
                    <xdr:colOff>685800</xdr:colOff>
                    <xdr:row>94</xdr:row>
                    <xdr:rowOff>85725</xdr:rowOff>
                  </to>
                </anchor>
              </controlPr>
            </control>
          </mc:Choice>
        </mc:AlternateContent>
        <mc:AlternateContent xmlns:mc="http://schemas.openxmlformats.org/markup-compatibility/2006">
          <mc:Choice Requires="x14">
            <control shapeId="1459239" r:id="rId42" name="Check Box 39">
              <controlPr defaultSize="0" autoFill="0" autoLine="0" autoPict="0">
                <anchor moveWithCells="1" sizeWithCells="1">
                  <from>
                    <xdr:col>25</xdr:col>
                    <xdr:colOff>152400</xdr:colOff>
                    <xdr:row>95</xdr:row>
                    <xdr:rowOff>57150</xdr:rowOff>
                  </from>
                  <to>
                    <xdr:col>25</xdr:col>
                    <xdr:colOff>685800</xdr:colOff>
                    <xdr:row>97</xdr:row>
                    <xdr:rowOff>0</xdr:rowOff>
                  </to>
                </anchor>
              </controlPr>
            </control>
          </mc:Choice>
        </mc:AlternateContent>
        <mc:AlternateContent xmlns:mc="http://schemas.openxmlformats.org/markup-compatibility/2006">
          <mc:Choice Requires="x14">
            <control shapeId="1459240" r:id="rId43" name="Check Box 40">
              <controlPr defaultSize="0" autoFill="0" autoLine="0" autoPict="0">
                <anchor moveWithCells="1" sizeWithCells="1">
                  <from>
                    <xdr:col>25</xdr:col>
                    <xdr:colOff>152400</xdr:colOff>
                    <xdr:row>97</xdr:row>
                    <xdr:rowOff>19050</xdr:rowOff>
                  </from>
                  <to>
                    <xdr:col>25</xdr:col>
                    <xdr:colOff>685800</xdr:colOff>
                    <xdr:row>98</xdr:row>
                    <xdr:rowOff>85725</xdr:rowOff>
                  </to>
                </anchor>
              </controlPr>
            </control>
          </mc:Choice>
        </mc:AlternateContent>
        <mc:AlternateContent xmlns:mc="http://schemas.openxmlformats.org/markup-compatibility/2006">
          <mc:Choice Requires="x14">
            <control shapeId="1459241" r:id="rId44" name="Check Box 41">
              <controlPr defaultSize="0" autoFill="0" autoLine="0" autoPict="0">
                <anchor moveWithCells="1" sizeWithCells="1">
                  <from>
                    <xdr:col>25</xdr:col>
                    <xdr:colOff>142875</xdr:colOff>
                    <xdr:row>111</xdr:row>
                    <xdr:rowOff>38100</xdr:rowOff>
                  </from>
                  <to>
                    <xdr:col>25</xdr:col>
                    <xdr:colOff>676275</xdr:colOff>
                    <xdr:row>112</xdr:row>
                    <xdr:rowOff>104775</xdr:rowOff>
                  </to>
                </anchor>
              </controlPr>
            </control>
          </mc:Choice>
        </mc:AlternateContent>
        <mc:AlternateContent xmlns:mc="http://schemas.openxmlformats.org/markup-compatibility/2006">
          <mc:Choice Requires="x14">
            <control shapeId="1459242" r:id="rId45" name="Check Box 42">
              <controlPr defaultSize="0" autoFill="0" autoLine="0" autoPict="0">
                <anchor moveWithCells="1" sizeWithCells="1">
                  <from>
                    <xdr:col>25</xdr:col>
                    <xdr:colOff>142875</xdr:colOff>
                    <xdr:row>113</xdr:row>
                    <xdr:rowOff>0</xdr:rowOff>
                  </from>
                  <to>
                    <xdr:col>25</xdr:col>
                    <xdr:colOff>676275</xdr:colOff>
                    <xdr:row>114</xdr:row>
                    <xdr:rowOff>66675</xdr:rowOff>
                  </to>
                </anchor>
              </controlPr>
            </control>
          </mc:Choice>
        </mc:AlternateContent>
        <mc:AlternateContent xmlns:mc="http://schemas.openxmlformats.org/markup-compatibility/2006">
          <mc:Choice Requires="x14">
            <control shapeId="1459243" r:id="rId46" name="Check Box 43">
              <controlPr defaultSize="0" autoFill="0" autoLine="0" autoPict="0">
                <anchor moveWithCells="1" sizeWithCells="1">
                  <from>
                    <xdr:col>25</xdr:col>
                    <xdr:colOff>142875</xdr:colOff>
                    <xdr:row>115</xdr:row>
                    <xdr:rowOff>38100</xdr:rowOff>
                  </from>
                  <to>
                    <xdr:col>25</xdr:col>
                    <xdr:colOff>676275</xdr:colOff>
                    <xdr:row>116</xdr:row>
                    <xdr:rowOff>104775</xdr:rowOff>
                  </to>
                </anchor>
              </controlPr>
            </control>
          </mc:Choice>
        </mc:AlternateContent>
        <mc:AlternateContent xmlns:mc="http://schemas.openxmlformats.org/markup-compatibility/2006">
          <mc:Choice Requires="x14">
            <control shapeId="1459244" r:id="rId47" name="Check Box 44">
              <controlPr defaultSize="0" autoFill="0" autoLine="0" autoPict="0">
                <anchor moveWithCells="1" sizeWithCells="1">
                  <from>
                    <xdr:col>25</xdr:col>
                    <xdr:colOff>142875</xdr:colOff>
                    <xdr:row>117</xdr:row>
                    <xdr:rowOff>0</xdr:rowOff>
                  </from>
                  <to>
                    <xdr:col>25</xdr:col>
                    <xdr:colOff>676275</xdr:colOff>
                    <xdr:row>118</xdr:row>
                    <xdr:rowOff>76200</xdr:rowOff>
                  </to>
                </anchor>
              </controlPr>
            </control>
          </mc:Choice>
        </mc:AlternateContent>
        <mc:AlternateContent xmlns:mc="http://schemas.openxmlformats.org/markup-compatibility/2006">
          <mc:Choice Requires="x14">
            <control shapeId="1459245" r:id="rId48" name="Check Box 45">
              <controlPr defaultSize="0" autoFill="0" autoLine="0" autoPict="0">
                <anchor moveWithCells="1" sizeWithCells="1">
                  <from>
                    <xdr:col>25</xdr:col>
                    <xdr:colOff>142875</xdr:colOff>
                    <xdr:row>119</xdr:row>
                    <xdr:rowOff>47625</xdr:rowOff>
                  </from>
                  <to>
                    <xdr:col>25</xdr:col>
                    <xdr:colOff>676275</xdr:colOff>
                    <xdr:row>120</xdr:row>
                    <xdr:rowOff>114300</xdr:rowOff>
                  </to>
                </anchor>
              </controlPr>
            </control>
          </mc:Choice>
        </mc:AlternateContent>
        <mc:AlternateContent xmlns:mc="http://schemas.openxmlformats.org/markup-compatibility/2006">
          <mc:Choice Requires="x14">
            <control shapeId="1459246" r:id="rId49" name="Check Box 46">
              <controlPr defaultSize="0" autoFill="0" autoLine="0" autoPict="0">
                <anchor moveWithCells="1" sizeWithCells="1">
                  <from>
                    <xdr:col>25</xdr:col>
                    <xdr:colOff>142875</xdr:colOff>
                    <xdr:row>121</xdr:row>
                    <xdr:rowOff>9525</xdr:rowOff>
                  </from>
                  <to>
                    <xdr:col>25</xdr:col>
                    <xdr:colOff>676275</xdr:colOff>
                    <xdr:row>122</xdr:row>
                    <xdr:rowOff>76200</xdr:rowOff>
                  </to>
                </anchor>
              </controlPr>
            </control>
          </mc:Choice>
        </mc:AlternateContent>
        <mc:AlternateContent xmlns:mc="http://schemas.openxmlformats.org/markup-compatibility/2006">
          <mc:Choice Requires="x14">
            <control shapeId="1459247" r:id="rId50" name="Check Box 47">
              <controlPr defaultSize="0" autoFill="0" autoLine="0" autoPict="0">
                <anchor moveWithCells="1" sizeWithCells="1">
                  <from>
                    <xdr:col>25</xdr:col>
                    <xdr:colOff>142875</xdr:colOff>
                    <xdr:row>123</xdr:row>
                    <xdr:rowOff>47625</xdr:rowOff>
                  </from>
                  <to>
                    <xdr:col>25</xdr:col>
                    <xdr:colOff>676275</xdr:colOff>
                    <xdr:row>124</xdr:row>
                    <xdr:rowOff>114300</xdr:rowOff>
                  </to>
                </anchor>
              </controlPr>
            </control>
          </mc:Choice>
        </mc:AlternateContent>
        <mc:AlternateContent xmlns:mc="http://schemas.openxmlformats.org/markup-compatibility/2006">
          <mc:Choice Requires="x14">
            <control shapeId="1459248" r:id="rId51" name="Check Box 48">
              <controlPr defaultSize="0" autoFill="0" autoLine="0" autoPict="0">
                <anchor moveWithCells="1" sizeWithCells="1">
                  <from>
                    <xdr:col>25</xdr:col>
                    <xdr:colOff>142875</xdr:colOff>
                    <xdr:row>125</xdr:row>
                    <xdr:rowOff>9525</xdr:rowOff>
                  </from>
                  <to>
                    <xdr:col>25</xdr:col>
                    <xdr:colOff>676275</xdr:colOff>
                    <xdr:row>126</xdr:row>
                    <xdr:rowOff>76200</xdr:rowOff>
                  </to>
                </anchor>
              </controlPr>
            </control>
          </mc:Choice>
        </mc:AlternateContent>
        <mc:AlternateContent xmlns:mc="http://schemas.openxmlformats.org/markup-compatibility/2006">
          <mc:Choice Requires="x14">
            <control shapeId="1459249" r:id="rId52" name="Check Box 49">
              <controlPr defaultSize="0" autoFill="0" autoLine="0" autoPict="0">
                <anchor moveWithCells="1" sizeWithCells="1">
                  <from>
                    <xdr:col>25</xdr:col>
                    <xdr:colOff>161925</xdr:colOff>
                    <xdr:row>127</xdr:row>
                    <xdr:rowOff>47625</xdr:rowOff>
                  </from>
                  <to>
                    <xdr:col>25</xdr:col>
                    <xdr:colOff>695325</xdr:colOff>
                    <xdr:row>128</xdr:row>
                    <xdr:rowOff>114300</xdr:rowOff>
                  </to>
                </anchor>
              </controlPr>
            </control>
          </mc:Choice>
        </mc:AlternateContent>
        <mc:AlternateContent xmlns:mc="http://schemas.openxmlformats.org/markup-compatibility/2006">
          <mc:Choice Requires="x14">
            <control shapeId="1459250" r:id="rId53" name="Check Box 50">
              <controlPr defaultSize="0" autoFill="0" autoLine="0" autoPict="0">
                <anchor moveWithCells="1" sizeWithCells="1">
                  <from>
                    <xdr:col>25</xdr:col>
                    <xdr:colOff>161925</xdr:colOff>
                    <xdr:row>129</xdr:row>
                    <xdr:rowOff>9525</xdr:rowOff>
                  </from>
                  <to>
                    <xdr:col>25</xdr:col>
                    <xdr:colOff>695325</xdr:colOff>
                    <xdr:row>130</xdr:row>
                    <xdr:rowOff>85725</xdr:rowOff>
                  </to>
                </anchor>
              </controlPr>
            </control>
          </mc:Choice>
        </mc:AlternateContent>
        <mc:AlternateContent xmlns:mc="http://schemas.openxmlformats.org/markup-compatibility/2006">
          <mc:Choice Requires="x14">
            <control shapeId="1459251" r:id="rId54" name="Check Box 51">
              <controlPr defaultSize="0" autoFill="0" autoLine="0" autoPict="0">
                <anchor moveWithCells="1" sizeWithCells="1">
                  <from>
                    <xdr:col>25</xdr:col>
                    <xdr:colOff>152400</xdr:colOff>
                    <xdr:row>131</xdr:row>
                    <xdr:rowOff>57150</xdr:rowOff>
                  </from>
                  <to>
                    <xdr:col>25</xdr:col>
                    <xdr:colOff>685800</xdr:colOff>
                    <xdr:row>132</xdr:row>
                    <xdr:rowOff>123825</xdr:rowOff>
                  </to>
                </anchor>
              </controlPr>
            </control>
          </mc:Choice>
        </mc:AlternateContent>
        <mc:AlternateContent xmlns:mc="http://schemas.openxmlformats.org/markup-compatibility/2006">
          <mc:Choice Requires="x14">
            <control shapeId="1459252" r:id="rId55" name="Check Box 52">
              <controlPr defaultSize="0" autoFill="0" autoLine="0" autoPict="0">
                <anchor moveWithCells="1" sizeWithCells="1">
                  <from>
                    <xdr:col>25</xdr:col>
                    <xdr:colOff>152400</xdr:colOff>
                    <xdr:row>133</xdr:row>
                    <xdr:rowOff>19050</xdr:rowOff>
                  </from>
                  <to>
                    <xdr:col>25</xdr:col>
                    <xdr:colOff>685800</xdr:colOff>
                    <xdr:row>134</xdr:row>
                    <xdr:rowOff>85725</xdr:rowOff>
                  </to>
                </anchor>
              </controlPr>
            </control>
          </mc:Choice>
        </mc:AlternateContent>
        <mc:AlternateContent xmlns:mc="http://schemas.openxmlformats.org/markup-compatibility/2006">
          <mc:Choice Requires="x14">
            <control shapeId="1459253" r:id="rId56" name="Check Box 53">
              <controlPr defaultSize="0" autoFill="0" autoLine="0" autoPict="0">
                <anchor moveWithCells="1" sizeWithCells="1">
                  <from>
                    <xdr:col>25</xdr:col>
                    <xdr:colOff>152400</xdr:colOff>
                    <xdr:row>135</xdr:row>
                    <xdr:rowOff>57150</xdr:rowOff>
                  </from>
                  <to>
                    <xdr:col>25</xdr:col>
                    <xdr:colOff>685800</xdr:colOff>
                    <xdr:row>137</xdr:row>
                    <xdr:rowOff>0</xdr:rowOff>
                  </to>
                </anchor>
              </controlPr>
            </control>
          </mc:Choice>
        </mc:AlternateContent>
        <mc:AlternateContent xmlns:mc="http://schemas.openxmlformats.org/markup-compatibility/2006">
          <mc:Choice Requires="x14">
            <control shapeId="1459254" r:id="rId57" name="Check Box 54">
              <controlPr defaultSize="0" autoFill="0" autoLine="0" autoPict="0">
                <anchor moveWithCells="1" sizeWithCells="1">
                  <from>
                    <xdr:col>25</xdr:col>
                    <xdr:colOff>152400</xdr:colOff>
                    <xdr:row>137</xdr:row>
                    <xdr:rowOff>19050</xdr:rowOff>
                  </from>
                  <to>
                    <xdr:col>25</xdr:col>
                    <xdr:colOff>685800</xdr:colOff>
                    <xdr:row>138</xdr:row>
                    <xdr:rowOff>85725</xdr:rowOff>
                  </to>
                </anchor>
              </controlPr>
            </control>
          </mc:Choice>
        </mc:AlternateContent>
        <mc:AlternateContent xmlns:mc="http://schemas.openxmlformats.org/markup-compatibility/2006">
          <mc:Choice Requires="x14">
            <control shapeId="1459255" r:id="rId58" name="Check Box 55">
              <controlPr defaultSize="0" autoFill="0" autoLine="0" autoPict="0">
                <anchor moveWithCells="1" sizeWithCells="1">
                  <from>
                    <xdr:col>25</xdr:col>
                    <xdr:colOff>152400</xdr:colOff>
                    <xdr:row>139</xdr:row>
                    <xdr:rowOff>57150</xdr:rowOff>
                  </from>
                  <to>
                    <xdr:col>25</xdr:col>
                    <xdr:colOff>685800</xdr:colOff>
                    <xdr:row>141</xdr:row>
                    <xdr:rowOff>0</xdr:rowOff>
                  </to>
                </anchor>
              </controlPr>
            </control>
          </mc:Choice>
        </mc:AlternateContent>
        <mc:AlternateContent xmlns:mc="http://schemas.openxmlformats.org/markup-compatibility/2006">
          <mc:Choice Requires="x14">
            <control shapeId="1459256" r:id="rId59" name="Check Box 56">
              <controlPr defaultSize="0" autoFill="0" autoLine="0" autoPict="0">
                <anchor moveWithCells="1" sizeWithCells="1">
                  <from>
                    <xdr:col>25</xdr:col>
                    <xdr:colOff>152400</xdr:colOff>
                    <xdr:row>141</xdr:row>
                    <xdr:rowOff>19050</xdr:rowOff>
                  </from>
                  <to>
                    <xdr:col>25</xdr:col>
                    <xdr:colOff>685800</xdr:colOff>
                    <xdr:row>142</xdr:row>
                    <xdr:rowOff>95250</xdr:rowOff>
                  </to>
                </anchor>
              </controlPr>
            </control>
          </mc:Choice>
        </mc:AlternateContent>
        <mc:AlternateContent xmlns:mc="http://schemas.openxmlformats.org/markup-compatibility/2006">
          <mc:Choice Requires="x14">
            <control shapeId="1459257" r:id="rId60" name="Check Box 57">
              <controlPr defaultSize="0" autoFill="0" autoLine="0" autoPict="0">
                <anchor moveWithCells="1" sizeWithCells="1">
                  <from>
                    <xdr:col>25</xdr:col>
                    <xdr:colOff>152400</xdr:colOff>
                    <xdr:row>143</xdr:row>
                    <xdr:rowOff>57150</xdr:rowOff>
                  </from>
                  <to>
                    <xdr:col>25</xdr:col>
                    <xdr:colOff>685800</xdr:colOff>
                    <xdr:row>144</xdr:row>
                    <xdr:rowOff>123825</xdr:rowOff>
                  </to>
                </anchor>
              </controlPr>
            </control>
          </mc:Choice>
        </mc:AlternateContent>
        <mc:AlternateContent xmlns:mc="http://schemas.openxmlformats.org/markup-compatibility/2006">
          <mc:Choice Requires="x14">
            <control shapeId="1459258" r:id="rId61" name="Check Box 58">
              <controlPr defaultSize="0" autoFill="0" autoLine="0" autoPict="0">
                <anchor moveWithCells="1" sizeWithCells="1">
                  <from>
                    <xdr:col>25</xdr:col>
                    <xdr:colOff>152400</xdr:colOff>
                    <xdr:row>145</xdr:row>
                    <xdr:rowOff>19050</xdr:rowOff>
                  </from>
                  <to>
                    <xdr:col>25</xdr:col>
                    <xdr:colOff>685800</xdr:colOff>
                    <xdr:row>146</xdr:row>
                    <xdr:rowOff>85725</xdr:rowOff>
                  </to>
                </anchor>
              </controlPr>
            </control>
          </mc:Choice>
        </mc:AlternateContent>
        <mc:AlternateContent xmlns:mc="http://schemas.openxmlformats.org/markup-compatibility/2006">
          <mc:Choice Requires="x14">
            <control shapeId="1459259" r:id="rId62" name="Check Box 59">
              <controlPr defaultSize="0" autoFill="0" autoLine="0" autoPict="0">
                <anchor moveWithCells="1" sizeWithCells="1">
                  <from>
                    <xdr:col>25</xdr:col>
                    <xdr:colOff>152400</xdr:colOff>
                    <xdr:row>147</xdr:row>
                    <xdr:rowOff>57150</xdr:rowOff>
                  </from>
                  <to>
                    <xdr:col>25</xdr:col>
                    <xdr:colOff>685800</xdr:colOff>
                    <xdr:row>149</xdr:row>
                    <xdr:rowOff>0</xdr:rowOff>
                  </to>
                </anchor>
              </controlPr>
            </control>
          </mc:Choice>
        </mc:AlternateContent>
        <mc:AlternateContent xmlns:mc="http://schemas.openxmlformats.org/markup-compatibility/2006">
          <mc:Choice Requires="x14">
            <control shapeId="1459260" r:id="rId63" name="Check Box 60">
              <controlPr defaultSize="0" autoFill="0" autoLine="0" autoPict="0">
                <anchor moveWithCells="1" sizeWithCells="1">
                  <from>
                    <xdr:col>25</xdr:col>
                    <xdr:colOff>152400</xdr:colOff>
                    <xdr:row>149</xdr:row>
                    <xdr:rowOff>19050</xdr:rowOff>
                  </from>
                  <to>
                    <xdr:col>25</xdr:col>
                    <xdr:colOff>685800</xdr:colOff>
                    <xdr:row>150</xdr:row>
                    <xdr:rowOff>85725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70B42-2C9F-4F56-918C-572C22BB1F2D}">
  <dimension ref="A1:CG68"/>
  <sheetViews>
    <sheetView showGridLines="0" view="pageBreakPreview" zoomScaleNormal="100" zoomScaleSheetLayoutView="100" workbookViewId="0">
      <selection activeCell="AT21" sqref="AT21"/>
    </sheetView>
  </sheetViews>
  <sheetFormatPr defaultColWidth="8" defaultRowHeight="12" x14ac:dyDescent="0.15"/>
  <cols>
    <col min="1" max="11" width="2.375" style="527" customWidth="1"/>
    <col min="12" max="12" width="2.375" style="547" customWidth="1"/>
    <col min="13" max="100" width="2.375" style="527" customWidth="1"/>
    <col min="101" max="16384" width="8" style="527"/>
  </cols>
  <sheetData>
    <row r="1" spans="1:66" ht="14.1" customHeight="1" x14ac:dyDescent="0.15">
      <c r="A1" s="3360" t="s">
        <v>901</v>
      </c>
      <c r="B1" s="3360"/>
      <c r="C1" s="3360"/>
      <c r="D1" s="3360"/>
      <c r="E1" s="3360"/>
      <c r="F1" s="3360"/>
      <c r="G1" s="3360"/>
      <c r="H1" s="3360"/>
      <c r="I1" s="3360"/>
      <c r="J1" s="3360"/>
      <c r="K1" s="3360"/>
      <c r="L1" s="3360"/>
      <c r="M1" s="3360"/>
      <c r="N1" s="3360"/>
      <c r="O1" s="3360"/>
      <c r="P1" s="3360"/>
      <c r="Q1" s="3360"/>
      <c r="R1" s="3360"/>
      <c r="S1" s="3360"/>
      <c r="T1" s="3360"/>
      <c r="U1" s="3360"/>
      <c r="V1" s="3360"/>
      <c r="W1" s="3360"/>
      <c r="X1" s="3360"/>
      <c r="Y1" s="3360"/>
      <c r="Z1" s="3360"/>
      <c r="AA1" s="3360"/>
      <c r="AB1" s="3360"/>
      <c r="AC1" s="3360"/>
      <c r="AD1" s="3360"/>
      <c r="AE1" s="3360"/>
      <c r="AF1" s="3360"/>
      <c r="AG1" s="3360"/>
      <c r="AH1" s="3360"/>
      <c r="AI1" s="3360"/>
      <c r="AJ1" s="3360"/>
      <c r="AK1" s="3360"/>
      <c r="AL1" s="3360"/>
      <c r="AM1" s="3360"/>
      <c r="AN1" s="528"/>
      <c r="AO1" s="528"/>
      <c r="AP1" s="528"/>
      <c r="AQ1" s="528"/>
      <c r="AR1" s="528"/>
    </row>
    <row r="2" spans="1:66" ht="5.0999999999999996" customHeight="1" thickBot="1" x14ac:dyDescent="0.2"/>
    <row r="3" spans="1:66" ht="14.1" customHeight="1" x14ac:dyDescent="0.15">
      <c r="A3" s="3361" t="s">
        <v>1080</v>
      </c>
      <c r="B3" s="3362"/>
      <c r="C3" s="3362"/>
      <c r="D3" s="3362"/>
      <c r="E3" s="3362"/>
      <c r="F3" s="3362"/>
      <c r="G3" s="3362"/>
      <c r="H3" s="3362"/>
      <c r="I3" s="3362"/>
      <c r="J3" s="3362"/>
      <c r="K3" s="3362"/>
      <c r="L3" s="3362"/>
      <c r="M3" s="3362"/>
      <c r="N3" s="3362"/>
      <c r="O3" s="3362"/>
      <c r="P3" s="3362"/>
      <c r="Q3" s="3362"/>
      <c r="R3" s="3362"/>
      <c r="S3" s="3362"/>
      <c r="T3" s="3362"/>
      <c r="U3" s="3362"/>
      <c r="V3" s="3362"/>
      <c r="W3" s="3362"/>
      <c r="X3" s="3362"/>
      <c r="Y3" s="3362"/>
      <c r="Z3" s="3363"/>
      <c r="AA3" s="3364" t="s">
        <v>27</v>
      </c>
      <c r="AB3" s="3362"/>
      <c r="AC3" s="3362"/>
      <c r="AD3" s="3362"/>
      <c r="AE3" s="3362"/>
      <c r="AF3" s="3362"/>
      <c r="AG3" s="3362"/>
      <c r="AH3" s="3362"/>
      <c r="AI3" s="3362"/>
      <c r="AJ3" s="3362"/>
      <c r="AK3" s="3362"/>
      <c r="AL3" s="3362"/>
      <c r="AM3" s="3365"/>
      <c r="AN3" s="1049"/>
    </row>
    <row r="4" spans="1:66" ht="14.1" customHeight="1" x14ac:dyDescent="0.15">
      <c r="A4" s="2787" t="s">
        <v>381</v>
      </c>
      <c r="B4" s="1986"/>
      <c r="C4" s="4011" t="s">
        <v>995</v>
      </c>
      <c r="D4" s="4011"/>
      <c r="E4" s="4011"/>
      <c r="F4" s="4011"/>
      <c r="G4" s="4011"/>
      <c r="H4" s="4011"/>
      <c r="I4" s="4011"/>
      <c r="J4" s="4011"/>
      <c r="K4" s="4011"/>
      <c r="L4" s="4011"/>
      <c r="M4" s="4011"/>
      <c r="N4" s="4011"/>
      <c r="O4" s="4011"/>
      <c r="P4" s="4011"/>
      <c r="Q4" s="4011"/>
      <c r="R4" s="4011"/>
      <c r="S4" s="4011"/>
      <c r="T4" s="4011"/>
      <c r="U4" s="4011"/>
      <c r="V4" s="4011"/>
      <c r="W4" s="4011"/>
      <c r="X4" s="4011"/>
      <c r="Y4" s="4011"/>
      <c r="AA4" s="1050"/>
      <c r="AL4" s="823"/>
      <c r="AM4" s="833"/>
      <c r="AN4" s="1049"/>
    </row>
    <row r="5" spans="1:66" ht="14.1" customHeight="1" x14ac:dyDescent="0.15">
      <c r="A5" s="834"/>
      <c r="B5" s="537" t="s">
        <v>275</v>
      </c>
      <c r="C5" s="3934" t="s">
        <v>1116</v>
      </c>
      <c r="D5" s="3934"/>
      <c r="E5" s="3934"/>
      <c r="F5" s="3934"/>
      <c r="G5" s="3934"/>
      <c r="H5" s="3934"/>
      <c r="I5" s="3934"/>
      <c r="J5" s="3934"/>
      <c r="K5" s="3934"/>
      <c r="L5" s="3934"/>
      <c r="M5" s="3934"/>
      <c r="N5" s="3934"/>
      <c r="O5" s="3934"/>
      <c r="P5" s="3934"/>
      <c r="Q5" s="3934"/>
      <c r="R5" s="3934"/>
      <c r="S5" s="3934"/>
      <c r="T5" s="3934"/>
      <c r="U5" s="3934"/>
      <c r="V5" s="3934"/>
      <c r="W5" s="3934"/>
      <c r="X5" s="3934"/>
      <c r="Y5" s="3934"/>
      <c r="Z5" s="1051"/>
      <c r="AA5" s="1052"/>
      <c r="AB5" s="1051"/>
      <c r="AC5" s="1051"/>
      <c r="AD5" s="1051"/>
      <c r="AE5" s="1051"/>
      <c r="AF5" s="1051"/>
      <c r="AG5" s="1051"/>
      <c r="AH5" s="1051"/>
      <c r="AI5" s="1051"/>
      <c r="AJ5" s="1051"/>
      <c r="AK5" s="1051"/>
      <c r="AL5" s="529"/>
      <c r="AM5" s="833"/>
      <c r="AN5" s="1049"/>
      <c r="AO5" s="529" t="s">
        <v>456</v>
      </c>
    </row>
    <row r="6" spans="1:66" ht="14.1" customHeight="1" x14ac:dyDescent="0.15">
      <c r="A6" s="834"/>
      <c r="B6" s="3935" t="s">
        <v>773</v>
      </c>
      <c r="C6" s="3922" t="s">
        <v>84</v>
      </c>
      <c r="D6" s="3923"/>
      <c r="E6" s="3924"/>
      <c r="F6" s="2698" t="s">
        <v>450</v>
      </c>
      <c r="G6" s="2699"/>
      <c r="H6" s="2699"/>
      <c r="I6" s="2699"/>
      <c r="J6" s="2700"/>
      <c r="K6" s="2723" t="s">
        <v>451</v>
      </c>
      <c r="L6" s="2724"/>
      <c r="M6" s="2725"/>
      <c r="N6" s="3938" t="s">
        <v>452</v>
      </c>
      <c r="O6" s="3939"/>
      <c r="P6" s="3939"/>
      <c r="Q6" s="3940"/>
      <c r="R6" s="2723" t="s">
        <v>453</v>
      </c>
      <c r="S6" s="2724"/>
      <c r="T6" s="2724"/>
      <c r="U6" s="2724"/>
      <c r="V6" s="2724"/>
      <c r="W6" s="2724"/>
      <c r="X6" s="2724"/>
      <c r="Y6" s="2724"/>
      <c r="Z6" s="2725"/>
      <c r="AA6" s="3919" t="s">
        <v>454</v>
      </c>
      <c r="AB6" s="3920"/>
      <c r="AC6" s="3920"/>
      <c r="AD6" s="3920"/>
      <c r="AE6" s="3920"/>
      <c r="AF6" s="3920"/>
      <c r="AG6" s="3921"/>
      <c r="AH6" s="3922" t="s">
        <v>455</v>
      </c>
      <c r="AI6" s="3923"/>
      <c r="AJ6" s="3923"/>
      <c r="AK6" s="3923"/>
      <c r="AL6" s="3924"/>
      <c r="AM6" s="833"/>
      <c r="AN6" s="1049"/>
      <c r="AP6" s="3931" t="s">
        <v>87</v>
      </c>
      <c r="AQ6" s="3931"/>
      <c r="AR6" s="3931"/>
      <c r="AS6" s="3931"/>
      <c r="AT6" s="3931"/>
      <c r="AU6" s="3931"/>
      <c r="AV6" s="3931"/>
      <c r="AW6" s="3932" t="s">
        <v>576</v>
      </c>
      <c r="AX6" s="2798"/>
      <c r="AY6" s="2798"/>
      <c r="AZ6" s="2798"/>
      <c r="BA6" s="2798"/>
      <c r="BB6" s="2798"/>
      <c r="BC6" s="2798"/>
      <c r="BD6" s="2798"/>
      <c r="BE6" s="2798"/>
      <c r="BF6" s="2798"/>
      <c r="BG6" s="2798"/>
      <c r="BH6" s="2798"/>
      <c r="BI6" s="2798"/>
      <c r="BJ6" s="2798"/>
      <c r="BK6" s="2798"/>
      <c r="BL6" s="2798"/>
      <c r="BM6" s="2798"/>
      <c r="BN6" s="3933"/>
    </row>
    <row r="7" spans="1:66" ht="14.1" customHeight="1" x14ac:dyDescent="0.15">
      <c r="A7" s="1053"/>
      <c r="B7" s="3936"/>
      <c r="C7" s="3925"/>
      <c r="D7" s="3926"/>
      <c r="E7" s="3927"/>
      <c r="F7" s="2704"/>
      <c r="G7" s="2705"/>
      <c r="H7" s="2705"/>
      <c r="I7" s="2705"/>
      <c r="J7" s="2706"/>
      <c r="K7" s="2729"/>
      <c r="L7" s="2730"/>
      <c r="M7" s="2731"/>
      <c r="N7" s="3941"/>
      <c r="O7" s="3942"/>
      <c r="P7" s="3942"/>
      <c r="Q7" s="3943"/>
      <c r="R7" s="2729"/>
      <c r="S7" s="2730"/>
      <c r="T7" s="2730"/>
      <c r="U7" s="2730"/>
      <c r="V7" s="2730"/>
      <c r="W7" s="2730"/>
      <c r="X7" s="2730"/>
      <c r="Y7" s="2730"/>
      <c r="Z7" s="2731"/>
      <c r="AA7" s="2729" t="s">
        <v>457</v>
      </c>
      <c r="AB7" s="2730"/>
      <c r="AC7" s="3928" t="s">
        <v>458</v>
      </c>
      <c r="AD7" s="3929"/>
      <c r="AE7" s="3929"/>
      <c r="AF7" s="3929"/>
      <c r="AG7" s="3930"/>
      <c r="AH7" s="3925"/>
      <c r="AI7" s="3926"/>
      <c r="AJ7" s="3926"/>
      <c r="AK7" s="3926"/>
      <c r="AL7" s="3927"/>
      <c r="AM7" s="1054"/>
      <c r="AP7" s="3944" t="s">
        <v>577</v>
      </c>
      <c r="AQ7" s="3945"/>
      <c r="AR7" s="3945"/>
      <c r="AS7" s="3945"/>
      <c r="AT7" s="3945"/>
      <c r="AU7" s="3945"/>
      <c r="AV7" s="3946"/>
      <c r="AW7" s="3950" t="s">
        <v>782</v>
      </c>
      <c r="AX7" s="3951"/>
      <c r="AY7" s="3951"/>
      <c r="AZ7" s="3951"/>
      <c r="BA7" s="3951"/>
      <c r="BB7" s="3951"/>
      <c r="BC7" s="3951"/>
      <c r="BD7" s="3951"/>
      <c r="BE7" s="3951"/>
      <c r="BF7" s="3951"/>
      <c r="BG7" s="3951"/>
      <c r="BH7" s="3951"/>
      <c r="BI7" s="3951"/>
      <c r="BJ7" s="3951"/>
      <c r="BK7" s="3951"/>
      <c r="BL7" s="3951"/>
      <c r="BM7" s="3951"/>
      <c r="BN7" s="3952"/>
    </row>
    <row r="8" spans="1:66" ht="14.1" customHeight="1" x14ac:dyDescent="0.15">
      <c r="A8" s="569"/>
      <c r="B8" s="3936"/>
      <c r="C8" s="4235" t="s">
        <v>774</v>
      </c>
      <c r="D8" s="4235"/>
      <c r="E8" s="4235"/>
      <c r="F8" s="4236" t="s">
        <v>1172</v>
      </c>
      <c r="G8" s="4236"/>
      <c r="H8" s="4236"/>
      <c r="I8" s="4236"/>
      <c r="J8" s="4236"/>
      <c r="K8" s="4213" t="s">
        <v>785</v>
      </c>
      <c r="L8" s="4213"/>
      <c r="M8" s="4213"/>
      <c r="N8" s="4213" t="s">
        <v>775</v>
      </c>
      <c r="O8" s="4213"/>
      <c r="P8" s="4213"/>
      <c r="Q8" s="4213"/>
      <c r="R8" s="4237">
        <v>45352</v>
      </c>
      <c r="S8" s="4237"/>
      <c r="T8" s="4237"/>
      <c r="U8" s="4238"/>
      <c r="V8" s="4239" t="s">
        <v>4</v>
      </c>
      <c r="W8" s="4240">
        <v>45412</v>
      </c>
      <c r="X8" s="4237"/>
      <c r="Y8" s="4237"/>
      <c r="Z8" s="4237"/>
      <c r="AA8" s="4236" t="s">
        <v>776</v>
      </c>
      <c r="AB8" s="4241"/>
      <c r="AC8" s="4242" t="s">
        <v>777</v>
      </c>
      <c r="AD8" s="4236"/>
      <c r="AE8" s="4236"/>
      <c r="AF8" s="4236"/>
      <c r="AG8" s="4236"/>
      <c r="AH8" s="4243"/>
      <c r="AI8" s="4243"/>
      <c r="AJ8" s="4243"/>
      <c r="AK8" s="4243"/>
      <c r="AL8" s="4243"/>
      <c r="AM8" s="843"/>
      <c r="AP8" s="3947"/>
      <c r="AQ8" s="3948"/>
      <c r="AR8" s="3948"/>
      <c r="AS8" s="3948"/>
      <c r="AT8" s="3948"/>
      <c r="AU8" s="3948"/>
      <c r="AV8" s="3949"/>
      <c r="AW8" s="3953"/>
      <c r="AX8" s="3954"/>
      <c r="AY8" s="3954"/>
      <c r="AZ8" s="3954"/>
      <c r="BA8" s="3954"/>
      <c r="BB8" s="3954"/>
      <c r="BC8" s="3954"/>
      <c r="BD8" s="3954"/>
      <c r="BE8" s="3954"/>
      <c r="BF8" s="3954"/>
      <c r="BG8" s="3954"/>
      <c r="BH8" s="3954"/>
      <c r="BI8" s="3954"/>
      <c r="BJ8" s="3954"/>
      <c r="BK8" s="3954"/>
      <c r="BL8" s="3954"/>
      <c r="BM8" s="3954"/>
      <c r="BN8" s="3955"/>
    </row>
    <row r="9" spans="1:66" ht="14.1" customHeight="1" x14ac:dyDescent="0.15">
      <c r="A9" s="569"/>
      <c r="B9" s="3936"/>
      <c r="C9" s="3910"/>
      <c r="D9" s="3910"/>
      <c r="E9" s="3910"/>
      <c r="F9" s="3911"/>
      <c r="G9" s="3911"/>
      <c r="H9" s="3911"/>
      <c r="I9" s="3911"/>
      <c r="J9" s="3911"/>
      <c r="K9" s="3912"/>
      <c r="L9" s="3912"/>
      <c r="M9" s="3912"/>
      <c r="N9" s="3912"/>
      <c r="O9" s="3912"/>
      <c r="P9" s="3912"/>
      <c r="Q9" s="3912"/>
      <c r="R9" s="3913"/>
      <c r="S9" s="3913"/>
      <c r="T9" s="3913"/>
      <c r="U9" s="3914"/>
      <c r="V9" s="1055" t="s">
        <v>4</v>
      </c>
      <c r="W9" s="3915"/>
      <c r="X9" s="3913"/>
      <c r="Y9" s="3913"/>
      <c r="Z9" s="3913"/>
      <c r="AA9" s="3911"/>
      <c r="AB9" s="3916"/>
      <c r="AC9" s="3917"/>
      <c r="AD9" s="3911"/>
      <c r="AE9" s="3911"/>
      <c r="AF9" s="3911"/>
      <c r="AG9" s="3911"/>
      <c r="AH9" s="3918" t="s">
        <v>391</v>
      </c>
      <c r="AI9" s="3918"/>
      <c r="AJ9" s="3918"/>
      <c r="AK9" s="3918"/>
      <c r="AL9" s="3918"/>
      <c r="AM9" s="843"/>
      <c r="AP9" s="3944" t="s">
        <v>578</v>
      </c>
      <c r="AQ9" s="3945"/>
      <c r="AR9" s="3945"/>
      <c r="AS9" s="3945"/>
      <c r="AT9" s="3945"/>
      <c r="AU9" s="3945"/>
      <c r="AV9" s="3945"/>
      <c r="AW9" s="3950" t="s">
        <v>783</v>
      </c>
      <c r="AX9" s="3951"/>
      <c r="AY9" s="3951"/>
      <c r="AZ9" s="3951"/>
      <c r="BA9" s="3951"/>
      <c r="BB9" s="3951"/>
      <c r="BC9" s="3951"/>
      <c r="BD9" s="3951"/>
      <c r="BE9" s="3951"/>
      <c r="BF9" s="3951"/>
      <c r="BG9" s="3951"/>
      <c r="BH9" s="3951"/>
      <c r="BI9" s="3951"/>
      <c r="BJ9" s="3951"/>
      <c r="BK9" s="3951"/>
      <c r="BL9" s="3951"/>
      <c r="BM9" s="3951"/>
      <c r="BN9" s="3952"/>
    </row>
    <row r="10" spans="1:66" ht="14.1" customHeight="1" x14ac:dyDescent="0.15">
      <c r="A10" s="569"/>
      <c r="B10" s="3936"/>
      <c r="C10" s="3910"/>
      <c r="D10" s="3910"/>
      <c r="E10" s="3910"/>
      <c r="F10" s="3911"/>
      <c r="G10" s="3911"/>
      <c r="H10" s="3911"/>
      <c r="I10" s="3911"/>
      <c r="J10" s="3911"/>
      <c r="K10" s="3912"/>
      <c r="L10" s="3912"/>
      <c r="M10" s="3912"/>
      <c r="N10" s="3912"/>
      <c r="O10" s="3912"/>
      <c r="P10" s="3912"/>
      <c r="Q10" s="3912"/>
      <c r="R10" s="3913"/>
      <c r="S10" s="3913"/>
      <c r="T10" s="3913"/>
      <c r="U10" s="3914"/>
      <c r="V10" s="1055" t="s">
        <v>4</v>
      </c>
      <c r="W10" s="3915"/>
      <c r="X10" s="3913"/>
      <c r="Y10" s="3913"/>
      <c r="Z10" s="3913"/>
      <c r="AA10" s="3911"/>
      <c r="AB10" s="3916"/>
      <c r="AC10" s="3917"/>
      <c r="AD10" s="3911"/>
      <c r="AE10" s="3911"/>
      <c r="AF10" s="3911"/>
      <c r="AG10" s="3911"/>
      <c r="AH10" s="3918"/>
      <c r="AI10" s="3918"/>
      <c r="AJ10" s="3918"/>
      <c r="AK10" s="3918"/>
      <c r="AL10" s="3918"/>
      <c r="AM10" s="843"/>
      <c r="AO10" s="537"/>
      <c r="AP10" s="3956"/>
      <c r="AQ10" s="3309"/>
      <c r="AR10" s="3309"/>
      <c r="AS10" s="3309"/>
      <c r="AT10" s="3309"/>
      <c r="AU10" s="3309"/>
      <c r="AV10" s="3309"/>
      <c r="AW10" s="3957"/>
      <c r="AX10" s="3958"/>
      <c r="AY10" s="3958"/>
      <c r="AZ10" s="3958"/>
      <c r="BA10" s="3958"/>
      <c r="BB10" s="3958"/>
      <c r="BC10" s="3958"/>
      <c r="BD10" s="3958"/>
      <c r="BE10" s="3958"/>
      <c r="BF10" s="3958"/>
      <c r="BG10" s="3958"/>
      <c r="BH10" s="3958"/>
      <c r="BI10" s="3958"/>
      <c r="BJ10" s="3958"/>
      <c r="BK10" s="3958"/>
      <c r="BL10" s="3958"/>
      <c r="BM10" s="3958"/>
      <c r="BN10" s="3959"/>
    </row>
    <row r="11" spans="1:66" ht="14.1" customHeight="1" x14ac:dyDescent="0.15">
      <c r="A11" s="569"/>
      <c r="B11" s="3936"/>
      <c r="C11" s="3910"/>
      <c r="D11" s="3910"/>
      <c r="E11" s="3910"/>
      <c r="F11" s="3911"/>
      <c r="G11" s="3911"/>
      <c r="H11" s="3911"/>
      <c r="I11" s="3911"/>
      <c r="J11" s="3911"/>
      <c r="K11" s="3912"/>
      <c r="L11" s="3912"/>
      <c r="M11" s="3912"/>
      <c r="N11" s="3912"/>
      <c r="O11" s="3912"/>
      <c r="P11" s="3912"/>
      <c r="Q11" s="3912"/>
      <c r="R11" s="3913"/>
      <c r="S11" s="3913"/>
      <c r="T11" s="3913"/>
      <c r="U11" s="3914"/>
      <c r="V11" s="1055" t="s">
        <v>4</v>
      </c>
      <c r="W11" s="3915"/>
      <c r="X11" s="3913"/>
      <c r="Y11" s="3913"/>
      <c r="Z11" s="3913"/>
      <c r="AA11" s="3911"/>
      <c r="AB11" s="3916"/>
      <c r="AC11" s="3917"/>
      <c r="AD11" s="3911"/>
      <c r="AE11" s="3911"/>
      <c r="AF11" s="3911"/>
      <c r="AG11" s="3911"/>
      <c r="AH11" s="3918"/>
      <c r="AI11" s="3918"/>
      <c r="AJ11" s="3918"/>
      <c r="AK11" s="3918"/>
      <c r="AL11" s="3918"/>
      <c r="AM11" s="843"/>
      <c r="AO11" s="537"/>
    </row>
    <row r="12" spans="1:66" ht="14.1" customHeight="1" x14ac:dyDescent="0.15">
      <c r="A12" s="569"/>
      <c r="B12" s="3936"/>
      <c r="C12" s="3910"/>
      <c r="D12" s="3910"/>
      <c r="E12" s="3910"/>
      <c r="F12" s="3911"/>
      <c r="G12" s="3911"/>
      <c r="H12" s="3911"/>
      <c r="I12" s="3911"/>
      <c r="J12" s="3911"/>
      <c r="K12" s="3912"/>
      <c r="L12" s="3912"/>
      <c r="M12" s="3912"/>
      <c r="N12" s="3912"/>
      <c r="O12" s="3912"/>
      <c r="P12" s="3912"/>
      <c r="Q12" s="3912"/>
      <c r="R12" s="3913"/>
      <c r="S12" s="3913"/>
      <c r="T12" s="3913"/>
      <c r="U12" s="3914"/>
      <c r="V12" s="1055" t="s">
        <v>4</v>
      </c>
      <c r="W12" s="3915"/>
      <c r="X12" s="3913"/>
      <c r="Y12" s="3913"/>
      <c r="Z12" s="3913"/>
      <c r="AA12" s="3911"/>
      <c r="AB12" s="3916"/>
      <c r="AC12" s="3917"/>
      <c r="AD12" s="3911"/>
      <c r="AE12" s="3911"/>
      <c r="AF12" s="3911"/>
      <c r="AG12" s="3911"/>
      <c r="AH12" s="3918"/>
      <c r="AI12" s="3918"/>
      <c r="AJ12" s="3918"/>
      <c r="AK12" s="3918"/>
      <c r="AL12" s="3918"/>
      <c r="AM12" s="843"/>
      <c r="AO12" s="537"/>
    </row>
    <row r="13" spans="1:66" ht="14.1" customHeight="1" x14ac:dyDescent="0.15">
      <c r="A13" s="569"/>
      <c r="B13" s="3936"/>
      <c r="C13" s="3910"/>
      <c r="D13" s="3910"/>
      <c r="E13" s="3910"/>
      <c r="F13" s="3911"/>
      <c r="G13" s="3911"/>
      <c r="H13" s="3911"/>
      <c r="I13" s="3911"/>
      <c r="J13" s="3911"/>
      <c r="K13" s="3912"/>
      <c r="L13" s="3912"/>
      <c r="M13" s="3912"/>
      <c r="N13" s="3912"/>
      <c r="O13" s="3912"/>
      <c r="P13" s="3912"/>
      <c r="Q13" s="3912"/>
      <c r="R13" s="3913"/>
      <c r="S13" s="3913"/>
      <c r="T13" s="3913"/>
      <c r="U13" s="3914"/>
      <c r="V13" s="1055" t="s">
        <v>4</v>
      </c>
      <c r="W13" s="3915"/>
      <c r="X13" s="3913"/>
      <c r="Y13" s="3913"/>
      <c r="Z13" s="3913"/>
      <c r="AA13" s="3911"/>
      <c r="AB13" s="3916"/>
      <c r="AC13" s="3917"/>
      <c r="AD13" s="3911"/>
      <c r="AE13" s="3911"/>
      <c r="AF13" s="3911"/>
      <c r="AG13" s="3911"/>
      <c r="AH13" s="3918"/>
      <c r="AI13" s="3918"/>
      <c r="AJ13" s="3918"/>
      <c r="AK13" s="3918"/>
      <c r="AL13" s="3918"/>
      <c r="AM13" s="843"/>
      <c r="AO13" s="537"/>
    </row>
    <row r="14" spans="1:66" ht="14.1" customHeight="1" x14ac:dyDescent="0.15">
      <c r="A14" s="1056"/>
      <c r="B14" s="3936"/>
      <c r="C14" s="3910"/>
      <c r="D14" s="3910"/>
      <c r="E14" s="3910"/>
      <c r="F14" s="3911"/>
      <c r="G14" s="3911"/>
      <c r="H14" s="3911"/>
      <c r="I14" s="3911"/>
      <c r="J14" s="3911"/>
      <c r="K14" s="3912"/>
      <c r="L14" s="3912"/>
      <c r="M14" s="3912"/>
      <c r="N14" s="3912"/>
      <c r="O14" s="3912"/>
      <c r="P14" s="3912"/>
      <c r="Q14" s="3912"/>
      <c r="R14" s="3913"/>
      <c r="S14" s="3913"/>
      <c r="T14" s="3913"/>
      <c r="U14" s="3914"/>
      <c r="V14" s="1055" t="s">
        <v>4</v>
      </c>
      <c r="W14" s="3915"/>
      <c r="X14" s="3913"/>
      <c r="Y14" s="3913"/>
      <c r="Z14" s="3913"/>
      <c r="AA14" s="3911"/>
      <c r="AB14" s="3916"/>
      <c r="AC14" s="3917"/>
      <c r="AD14" s="3911"/>
      <c r="AE14" s="3911"/>
      <c r="AF14" s="3911"/>
      <c r="AG14" s="3911"/>
      <c r="AH14" s="3918"/>
      <c r="AI14" s="3918"/>
      <c r="AJ14" s="3918"/>
      <c r="AK14" s="3918"/>
      <c r="AL14" s="3918"/>
      <c r="AM14" s="843"/>
    </row>
    <row r="15" spans="1:66" ht="14.1" customHeight="1" x14ac:dyDescent="0.15">
      <c r="A15" s="569"/>
      <c r="B15" s="3937"/>
      <c r="C15" s="3970"/>
      <c r="D15" s="3970"/>
      <c r="E15" s="3970"/>
      <c r="F15" s="3971"/>
      <c r="G15" s="3971"/>
      <c r="H15" s="3971"/>
      <c r="I15" s="3971"/>
      <c r="J15" s="3971"/>
      <c r="K15" s="3972"/>
      <c r="L15" s="3972"/>
      <c r="M15" s="3972"/>
      <c r="N15" s="3972"/>
      <c r="O15" s="3972"/>
      <c r="P15" s="3972"/>
      <c r="Q15" s="3972"/>
      <c r="R15" s="3973"/>
      <c r="S15" s="3973"/>
      <c r="T15" s="3973"/>
      <c r="U15" s="3974"/>
      <c r="V15" s="1057" t="s">
        <v>4</v>
      </c>
      <c r="W15" s="3975"/>
      <c r="X15" s="3973"/>
      <c r="Y15" s="3973"/>
      <c r="Z15" s="3973"/>
      <c r="AA15" s="3971"/>
      <c r="AB15" s="3976"/>
      <c r="AC15" s="3977"/>
      <c r="AD15" s="3971"/>
      <c r="AE15" s="3971"/>
      <c r="AF15" s="3971"/>
      <c r="AG15" s="3971"/>
      <c r="AH15" s="3978"/>
      <c r="AI15" s="3978"/>
      <c r="AJ15" s="3978"/>
      <c r="AK15" s="3978"/>
      <c r="AL15" s="3978"/>
      <c r="AM15" s="843"/>
    </row>
    <row r="16" spans="1:66" ht="14.1" customHeight="1" x14ac:dyDescent="0.15">
      <c r="A16" s="569"/>
      <c r="AA16" s="1050"/>
      <c r="AM16" s="843"/>
    </row>
    <row r="17" spans="1:41" ht="14.1" customHeight="1" x14ac:dyDescent="0.15">
      <c r="A17" s="569"/>
      <c r="B17" s="537" t="s">
        <v>276</v>
      </c>
      <c r="C17" s="3309" t="s">
        <v>996</v>
      </c>
      <c r="D17" s="3309"/>
      <c r="E17" s="3309"/>
      <c r="F17" s="3309"/>
      <c r="G17" s="3309"/>
      <c r="H17" s="3309"/>
      <c r="I17" s="3309"/>
      <c r="J17" s="3309"/>
      <c r="K17" s="3309"/>
      <c r="L17" s="3309"/>
      <c r="M17" s="3309"/>
      <c r="N17" s="3309"/>
      <c r="O17" s="3309"/>
      <c r="P17" s="3309"/>
      <c r="Q17" s="3309"/>
      <c r="R17" s="3309"/>
      <c r="S17" s="3309"/>
      <c r="T17" s="3309"/>
      <c r="U17" s="3309"/>
      <c r="V17" s="3309"/>
      <c r="W17" s="3309"/>
      <c r="X17" s="3309"/>
      <c r="Y17" s="3309"/>
      <c r="Z17" s="3309"/>
      <c r="AA17" s="3309"/>
      <c r="AB17" s="3309"/>
      <c r="AC17" s="3309"/>
      <c r="AD17" s="3309"/>
      <c r="AE17" s="3309"/>
      <c r="AF17" s="3309"/>
      <c r="AG17" s="3309"/>
      <c r="AH17" s="3309"/>
      <c r="AI17" s="3309"/>
      <c r="AJ17" s="3309"/>
      <c r="AK17" s="3309"/>
      <c r="AL17" s="3309"/>
      <c r="AM17" s="843"/>
    </row>
    <row r="18" spans="1:41" ht="14.1" customHeight="1" x14ac:dyDescent="0.15">
      <c r="A18" s="569"/>
      <c r="B18" s="3935" t="s">
        <v>773</v>
      </c>
      <c r="C18" s="3922" t="s">
        <v>84</v>
      </c>
      <c r="D18" s="3923"/>
      <c r="E18" s="3924"/>
      <c r="F18" s="4003" t="s">
        <v>778</v>
      </c>
      <c r="G18" s="4004"/>
      <c r="H18" s="4004"/>
      <c r="I18" s="4004"/>
      <c r="J18" s="2723" t="s">
        <v>459</v>
      </c>
      <c r="K18" s="2724"/>
      <c r="L18" s="2724"/>
      <c r="M18" s="2724"/>
      <c r="N18" s="2724"/>
      <c r="O18" s="3922" t="s">
        <v>779</v>
      </c>
      <c r="P18" s="3924"/>
      <c r="Q18" s="4004" t="s">
        <v>451</v>
      </c>
      <c r="R18" s="4004"/>
      <c r="S18" s="4004"/>
      <c r="T18" s="4004"/>
      <c r="U18" s="4005" t="s">
        <v>460</v>
      </c>
      <c r="V18" s="2725"/>
      <c r="W18" s="3938" t="s">
        <v>452</v>
      </c>
      <c r="X18" s="3939"/>
      <c r="Y18" s="3939"/>
      <c r="Z18" s="3940"/>
      <c r="AA18" s="2723" t="s">
        <v>461</v>
      </c>
      <c r="AB18" s="2724"/>
      <c r="AC18" s="2724"/>
      <c r="AD18" s="2724"/>
      <c r="AE18" s="2724"/>
      <c r="AF18" s="2724"/>
      <c r="AG18" s="2724"/>
      <c r="AH18" s="2724"/>
      <c r="AI18" s="2724"/>
      <c r="AJ18" s="2724"/>
      <c r="AK18" s="2724"/>
      <c r="AL18" s="2725"/>
      <c r="AM18" s="843"/>
      <c r="AN18" s="1058"/>
      <c r="AO18" s="542"/>
    </row>
    <row r="19" spans="1:41" ht="14.1" customHeight="1" x14ac:dyDescent="0.15">
      <c r="A19" s="569"/>
      <c r="B19" s="3936"/>
      <c r="C19" s="3925"/>
      <c r="D19" s="3926"/>
      <c r="E19" s="3927"/>
      <c r="F19" s="4004"/>
      <c r="G19" s="4004"/>
      <c r="H19" s="4004"/>
      <c r="I19" s="4004"/>
      <c r="J19" s="2729"/>
      <c r="K19" s="2730"/>
      <c r="L19" s="2730"/>
      <c r="M19" s="2730"/>
      <c r="N19" s="2730"/>
      <c r="O19" s="3925"/>
      <c r="P19" s="3927"/>
      <c r="Q19" s="4004"/>
      <c r="R19" s="4004"/>
      <c r="S19" s="4004"/>
      <c r="T19" s="4004"/>
      <c r="U19" s="2729"/>
      <c r="V19" s="2731"/>
      <c r="W19" s="3941"/>
      <c r="X19" s="3942"/>
      <c r="Y19" s="3942"/>
      <c r="Z19" s="3943"/>
      <c r="AA19" s="2729"/>
      <c r="AB19" s="2730"/>
      <c r="AC19" s="2730"/>
      <c r="AD19" s="2730"/>
      <c r="AE19" s="2730"/>
      <c r="AF19" s="2730"/>
      <c r="AG19" s="2730"/>
      <c r="AH19" s="2730"/>
      <c r="AI19" s="2730"/>
      <c r="AJ19" s="2730"/>
      <c r="AK19" s="2730"/>
      <c r="AL19" s="2731"/>
      <c r="AM19" s="843"/>
    </row>
    <row r="20" spans="1:41" ht="14.1" customHeight="1" x14ac:dyDescent="0.15">
      <c r="A20" s="536"/>
      <c r="B20" s="3936"/>
      <c r="C20" s="4244" t="s">
        <v>780</v>
      </c>
      <c r="D20" s="4245"/>
      <c r="E20" s="4246"/>
      <c r="F20" s="4247">
        <v>45778</v>
      </c>
      <c r="G20" s="4248"/>
      <c r="H20" s="4248"/>
      <c r="I20" s="4249"/>
      <c r="J20" s="4250" t="s">
        <v>1173</v>
      </c>
      <c r="K20" s="4251"/>
      <c r="L20" s="4251"/>
      <c r="M20" s="4251"/>
      <c r="N20" s="4251"/>
      <c r="O20" s="4244">
        <v>30</v>
      </c>
      <c r="P20" s="4246"/>
      <c r="Q20" s="4250" t="s">
        <v>786</v>
      </c>
      <c r="R20" s="4251"/>
      <c r="S20" s="4251"/>
      <c r="T20" s="4252"/>
      <c r="U20" s="4253">
        <v>5</v>
      </c>
      <c r="V20" s="4254"/>
      <c r="W20" s="4250" t="s">
        <v>775</v>
      </c>
      <c r="X20" s="4251"/>
      <c r="Y20" s="4251"/>
      <c r="Z20" s="4252"/>
      <c r="AA20" s="4255" t="s">
        <v>781</v>
      </c>
      <c r="AB20" s="4256"/>
      <c r="AC20" s="4256"/>
      <c r="AD20" s="4256"/>
      <c r="AE20" s="4256"/>
      <c r="AF20" s="4256"/>
      <c r="AG20" s="4256"/>
      <c r="AH20" s="4256"/>
      <c r="AI20" s="4256"/>
      <c r="AJ20" s="4256"/>
      <c r="AK20" s="4256"/>
      <c r="AL20" s="4257"/>
      <c r="AM20" s="1054"/>
    </row>
    <row r="21" spans="1:41" ht="14.1" customHeight="1" x14ac:dyDescent="0.15">
      <c r="A21" s="569"/>
      <c r="B21" s="3936"/>
      <c r="C21" s="4258"/>
      <c r="D21" s="4259"/>
      <c r="E21" s="4260"/>
      <c r="F21" s="4261"/>
      <c r="G21" s="4262"/>
      <c r="H21" s="4262"/>
      <c r="I21" s="4263"/>
      <c r="J21" s="4264"/>
      <c r="K21" s="4265"/>
      <c r="L21" s="4265"/>
      <c r="M21" s="4265"/>
      <c r="N21" s="4265"/>
      <c r="O21" s="4258"/>
      <c r="P21" s="4260"/>
      <c r="Q21" s="4264"/>
      <c r="R21" s="4265"/>
      <c r="S21" s="4265"/>
      <c r="T21" s="4266"/>
      <c r="U21" s="4267"/>
      <c r="V21" s="4268"/>
      <c r="W21" s="4264"/>
      <c r="X21" s="4265"/>
      <c r="Y21" s="4265"/>
      <c r="Z21" s="4266"/>
      <c r="AA21" s="4255"/>
      <c r="AB21" s="4256"/>
      <c r="AC21" s="4256"/>
      <c r="AD21" s="4256"/>
      <c r="AE21" s="4256"/>
      <c r="AF21" s="4256"/>
      <c r="AG21" s="4256"/>
      <c r="AH21" s="4256"/>
      <c r="AI21" s="4256"/>
      <c r="AJ21" s="4256"/>
      <c r="AK21" s="4256"/>
      <c r="AL21" s="4257"/>
      <c r="AM21" s="1059"/>
    </row>
    <row r="22" spans="1:41" ht="14.1" customHeight="1" x14ac:dyDescent="0.15">
      <c r="A22" s="569"/>
      <c r="B22" s="3936"/>
      <c r="C22" s="3979"/>
      <c r="D22" s="3980"/>
      <c r="E22" s="3981"/>
      <c r="F22" s="3985"/>
      <c r="G22" s="3986"/>
      <c r="H22" s="3986"/>
      <c r="I22" s="3987"/>
      <c r="J22" s="3991"/>
      <c r="K22" s="3992"/>
      <c r="L22" s="3992"/>
      <c r="M22" s="3992"/>
      <c r="N22" s="3993"/>
      <c r="O22" s="3960"/>
      <c r="P22" s="3962"/>
      <c r="Q22" s="3960"/>
      <c r="R22" s="3961"/>
      <c r="S22" s="3961"/>
      <c r="T22" s="3962"/>
      <c r="U22" s="3999"/>
      <c r="V22" s="4000"/>
      <c r="W22" s="3960" t="s">
        <v>391</v>
      </c>
      <c r="X22" s="3961"/>
      <c r="Y22" s="3961"/>
      <c r="Z22" s="3962"/>
      <c r="AA22" s="3966"/>
      <c r="AB22" s="3967"/>
      <c r="AC22" s="3967"/>
      <c r="AD22" s="3967"/>
      <c r="AE22" s="3967"/>
      <c r="AF22" s="3967"/>
      <c r="AG22" s="3967"/>
      <c r="AH22" s="3967"/>
      <c r="AI22" s="3967"/>
      <c r="AJ22" s="3967"/>
      <c r="AK22" s="3967"/>
      <c r="AL22" s="3968"/>
      <c r="AM22" s="1059"/>
      <c r="AN22" s="529"/>
      <c r="AO22" s="529"/>
    </row>
    <row r="23" spans="1:41" ht="14.1" customHeight="1" x14ac:dyDescent="0.15">
      <c r="A23" s="569"/>
      <c r="B23" s="3936"/>
      <c r="C23" s="3982"/>
      <c r="D23" s="3983"/>
      <c r="E23" s="3984"/>
      <c r="F23" s="3988"/>
      <c r="G23" s="3989"/>
      <c r="H23" s="3989"/>
      <c r="I23" s="3990"/>
      <c r="J23" s="3994"/>
      <c r="K23" s="3995"/>
      <c r="L23" s="3995"/>
      <c r="M23" s="3995"/>
      <c r="N23" s="3996"/>
      <c r="O23" s="3997"/>
      <c r="P23" s="3998"/>
      <c r="Q23" s="3963"/>
      <c r="R23" s="3964"/>
      <c r="S23" s="3964"/>
      <c r="T23" s="3965"/>
      <c r="U23" s="4001"/>
      <c r="V23" s="4002"/>
      <c r="W23" s="3963"/>
      <c r="X23" s="3964"/>
      <c r="Y23" s="3964"/>
      <c r="Z23" s="3965"/>
      <c r="AA23" s="3969"/>
      <c r="AB23" s="3967"/>
      <c r="AC23" s="3967"/>
      <c r="AD23" s="3967"/>
      <c r="AE23" s="3967"/>
      <c r="AF23" s="3967"/>
      <c r="AG23" s="3967"/>
      <c r="AH23" s="3967"/>
      <c r="AI23" s="3967"/>
      <c r="AJ23" s="3967"/>
      <c r="AK23" s="3967"/>
      <c r="AL23" s="3968"/>
      <c r="AM23" s="843"/>
      <c r="AN23" s="529"/>
      <c r="AO23" s="529"/>
    </row>
    <row r="24" spans="1:41" ht="14.1" customHeight="1" x14ac:dyDescent="0.15">
      <c r="A24" s="569"/>
      <c r="B24" s="3936"/>
      <c r="C24" s="3979"/>
      <c r="D24" s="3980"/>
      <c r="E24" s="3981"/>
      <c r="F24" s="3985"/>
      <c r="G24" s="3986"/>
      <c r="H24" s="3986"/>
      <c r="I24" s="3987"/>
      <c r="J24" s="3991"/>
      <c r="K24" s="4006"/>
      <c r="L24" s="4006"/>
      <c r="M24" s="4006"/>
      <c r="N24" s="4007"/>
      <c r="O24" s="3960"/>
      <c r="P24" s="3962"/>
      <c r="Q24" s="3960"/>
      <c r="R24" s="3961"/>
      <c r="S24" s="3961"/>
      <c r="T24" s="3962"/>
      <c r="U24" s="3999"/>
      <c r="V24" s="4000"/>
      <c r="W24" s="3960"/>
      <c r="X24" s="3961"/>
      <c r="Y24" s="3961"/>
      <c r="Z24" s="3962"/>
      <c r="AA24" s="3966"/>
      <c r="AB24" s="3967"/>
      <c r="AC24" s="3967"/>
      <c r="AD24" s="3967"/>
      <c r="AE24" s="3967"/>
      <c r="AF24" s="3967"/>
      <c r="AG24" s="3967"/>
      <c r="AH24" s="3967"/>
      <c r="AI24" s="3967"/>
      <c r="AJ24" s="3967"/>
      <c r="AK24" s="3967"/>
      <c r="AL24" s="3968"/>
      <c r="AM24" s="843"/>
    </row>
    <row r="25" spans="1:41" ht="14.1" customHeight="1" x14ac:dyDescent="0.15">
      <c r="A25" s="569"/>
      <c r="B25" s="3936"/>
      <c r="C25" s="3982"/>
      <c r="D25" s="3983"/>
      <c r="E25" s="3984"/>
      <c r="F25" s="3988"/>
      <c r="G25" s="3989"/>
      <c r="H25" s="3989"/>
      <c r="I25" s="3990"/>
      <c r="J25" s="4008"/>
      <c r="K25" s="4009"/>
      <c r="L25" s="4009"/>
      <c r="M25" s="4009"/>
      <c r="N25" s="4010"/>
      <c r="O25" s="3997"/>
      <c r="P25" s="3998"/>
      <c r="Q25" s="3963"/>
      <c r="R25" s="3964"/>
      <c r="S25" s="3964"/>
      <c r="T25" s="3965"/>
      <c r="U25" s="4001"/>
      <c r="V25" s="4002"/>
      <c r="W25" s="3963"/>
      <c r="X25" s="3964"/>
      <c r="Y25" s="3964"/>
      <c r="Z25" s="3965"/>
      <c r="AA25" s="3969"/>
      <c r="AB25" s="3967"/>
      <c r="AC25" s="3967"/>
      <c r="AD25" s="3967"/>
      <c r="AE25" s="3967"/>
      <c r="AF25" s="3967"/>
      <c r="AG25" s="3967"/>
      <c r="AH25" s="3967"/>
      <c r="AI25" s="3967"/>
      <c r="AJ25" s="3967"/>
      <c r="AK25" s="3967"/>
      <c r="AL25" s="3968"/>
      <c r="AM25" s="843"/>
    </row>
    <row r="26" spans="1:41" ht="14.1" customHeight="1" x14ac:dyDescent="0.15">
      <c r="A26" s="569"/>
      <c r="B26" s="3936"/>
      <c r="C26" s="3979"/>
      <c r="D26" s="3980"/>
      <c r="E26" s="3981"/>
      <c r="F26" s="3985"/>
      <c r="G26" s="3986"/>
      <c r="H26" s="3986"/>
      <c r="I26" s="3987"/>
      <c r="J26" s="3991"/>
      <c r="K26" s="4006"/>
      <c r="L26" s="4006"/>
      <c r="M26" s="4006"/>
      <c r="N26" s="4007"/>
      <c r="O26" s="3960"/>
      <c r="P26" s="3962"/>
      <c r="Q26" s="3960"/>
      <c r="R26" s="3961"/>
      <c r="S26" s="3961"/>
      <c r="T26" s="3962"/>
      <c r="U26" s="3999"/>
      <c r="V26" s="4000"/>
      <c r="W26" s="3960"/>
      <c r="X26" s="3961"/>
      <c r="Y26" s="3961"/>
      <c r="Z26" s="3962"/>
      <c r="AA26" s="3966"/>
      <c r="AB26" s="3967"/>
      <c r="AC26" s="3967"/>
      <c r="AD26" s="3967"/>
      <c r="AE26" s="3967"/>
      <c r="AF26" s="3967"/>
      <c r="AG26" s="3967"/>
      <c r="AH26" s="3967"/>
      <c r="AI26" s="3967"/>
      <c r="AJ26" s="3967"/>
      <c r="AK26" s="3967"/>
      <c r="AL26" s="3968"/>
      <c r="AM26" s="843"/>
    </row>
    <row r="27" spans="1:41" ht="14.1" customHeight="1" x14ac:dyDescent="0.15">
      <c r="A27" s="569"/>
      <c r="B27" s="3936"/>
      <c r="C27" s="3982"/>
      <c r="D27" s="3983"/>
      <c r="E27" s="3984"/>
      <c r="F27" s="3988"/>
      <c r="G27" s="3989"/>
      <c r="H27" s="3989"/>
      <c r="I27" s="3990"/>
      <c r="J27" s="4008"/>
      <c r="K27" s="4009"/>
      <c r="L27" s="4009"/>
      <c r="M27" s="4009"/>
      <c r="N27" s="4010"/>
      <c r="O27" s="3997"/>
      <c r="P27" s="3998"/>
      <c r="Q27" s="3963"/>
      <c r="R27" s="3964"/>
      <c r="S27" s="3964"/>
      <c r="T27" s="3965"/>
      <c r="U27" s="4001"/>
      <c r="V27" s="4002"/>
      <c r="W27" s="3963"/>
      <c r="X27" s="3964"/>
      <c r="Y27" s="3964"/>
      <c r="Z27" s="3965"/>
      <c r="AA27" s="3969"/>
      <c r="AB27" s="3967"/>
      <c r="AC27" s="3967"/>
      <c r="AD27" s="3967"/>
      <c r="AE27" s="3967"/>
      <c r="AF27" s="3967"/>
      <c r="AG27" s="3967"/>
      <c r="AH27" s="3967"/>
      <c r="AI27" s="3967"/>
      <c r="AJ27" s="3967"/>
      <c r="AK27" s="3967"/>
      <c r="AL27" s="3968"/>
      <c r="AM27" s="843"/>
    </row>
    <row r="28" spans="1:41" ht="14.1" customHeight="1" x14ac:dyDescent="0.15">
      <c r="A28" s="569"/>
      <c r="B28" s="3936"/>
      <c r="C28" s="3979"/>
      <c r="D28" s="3980"/>
      <c r="E28" s="3981"/>
      <c r="F28" s="3985"/>
      <c r="G28" s="3986"/>
      <c r="H28" s="3986"/>
      <c r="I28" s="3987"/>
      <c r="J28" s="3991"/>
      <c r="K28" s="4006"/>
      <c r="L28" s="4006"/>
      <c r="M28" s="4006"/>
      <c r="N28" s="4007"/>
      <c r="O28" s="3960"/>
      <c r="P28" s="3962"/>
      <c r="Q28" s="3960"/>
      <c r="R28" s="3961"/>
      <c r="S28" s="3961"/>
      <c r="T28" s="3962"/>
      <c r="U28" s="3999"/>
      <c r="V28" s="4000"/>
      <c r="W28" s="3960"/>
      <c r="X28" s="3961"/>
      <c r="Y28" s="3961"/>
      <c r="Z28" s="3962"/>
      <c r="AA28" s="3966"/>
      <c r="AB28" s="3967"/>
      <c r="AC28" s="3967"/>
      <c r="AD28" s="3967"/>
      <c r="AE28" s="3967"/>
      <c r="AF28" s="3967"/>
      <c r="AG28" s="3967"/>
      <c r="AH28" s="3967"/>
      <c r="AI28" s="3967"/>
      <c r="AJ28" s="3967"/>
      <c r="AK28" s="3967"/>
      <c r="AL28" s="3968"/>
      <c r="AM28" s="843"/>
    </row>
    <row r="29" spans="1:41" ht="14.1" customHeight="1" x14ac:dyDescent="0.15">
      <c r="A29" s="569"/>
      <c r="B29" s="3936"/>
      <c r="C29" s="3982"/>
      <c r="D29" s="3983"/>
      <c r="E29" s="3984"/>
      <c r="F29" s="3988"/>
      <c r="G29" s="3989"/>
      <c r="H29" s="3989"/>
      <c r="I29" s="3990"/>
      <c r="J29" s="4008"/>
      <c r="K29" s="4009"/>
      <c r="L29" s="4009"/>
      <c r="M29" s="4009"/>
      <c r="N29" s="4010"/>
      <c r="O29" s="3997"/>
      <c r="P29" s="3998"/>
      <c r="Q29" s="3963"/>
      <c r="R29" s="3964"/>
      <c r="S29" s="3964"/>
      <c r="T29" s="3965"/>
      <c r="U29" s="4001"/>
      <c r="V29" s="4002"/>
      <c r="W29" s="3963"/>
      <c r="X29" s="3964"/>
      <c r="Y29" s="3964"/>
      <c r="Z29" s="3965"/>
      <c r="AA29" s="3969"/>
      <c r="AB29" s="3967"/>
      <c r="AC29" s="3967"/>
      <c r="AD29" s="3967"/>
      <c r="AE29" s="3967"/>
      <c r="AF29" s="3967"/>
      <c r="AG29" s="3967"/>
      <c r="AH29" s="3967"/>
      <c r="AI29" s="3967"/>
      <c r="AJ29" s="3967"/>
      <c r="AK29" s="3967"/>
      <c r="AL29" s="3968"/>
      <c r="AM29" s="843"/>
    </row>
    <row r="30" spans="1:41" ht="14.1" customHeight="1" x14ac:dyDescent="0.15">
      <c r="A30" s="569"/>
      <c r="B30" s="3936"/>
      <c r="C30" s="3979"/>
      <c r="D30" s="3980"/>
      <c r="E30" s="3981"/>
      <c r="F30" s="3985"/>
      <c r="G30" s="3986"/>
      <c r="H30" s="3986"/>
      <c r="I30" s="3987"/>
      <c r="J30" s="3991"/>
      <c r="K30" s="4006"/>
      <c r="L30" s="4006"/>
      <c r="M30" s="4006"/>
      <c r="N30" s="4007"/>
      <c r="O30" s="3960"/>
      <c r="P30" s="3962"/>
      <c r="Q30" s="3960"/>
      <c r="R30" s="3961"/>
      <c r="S30" s="3961"/>
      <c r="T30" s="3962"/>
      <c r="U30" s="3999"/>
      <c r="V30" s="4000"/>
      <c r="W30" s="3960"/>
      <c r="X30" s="3961"/>
      <c r="Y30" s="3961"/>
      <c r="Z30" s="3962"/>
      <c r="AA30" s="3966"/>
      <c r="AB30" s="3967"/>
      <c r="AC30" s="3967"/>
      <c r="AD30" s="3967"/>
      <c r="AE30" s="3967"/>
      <c r="AF30" s="3967"/>
      <c r="AG30" s="3967"/>
      <c r="AH30" s="3967"/>
      <c r="AI30" s="3967"/>
      <c r="AJ30" s="3967"/>
      <c r="AK30" s="3967"/>
      <c r="AL30" s="3968"/>
      <c r="AM30" s="843"/>
    </row>
    <row r="31" spans="1:41" ht="14.1" customHeight="1" x14ac:dyDescent="0.15">
      <c r="A31" s="569"/>
      <c r="B31" s="3936"/>
      <c r="C31" s="3982"/>
      <c r="D31" s="3983"/>
      <c r="E31" s="3984"/>
      <c r="F31" s="3988"/>
      <c r="G31" s="3989"/>
      <c r="H31" s="3989"/>
      <c r="I31" s="3990"/>
      <c r="J31" s="4008"/>
      <c r="K31" s="4009"/>
      <c r="L31" s="4009"/>
      <c r="M31" s="4009"/>
      <c r="N31" s="4010"/>
      <c r="O31" s="3997"/>
      <c r="P31" s="3998"/>
      <c r="Q31" s="3963"/>
      <c r="R31" s="3964"/>
      <c r="S31" s="3964"/>
      <c r="T31" s="3965"/>
      <c r="U31" s="4001"/>
      <c r="V31" s="4002"/>
      <c r="W31" s="3963"/>
      <c r="X31" s="3964"/>
      <c r="Y31" s="3964"/>
      <c r="Z31" s="3965"/>
      <c r="AA31" s="3969"/>
      <c r="AB31" s="3967"/>
      <c r="AC31" s="3967"/>
      <c r="AD31" s="3967"/>
      <c r="AE31" s="3967"/>
      <c r="AF31" s="3967"/>
      <c r="AG31" s="3967"/>
      <c r="AH31" s="3967"/>
      <c r="AI31" s="3967"/>
      <c r="AJ31" s="3967"/>
      <c r="AK31" s="3967"/>
      <c r="AL31" s="3968"/>
      <c r="AM31" s="843"/>
    </row>
    <row r="32" spans="1:41" ht="14.1" customHeight="1" x14ac:dyDescent="0.15">
      <c r="A32" s="569"/>
      <c r="B32" s="3936"/>
      <c r="C32" s="3979"/>
      <c r="D32" s="3980"/>
      <c r="E32" s="3981"/>
      <c r="F32" s="3985"/>
      <c r="G32" s="3986"/>
      <c r="H32" s="3986"/>
      <c r="I32" s="3987"/>
      <c r="J32" s="3991"/>
      <c r="K32" s="3992"/>
      <c r="L32" s="3992"/>
      <c r="M32" s="3992"/>
      <c r="N32" s="3993"/>
      <c r="O32" s="3960"/>
      <c r="P32" s="3962"/>
      <c r="Q32" s="3960"/>
      <c r="R32" s="3961"/>
      <c r="S32" s="3961"/>
      <c r="T32" s="3962"/>
      <c r="U32" s="3999"/>
      <c r="V32" s="4000"/>
      <c r="W32" s="3960"/>
      <c r="X32" s="3961"/>
      <c r="Y32" s="3961"/>
      <c r="Z32" s="3962"/>
      <c r="AA32" s="3950"/>
      <c r="AB32" s="3951"/>
      <c r="AC32" s="3951"/>
      <c r="AD32" s="3951"/>
      <c r="AE32" s="3951"/>
      <c r="AF32" s="3951"/>
      <c r="AG32" s="3951"/>
      <c r="AH32" s="3951"/>
      <c r="AI32" s="3951"/>
      <c r="AJ32" s="3951"/>
      <c r="AK32" s="3951"/>
      <c r="AL32" s="3952"/>
      <c r="AM32" s="843"/>
    </row>
    <row r="33" spans="1:73" ht="14.1" customHeight="1" x14ac:dyDescent="0.15">
      <c r="A33" s="569"/>
      <c r="B33" s="3936"/>
      <c r="C33" s="3982"/>
      <c r="D33" s="3983"/>
      <c r="E33" s="3984"/>
      <c r="F33" s="3988"/>
      <c r="G33" s="3989"/>
      <c r="H33" s="3989"/>
      <c r="I33" s="3990"/>
      <c r="J33" s="3994"/>
      <c r="K33" s="3995"/>
      <c r="L33" s="3995"/>
      <c r="M33" s="3995"/>
      <c r="N33" s="3996"/>
      <c r="O33" s="3963"/>
      <c r="P33" s="3965"/>
      <c r="Q33" s="3963"/>
      <c r="R33" s="3964"/>
      <c r="S33" s="3964"/>
      <c r="T33" s="3965"/>
      <c r="U33" s="4001"/>
      <c r="V33" s="4002"/>
      <c r="W33" s="3963"/>
      <c r="X33" s="3964"/>
      <c r="Y33" s="3964"/>
      <c r="Z33" s="3965"/>
      <c r="AA33" s="3953"/>
      <c r="AB33" s="3954"/>
      <c r="AC33" s="3954"/>
      <c r="AD33" s="3954"/>
      <c r="AE33" s="3954"/>
      <c r="AF33" s="3954"/>
      <c r="AG33" s="3954"/>
      <c r="AH33" s="3954"/>
      <c r="AI33" s="3954"/>
      <c r="AJ33" s="3954"/>
      <c r="AK33" s="3954"/>
      <c r="AL33" s="3955"/>
      <c r="AM33" s="843"/>
    </row>
    <row r="34" spans="1:73" ht="14.1" customHeight="1" x14ac:dyDescent="0.15">
      <c r="A34" s="569"/>
      <c r="B34" s="3936"/>
      <c r="C34" s="3979"/>
      <c r="D34" s="3980"/>
      <c r="E34" s="3981"/>
      <c r="F34" s="3985"/>
      <c r="G34" s="3986"/>
      <c r="H34" s="3986"/>
      <c r="I34" s="3987"/>
      <c r="J34" s="3992"/>
      <c r="K34" s="4006"/>
      <c r="L34" s="4006"/>
      <c r="M34" s="4006"/>
      <c r="N34" s="4006"/>
      <c r="O34" s="3960"/>
      <c r="P34" s="3962"/>
      <c r="Q34" s="3961"/>
      <c r="R34" s="3961"/>
      <c r="S34" s="3961"/>
      <c r="T34" s="3961"/>
      <c r="U34" s="3999"/>
      <c r="V34" s="4000"/>
      <c r="W34" s="3960"/>
      <c r="X34" s="3961"/>
      <c r="Y34" s="3961"/>
      <c r="Z34" s="3961"/>
      <c r="AA34" s="4035"/>
      <c r="AB34" s="3967"/>
      <c r="AC34" s="3967"/>
      <c r="AD34" s="3967"/>
      <c r="AE34" s="3967"/>
      <c r="AF34" s="3967"/>
      <c r="AG34" s="3967"/>
      <c r="AH34" s="3967"/>
      <c r="AI34" s="3967"/>
      <c r="AJ34" s="3967"/>
      <c r="AK34" s="3967"/>
      <c r="AL34" s="3968"/>
      <c r="AM34" s="843"/>
    </row>
    <row r="35" spans="1:73" ht="14.1" customHeight="1" x14ac:dyDescent="0.15">
      <c r="A35" s="536"/>
      <c r="B35" s="3936"/>
      <c r="C35" s="3982"/>
      <c r="D35" s="3983"/>
      <c r="E35" s="3984"/>
      <c r="F35" s="3988"/>
      <c r="G35" s="3989"/>
      <c r="H35" s="3989"/>
      <c r="I35" s="3990"/>
      <c r="J35" s="4009"/>
      <c r="K35" s="4009"/>
      <c r="L35" s="4009"/>
      <c r="M35" s="4009"/>
      <c r="N35" s="4009"/>
      <c r="O35" s="3997"/>
      <c r="P35" s="3998"/>
      <c r="Q35" s="3964"/>
      <c r="R35" s="3964"/>
      <c r="S35" s="3964"/>
      <c r="T35" s="3964"/>
      <c r="U35" s="4001"/>
      <c r="V35" s="4002"/>
      <c r="W35" s="3963"/>
      <c r="X35" s="3964"/>
      <c r="Y35" s="3964"/>
      <c r="Z35" s="3964"/>
      <c r="AA35" s="3969"/>
      <c r="AB35" s="3967"/>
      <c r="AC35" s="3967"/>
      <c r="AD35" s="3967"/>
      <c r="AE35" s="3967"/>
      <c r="AF35" s="3967"/>
      <c r="AG35" s="3967"/>
      <c r="AH35" s="3967"/>
      <c r="AI35" s="3967"/>
      <c r="AJ35" s="3967"/>
      <c r="AK35" s="3967"/>
      <c r="AL35" s="3968"/>
      <c r="AM35" s="843"/>
    </row>
    <row r="36" spans="1:73" ht="14.1" customHeight="1" x14ac:dyDescent="0.15">
      <c r="A36" s="536"/>
      <c r="B36" s="3936"/>
      <c r="C36" s="2726"/>
      <c r="D36" s="2727"/>
      <c r="E36" s="2728"/>
      <c r="F36" s="4020"/>
      <c r="G36" s="4021"/>
      <c r="H36" s="4021"/>
      <c r="I36" s="4022"/>
      <c r="J36" s="4026"/>
      <c r="K36" s="4027"/>
      <c r="L36" s="4027"/>
      <c r="M36" s="4027"/>
      <c r="N36" s="4027"/>
      <c r="O36" s="2701"/>
      <c r="P36" s="2703"/>
      <c r="Q36" s="2702"/>
      <c r="R36" s="2702"/>
      <c r="S36" s="2702"/>
      <c r="T36" s="2702"/>
      <c r="U36" s="4031"/>
      <c r="V36" s="4032"/>
      <c r="W36" s="2701"/>
      <c r="X36" s="2702"/>
      <c r="Y36" s="2702"/>
      <c r="Z36" s="2702"/>
      <c r="AA36" s="4012"/>
      <c r="AB36" s="4013"/>
      <c r="AC36" s="4013"/>
      <c r="AD36" s="4013"/>
      <c r="AE36" s="4013"/>
      <c r="AF36" s="4013"/>
      <c r="AG36" s="4013"/>
      <c r="AH36" s="4013"/>
      <c r="AI36" s="4013"/>
      <c r="AJ36" s="4013"/>
      <c r="AK36" s="4013"/>
      <c r="AL36" s="4014"/>
      <c r="AM36" s="843"/>
    </row>
    <row r="37" spans="1:73" ht="14.1" customHeight="1" x14ac:dyDescent="0.15">
      <c r="A37" s="536"/>
      <c r="B37" s="3937"/>
      <c r="C37" s="2729"/>
      <c r="D37" s="2730"/>
      <c r="E37" s="2731"/>
      <c r="F37" s="4023"/>
      <c r="G37" s="4024"/>
      <c r="H37" s="4024"/>
      <c r="I37" s="4025"/>
      <c r="J37" s="4028"/>
      <c r="K37" s="4028"/>
      <c r="L37" s="4028"/>
      <c r="M37" s="4028"/>
      <c r="N37" s="4028"/>
      <c r="O37" s="4029"/>
      <c r="P37" s="4030"/>
      <c r="Q37" s="2705"/>
      <c r="R37" s="2705"/>
      <c r="S37" s="2705"/>
      <c r="T37" s="2705"/>
      <c r="U37" s="4033"/>
      <c r="V37" s="4034"/>
      <c r="W37" s="2704"/>
      <c r="X37" s="2705"/>
      <c r="Y37" s="2705"/>
      <c r="Z37" s="2705"/>
      <c r="AA37" s="4015"/>
      <c r="AB37" s="4016"/>
      <c r="AC37" s="4016"/>
      <c r="AD37" s="4016"/>
      <c r="AE37" s="4016"/>
      <c r="AF37" s="4016"/>
      <c r="AG37" s="4016"/>
      <c r="AH37" s="4016"/>
      <c r="AI37" s="4016"/>
      <c r="AJ37" s="4016"/>
      <c r="AK37" s="4016"/>
      <c r="AL37" s="4017"/>
      <c r="AM37" s="843"/>
      <c r="AN37" s="747"/>
      <c r="AO37" s="747"/>
    </row>
    <row r="38" spans="1:73" ht="14.1" customHeight="1" x14ac:dyDescent="0.15">
      <c r="A38" s="536"/>
      <c r="B38" s="1060" t="s">
        <v>42</v>
      </c>
      <c r="C38" s="4018" t="s">
        <v>682</v>
      </c>
      <c r="D38" s="4018"/>
      <c r="E38" s="4018"/>
      <c r="F38" s="4018"/>
      <c r="G38" s="4018"/>
      <c r="H38" s="4018"/>
      <c r="I38" s="4018"/>
      <c r="J38" s="4018"/>
      <c r="K38" s="4018"/>
      <c r="L38" s="4018"/>
      <c r="M38" s="4018"/>
      <c r="N38" s="4018"/>
      <c r="O38" s="4018"/>
      <c r="P38" s="4018"/>
      <c r="Q38" s="4018"/>
      <c r="R38" s="4018"/>
      <c r="S38" s="4018"/>
      <c r="T38" s="4018"/>
      <c r="U38" s="4018"/>
      <c r="V38" s="4018"/>
      <c r="W38" s="4018"/>
      <c r="X38" s="4018"/>
      <c r="Y38" s="4018"/>
      <c r="AA38" s="1050"/>
      <c r="AM38" s="843"/>
      <c r="AN38" s="537"/>
      <c r="AO38" s="1049"/>
    </row>
    <row r="39" spans="1:73" ht="14.1" customHeight="1" x14ac:dyDescent="0.15">
      <c r="A39" s="536"/>
      <c r="AA39" s="531"/>
      <c r="AM39" s="843"/>
      <c r="AN39" s="537"/>
      <c r="AO39" s="1049"/>
    </row>
    <row r="40" spans="1:73" ht="14.1" customHeight="1" x14ac:dyDescent="0.15">
      <c r="A40" s="4019" t="s">
        <v>585</v>
      </c>
      <c r="B40" s="3355"/>
      <c r="C40" s="1612" t="s">
        <v>676</v>
      </c>
      <c r="D40" s="1612"/>
      <c r="E40" s="1612"/>
      <c r="F40" s="1612"/>
      <c r="G40" s="1612"/>
      <c r="H40" s="1612"/>
      <c r="I40" s="1612"/>
      <c r="J40" s="1612"/>
      <c r="K40" s="1612"/>
      <c r="L40" s="1612"/>
      <c r="M40" s="1612"/>
      <c r="N40" s="1612"/>
      <c r="O40" s="1612"/>
      <c r="P40" s="1612"/>
      <c r="Q40" s="1612"/>
      <c r="R40" s="1612"/>
      <c r="S40" s="1612"/>
      <c r="T40" s="1612"/>
      <c r="U40" s="1612"/>
      <c r="V40" s="1612"/>
      <c r="W40" s="1612"/>
      <c r="X40" s="1612"/>
      <c r="Y40" s="1612"/>
      <c r="AA40" s="531"/>
      <c r="AM40" s="843"/>
      <c r="AO40" s="1061"/>
      <c r="AP40" s="1061"/>
      <c r="AQ40" s="1061"/>
      <c r="AR40" s="1061"/>
      <c r="AS40" s="1061"/>
      <c r="AT40" s="1061"/>
      <c r="AU40" s="1061"/>
      <c r="AV40" s="1061"/>
      <c r="AW40" s="1061"/>
      <c r="AX40" s="1061"/>
      <c r="AY40" s="1061"/>
      <c r="AZ40" s="1061"/>
      <c r="BA40" s="1061"/>
      <c r="BB40" s="1061"/>
      <c r="BC40" s="1061"/>
      <c r="BD40" s="1061"/>
      <c r="BE40" s="1061"/>
      <c r="BF40" s="1061"/>
      <c r="BG40" s="1061"/>
      <c r="BH40" s="1061"/>
      <c r="BI40" s="1061"/>
      <c r="BJ40" s="1061"/>
      <c r="BK40" s="1061"/>
      <c r="BL40" s="1061"/>
      <c r="BM40" s="841"/>
    </row>
    <row r="41" spans="1:73" ht="14.1" customHeight="1" x14ac:dyDescent="0.15">
      <c r="A41" s="536"/>
      <c r="C41" s="1612"/>
      <c r="D41" s="1612"/>
      <c r="E41" s="1612"/>
      <c r="F41" s="1612"/>
      <c r="G41" s="1612"/>
      <c r="H41" s="1612"/>
      <c r="I41" s="1612"/>
      <c r="J41" s="1612"/>
      <c r="K41" s="1612"/>
      <c r="L41" s="1612"/>
      <c r="M41" s="1612"/>
      <c r="N41" s="1612"/>
      <c r="O41" s="1612"/>
      <c r="P41" s="1612"/>
      <c r="Q41" s="1612"/>
      <c r="R41" s="1612"/>
      <c r="S41" s="1612"/>
      <c r="T41" s="1612"/>
      <c r="U41" s="1612"/>
      <c r="V41" s="1612"/>
      <c r="W41" s="1612"/>
      <c r="X41" s="1612"/>
      <c r="Y41" s="1612"/>
      <c r="AA41" s="1062"/>
      <c r="AB41" s="534"/>
      <c r="AC41" s="534"/>
      <c r="AD41" s="534"/>
      <c r="AE41" s="534"/>
      <c r="AF41" s="534"/>
      <c r="AG41" s="534"/>
      <c r="AH41" s="534"/>
      <c r="AI41" s="534"/>
      <c r="AJ41" s="534"/>
      <c r="AK41" s="534"/>
      <c r="AL41" s="660"/>
      <c r="AM41" s="843"/>
      <c r="AO41" s="1061"/>
      <c r="AP41" s="1061"/>
      <c r="AQ41" s="1061"/>
      <c r="AR41" s="1061"/>
      <c r="AS41" s="1061"/>
      <c r="AT41" s="1061"/>
      <c r="AU41" s="1061"/>
      <c r="AV41" s="1061"/>
      <c r="AW41" s="1061"/>
      <c r="AX41" s="1061"/>
      <c r="AY41" s="1061"/>
      <c r="AZ41" s="1061"/>
      <c r="BA41" s="1061"/>
      <c r="BB41" s="1061"/>
      <c r="BC41" s="1061"/>
      <c r="BD41" s="1061"/>
      <c r="BE41" s="1061"/>
      <c r="BF41" s="1061"/>
      <c r="BG41" s="1061"/>
      <c r="BH41" s="1061"/>
      <c r="BI41" s="1061"/>
      <c r="BJ41" s="1061"/>
      <c r="BK41" s="1061"/>
      <c r="BL41" s="1061"/>
      <c r="BM41" s="841"/>
    </row>
    <row r="42" spans="1:73" ht="14.1" customHeight="1" x14ac:dyDescent="0.15">
      <c r="A42" s="536"/>
      <c r="C42" s="527" t="s">
        <v>414</v>
      </c>
      <c r="D42" s="1691" t="s">
        <v>1086</v>
      </c>
      <c r="E42" s="1691"/>
      <c r="F42" s="1691"/>
      <c r="G42" s="1691"/>
      <c r="H42" s="1691"/>
      <c r="I42" s="1691"/>
      <c r="J42" s="1691"/>
      <c r="K42" s="1691"/>
      <c r="L42" s="1691"/>
      <c r="M42" s="1691"/>
      <c r="N42" s="1691"/>
      <c r="O42" s="1691"/>
      <c r="P42" s="1691"/>
      <c r="Q42" s="1691"/>
      <c r="R42" s="1691"/>
      <c r="S42" s="1691"/>
      <c r="T42" s="1691"/>
      <c r="U42" s="1691"/>
      <c r="V42" s="1691"/>
      <c r="W42" s="1691"/>
      <c r="X42" s="1691"/>
      <c r="Y42" s="1691"/>
      <c r="AA42" s="1062"/>
      <c r="AB42" s="1063"/>
      <c r="AC42" s="1063"/>
      <c r="AD42" s="1063"/>
      <c r="AE42" s="1063"/>
      <c r="AF42" s="1063"/>
      <c r="AG42" s="1063"/>
      <c r="AH42" s="1063"/>
      <c r="AI42" s="1063"/>
      <c r="AJ42" s="1063"/>
      <c r="AK42" s="1063"/>
      <c r="AL42" s="1063"/>
      <c r="AM42" s="843"/>
      <c r="AO42" s="1061"/>
      <c r="AP42" s="1061"/>
      <c r="AQ42" s="1061"/>
      <c r="AR42" s="1061"/>
      <c r="AS42" s="1061"/>
      <c r="AT42" s="1061"/>
      <c r="AU42" s="1061"/>
      <c r="AV42" s="1061"/>
      <c r="AW42" s="1061"/>
      <c r="AX42" s="1061"/>
      <c r="AY42" s="1061"/>
      <c r="AZ42" s="1061"/>
      <c r="BA42" s="1061"/>
      <c r="BB42" s="1061"/>
      <c r="BC42" s="1061"/>
      <c r="BD42" s="1061"/>
      <c r="BE42" s="1061"/>
      <c r="BF42" s="1061"/>
      <c r="BG42" s="1061"/>
      <c r="BH42" s="1061"/>
      <c r="BI42" s="1061"/>
      <c r="BJ42" s="1061"/>
      <c r="BK42" s="1061"/>
      <c r="BL42" s="1061"/>
      <c r="BM42" s="841"/>
    </row>
    <row r="43" spans="1:73" ht="14.1" customHeight="1" x14ac:dyDescent="0.15">
      <c r="A43" s="536"/>
      <c r="D43" s="1612"/>
      <c r="E43" s="1612"/>
      <c r="F43" s="1612"/>
      <c r="G43" s="1612"/>
      <c r="H43" s="1612"/>
      <c r="I43" s="1612"/>
      <c r="J43" s="1612"/>
      <c r="K43" s="1612"/>
      <c r="L43" s="1612"/>
      <c r="M43" s="1612"/>
      <c r="N43" s="1612"/>
      <c r="O43" s="1612"/>
      <c r="P43" s="1612"/>
      <c r="Q43" s="1612"/>
      <c r="R43" s="1612"/>
      <c r="S43" s="1612"/>
      <c r="T43" s="1612"/>
      <c r="U43" s="1612"/>
      <c r="V43" s="1612"/>
      <c r="W43" s="1612"/>
      <c r="X43" s="1612"/>
      <c r="Y43" s="1612"/>
      <c r="Z43" s="549"/>
      <c r="AA43" s="550"/>
      <c r="AB43" s="549"/>
      <c r="AC43" s="549"/>
      <c r="AD43" s="549"/>
      <c r="AE43" s="549"/>
      <c r="AF43" s="549"/>
      <c r="AG43" s="549"/>
      <c r="AH43" s="549"/>
      <c r="AI43" s="549"/>
      <c r="AJ43" s="549"/>
      <c r="AK43" s="549"/>
      <c r="AL43" s="555"/>
      <c r="AM43" s="843"/>
      <c r="AO43" s="1061"/>
      <c r="AP43" s="1061"/>
      <c r="AQ43" s="1061"/>
      <c r="AR43" s="1061"/>
      <c r="AS43" s="1061"/>
      <c r="AT43" s="1061"/>
    </row>
    <row r="44" spans="1:73" ht="14.1" customHeight="1" x14ac:dyDescent="0.15">
      <c r="A44" s="536"/>
      <c r="D44" s="1612"/>
      <c r="E44" s="1612"/>
      <c r="F44" s="1612"/>
      <c r="G44" s="1612"/>
      <c r="H44" s="1612"/>
      <c r="I44" s="1612"/>
      <c r="J44" s="1612"/>
      <c r="K44" s="1612"/>
      <c r="L44" s="1612"/>
      <c r="M44" s="1612"/>
      <c r="N44" s="1612"/>
      <c r="O44" s="1612"/>
      <c r="P44" s="1612"/>
      <c r="Q44" s="1612"/>
      <c r="R44" s="1612"/>
      <c r="S44" s="1612"/>
      <c r="T44" s="1612"/>
      <c r="U44" s="1612"/>
      <c r="V44" s="1612"/>
      <c r="W44" s="1612"/>
      <c r="X44" s="1612"/>
      <c r="Y44" s="1612"/>
      <c r="Z44" s="549"/>
      <c r="AA44" s="550"/>
      <c r="AB44" s="549"/>
      <c r="AC44" s="549"/>
      <c r="AD44" s="549"/>
      <c r="AE44" s="549"/>
      <c r="AF44" s="549"/>
      <c r="AG44" s="549"/>
      <c r="AH44" s="549"/>
      <c r="AI44" s="549"/>
      <c r="AJ44" s="549"/>
      <c r="AK44" s="549"/>
      <c r="AL44" s="555"/>
      <c r="AM44" s="843"/>
      <c r="AO44" s="1061"/>
      <c r="AP44" s="1061"/>
      <c r="AQ44" s="1061"/>
      <c r="AR44" s="1061"/>
      <c r="AS44" s="1061"/>
      <c r="AT44" s="1061"/>
    </row>
    <row r="45" spans="1:73" ht="14.1" customHeight="1" x14ac:dyDescent="0.15">
      <c r="A45" s="569"/>
      <c r="C45" s="537"/>
      <c r="D45" s="1612"/>
      <c r="E45" s="1612"/>
      <c r="F45" s="1612"/>
      <c r="G45" s="1612"/>
      <c r="H45" s="1612"/>
      <c r="I45" s="1612"/>
      <c r="J45" s="1612"/>
      <c r="K45" s="1612"/>
      <c r="L45" s="1612"/>
      <c r="M45" s="1612"/>
      <c r="N45" s="1612"/>
      <c r="O45" s="1612"/>
      <c r="P45" s="1612"/>
      <c r="Q45" s="1612"/>
      <c r="R45" s="1612"/>
      <c r="S45" s="1612"/>
      <c r="T45" s="1612"/>
      <c r="U45" s="1612"/>
      <c r="V45" s="1612"/>
      <c r="W45" s="1612"/>
      <c r="X45" s="1612"/>
      <c r="Y45" s="1612"/>
      <c r="Z45" s="549"/>
      <c r="AA45" s="550"/>
      <c r="AB45" s="549"/>
      <c r="AC45" s="549"/>
      <c r="AD45" s="549"/>
      <c r="AE45" s="549"/>
      <c r="AF45" s="549"/>
      <c r="AG45" s="549"/>
      <c r="AH45" s="549"/>
      <c r="AI45" s="549"/>
      <c r="AJ45" s="549"/>
      <c r="AK45" s="549"/>
      <c r="AL45" s="1064"/>
      <c r="AM45" s="843"/>
      <c r="AO45" s="1061"/>
      <c r="AP45" s="1061"/>
      <c r="AQ45" s="1061"/>
      <c r="AR45" s="1061"/>
      <c r="AS45" s="1061"/>
      <c r="AT45" s="1061"/>
    </row>
    <row r="46" spans="1:73" ht="14.1" customHeight="1" x14ac:dyDescent="0.15">
      <c r="A46" s="569"/>
      <c r="C46" s="529"/>
      <c r="D46" s="1065"/>
      <c r="E46" s="1065"/>
      <c r="F46" s="1065"/>
      <c r="G46" s="1065"/>
      <c r="H46" s="1065"/>
      <c r="I46" s="1065"/>
      <c r="J46" s="1065"/>
      <c r="K46" s="1065"/>
      <c r="L46" s="1065"/>
      <c r="M46" s="1065"/>
      <c r="N46" s="1065"/>
      <c r="O46" s="1065"/>
      <c r="P46" s="1065"/>
      <c r="Q46" s="1065"/>
      <c r="R46" s="1065"/>
      <c r="S46" s="1065"/>
      <c r="T46" s="1065"/>
      <c r="U46" s="1065"/>
      <c r="V46" s="1065"/>
      <c r="W46" s="1065"/>
      <c r="X46" s="1065"/>
      <c r="Y46" s="1065"/>
      <c r="AA46" s="746"/>
      <c r="AB46" s="747"/>
      <c r="AC46" s="747"/>
      <c r="AD46" s="747"/>
      <c r="AE46" s="747"/>
      <c r="AF46" s="747"/>
      <c r="AG46" s="747"/>
      <c r="AH46" s="747"/>
      <c r="AI46" s="747"/>
      <c r="AJ46" s="747"/>
      <c r="AK46" s="747"/>
      <c r="AL46" s="555"/>
      <c r="AM46" s="843"/>
      <c r="AO46" s="1061"/>
      <c r="AP46" s="1061"/>
      <c r="AQ46" s="1061"/>
      <c r="AR46" s="1061"/>
      <c r="AS46" s="1061"/>
      <c r="AT46" s="1061"/>
    </row>
    <row r="47" spans="1:73" ht="14.1" customHeight="1" x14ac:dyDescent="0.15">
      <c r="A47" s="4036" t="s">
        <v>584</v>
      </c>
      <c r="B47" s="4037"/>
      <c r="C47" s="1918" t="s">
        <v>1009</v>
      </c>
      <c r="D47" s="1918"/>
      <c r="E47" s="1918"/>
      <c r="F47" s="1918"/>
      <c r="G47" s="1918"/>
      <c r="H47" s="1918"/>
      <c r="I47" s="1918"/>
      <c r="J47" s="1918"/>
      <c r="K47" s="1918"/>
      <c r="L47" s="1918"/>
      <c r="M47" s="1918"/>
      <c r="N47" s="1918"/>
      <c r="O47" s="1918"/>
      <c r="P47" s="1918"/>
      <c r="Q47" s="1918"/>
      <c r="R47" s="1918"/>
      <c r="S47" s="1918"/>
      <c r="T47" s="1918"/>
      <c r="U47" s="1918"/>
      <c r="V47" s="1918"/>
      <c r="W47" s="1918"/>
      <c r="X47" s="1918"/>
      <c r="Y47" s="1918"/>
      <c r="AA47" s="825"/>
      <c r="AB47" s="534"/>
      <c r="AC47" s="534"/>
      <c r="AD47" s="534"/>
      <c r="AE47" s="534"/>
      <c r="AF47" s="534"/>
      <c r="AG47" s="534"/>
      <c r="AH47" s="534"/>
      <c r="AI47" s="534"/>
      <c r="AJ47" s="534"/>
      <c r="AM47" s="843"/>
      <c r="AO47" s="1061"/>
      <c r="AP47" s="1061"/>
      <c r="AQ47" s="1061"/>
      <c r="AR47" s="1061"/>
      <c r="AS47" s="1061"/>
      <c r="AT47" s="1061"/>
    </row>
    <row r="48" spans="1:73" ht="12.95" customHeight="1" x14ac:dyDescent="0.15">
      <c r="A48" s="1067"/>
      <c r="B48" s="1066" t="s">
        <v>390</v>
      </c>
      <c r="C48" s="3327" t="s">
        <v>1010</v>
      </c>
      <c r="D48" s="3327"/>
      <c r="E48" s="3327"/>
      <c r="F48" s="3327"/>
      <c r="G48" s="3327"/>
      <c r="H48" s="3327"/>
      <c r="I48" s="3327"/>
      <c r="J48" s="3327"/>
      <c r="K48" s="3327"/>
      <c r="L48" s="3327"/>
      <c r="M48" s="608" t="s">
        <v>93</v>
      </c>
      <c r="N48" s="3590"/>
      <c r="O48" s="3590"/>
      <c r="P48" s="4038"/>
      <c r="Q48" s="4038"/>
      <c r="R48" s="608" t="s">
        <v>18</v>
      </c>
      <c r="S48" s="4038"/>
      <c r="T48" s="4038"/>
      <c r="U48" s="608" t="s">
        <v>11</v>
      </c>
      <c r="V48" s="4038"/>
      <c r="W48" s="4038"/>
      <c r="X48" s="1918" t="s">
        <v>92</v>
      </c>
      <c r="Y48" s="1918"/>
      <c r="AA48" s="1068"/>
      <c r="AB48" s="1069"/>
      <c r="AC48" s="1069"/>
      <c r="AD48" s="1069"/>
      <c r="AE48" s="1069"/>
      <c r="AF48" s="1069"/>
      <c r="AG48" s="1069"/>
      <c r="AH48" s="1069"/>
      <c r="AI48" s="1069"/>
      <c r="AJ48" s="1069"/>
      <c r="AM48" s="843"/>
      <c r="AO48" s="1061"/>
      <c r="AP48" s="1061"/>
      <c r="AQ48" s="1061"/>
      <c r="AR48" s="1061"/>
      <c r="AS48" s="1061"/>
      <c r="AT48" s="1061"/>
      <c r="AV48" s="1070"/>
      <c r="AW48" s="1071"/>
      <c r="AX48" s="1071"/>
      <c r="AY48" s="1071"/>
      <c r="AZ48" s="1071"/>
      <c r="BA48" s="1071"/>
      <c r="BB48" s="1071"/>
      <c r="BC48" s="1071"/>
      <c r="BD48" s="1071"/>
      <c r="BE48" s="1071"/>
      <c r="BF48" s="1071"/>
      <c r="BG48" s="1071"/>
      <c r="BH48" s="1071"/>
      <c r="BI48" s="1071"/>
      <c r="BJ48" s="1071"/>
      <c r="BK48" s="1071"/>
      <c r="BL48" s="1071"/>
      <c r="BM48" s="1071"/>
      <c r="BN48" s="1071"/>
      <c r="BO48" s="1071"/>
      <c r="BP48" s="1071"/>
      <c r="BQ48" s="1071"/>
      <c r="BR48" s="1071"/>
      <c r="BS48" s="1071"/>
      <c r="BT48" s="1072"/>
      <c r="BU48" s="1073"/>
    </row>
    <row r="49" spans="1:85" ht="14.1" customHeight="1" x14ac:dyDescent="0.15">
      <c r="A49" s="1074"/>
      <c r="B49" s="1070"/>
      <c r="C49" s="537"/>
      <c r="L49" s="527"/>
      <c r="Z49" s="558"/>
      <c r="AA49" s="1075"/>
      <c r="AB49" s="640"/>
      <c r="AC49" s="640"/>
      <c r="AD49" s="640"/>
      <c r="AE49" s="640"/>
      <c r="AF49" s="640"/>
      <c r="AG49" s="640"/>
      <c r="AH49" s="640"/>
      <c r="AI49" s="640"/>
      <c r="AJ49" s="640"/>
      <c r="AM49" s="843"/>
      <c r="AO49" s="1061"/>
      <c r="AP49" s="1061"/>
      <c r="AQ49" s="1061"/>
      <c r="AR49" s="1061"/>
      <c r="AS49" s="1061"/>
      <c r="AT49" s="1061"/>
      <c r="AU49" s="1061"/>
      <c r="AV49" s="1076"/>
      <c r="AW49" s="1077"/>
      <c r="AX49" s="1077"/>
      <c r="AY49" s="1077"/>
      <c r="AZ49" s="1077"/>
      <c r="BA49" s="1077"/>
      <c r="BB49" s="1077"/>
      <c r="BC49" s="1077"/>
      <c r="BD49" s="1077"/>
      <c r="BE49" s="1077"/>
      <c r="BF49" s="1077"/>
      <c r="BG49" s="1077"/>
      <c r="BH49" s="1077"/>
      <c r="BI49" s="1077"/>
      <c r="BJ49" s="1077"/>
      <c r="BK49" s="1077"/>
      <c r="BL49" s="1077"/>
      <c r="BM49" s="1077"/>
      <c r="BN49" s="1077"/>
      <c r="BO49" s="1077"/>
      <c r="BP49" s="1077"/>
      <c r="BQ49" s="1077"/>
      <c r="BR49" s="1077"/>
      <c r="BS49" s="1077"/>
      <c r="BT49" s="1077"/>
      <c r="BV49" s="1078"/>
      <c r="BW49" s="1069"/>
      <c r="BX49" s="1069"/>
      <c r="BY49" s="1069"/>
      <c r="BZ49" s="1069"/>
      <c r="CA49" s="1069"/>
      <c r="CB49" s="1069"/>
      <c r="CC49" s="1069"/>
      <c r="CD49" s="1069"/>
      <c r="CE49" s="1069"/>
      <c r="CF49" s="1069"/>
      <c r="CG49" s="1069"/>
    </row>
    <row r="50" spans="1:85" ht="14.1" customHeight="1" x14ac:dyDescent="0.15">
      <c r="A50" s="1074"/>
      <c r="B50" s="1066" t="s">
        <v>396</v>
      </c>
      <c r="C50" s="1789" t="s">
        <v>1011</v>
      </c>
      <c r="D50" s="1789"/>
      <c r="E50" s="1789"/>
      <c r="F50" s="1789"/>
      <c r="G50" s="1789"/>
      <c r="H50" s="1789"/>
      <c r="I50" s="1789"/>
      <c r="J50" s="1789"/>
      <c r="K50" s="1789"/>
      <c r="L50" s="1789"/>
      <c r="M50" s="1789"/>
      <c r="N50" s="1789"/>
      <c r="O50" s="1789"/>
      <c r="P50" s="1789"/>
      <c r="Q50" s="1789"/>
      <c r="R50" s="1789"/>
      <c r="S50" s="1789"/>
      <c r="T50" s="1789"/>
      <c r="U50" s="1789"/>
      <c r="V50" s="1789"/>
      <c r="W50" s="1789"/>
      <c r="X50" s="1789"/>
      <c r="Y50" s="1789"/>
      <c r="Z50" s="558"/>
      <c r="AA50" s="1079"/>
      <c r="AB50" s="668"/>
      <c r="AC50" s="668"/>
      <c r="AD50" s="668"/>
      <c r="AE50" s="668"/>
      <c r="AF50" s="668"/>
      <c r="AG50" s="668"/>
      <c r="AH50" s="668"/>
      <c r="AI50" s="668"/>
      <c r="AJ50" s="668"/>
      <c r="AM50" s="843"/>
      <c r="AO50" s="1061"/>
      <c r="AP50" s="1061"/>
      <c r="AQ50" s="1061"/>
      <c r="AR50" s="1061"/>
      <c r="AS50" s="1061"/>
      <c r="AT50" s="1061"/>
      <c r="BG50" s="547"/>
      <c r="BV50" s="552"/>
      <c r="BW50" s="1069"/>
      <c r="BX50" s="1069"/>
      <c r="BY50" s="1069"/>
      <c r="BZ50" s="1069"/>
      <c r="CA50" s="1069"/>
      <c r="CB50" s="1069"/>
      <c r="CC50" s="1069"/>
      <c r="CD50" s="1069"/>
      <c r="CE50" s="1069"/>
      <c r="CF50" s="1069"/>
      <c r="CG50" s="1069"/>
    </row>
    <row r="51" spans="1:85" ht="14.1" customHeight="1" x14ac:dyDescent="0.15">
      <c r="A51" s="1080"/>
      <c r="B51" s="1081"/>
      <c r="C51" s="558"/>
      <c r="D51" s="797"/>
      <c r="E51" s="537" t="s">
        <v>93</v>
      </c>
      <c r="F51" s="3590"/>
      <c r="G51" s="3590"/>
      <c r="H51" s="4038"/>
      <c r="I51" s="4038"/>
      <c r="J51" s="538" t="s">
        <v>18</v>
      </c>
      <c r="K51" s="4038"/>
      <c r="L51" s="4038"/>
      <c r="M51" s="538" t="s">
        <v>11</v>
      </c>
      <c r="N51" s="4038"/>
      <c r="O51" s="4038"/>
      <c r="P51" s="1543" t="s">
        <v>1008</v>
      </c>
      <c r="Q51" s="1543"/>
      <c r="R51" s="1543"/>
      <c r="S51" s="1543"/>
      <c r="T51" s="538" t="s">
        <v>30</v>
      </c>
      <c r="U51" s="797"/>
      <c r="V51" s="797"/>
      <c r="W51" s="797"/>
      <c r="X51" s="797"/>
      <c r="Y51" s="797"/>
      <c r="Z51" s="558"/>
      <c r="AA51" s="1079"/>
      <c r="AB51" s="668"/>
      <c r="AC51" s="668"/>
      <c r="AD51" s="668"/>
      <c r="AE51" s="668"/>
      <c r="AF51" s="668"/>
      <c r="AG51" s="668"/>
      <c r="AH51" s="668"/>
      <c r="AI51" s="668"/>
      <c r="AJ51" s="668"/>
      <c r="AM51" s="843"/>
      <c r="AO51" s="1061"/>
      <c r="AP51" s="1061"/>
      <c r="AQ51" s="1061"/>
      <c r="AR51" s="1061"/>
      <c r="AS51" s="1061"/>
      <c r="CB51" s="1082"/>
      <c r="CC51" s="1082"/>
      <c r="CD51" s="1082"/>
      <c r="CE51" s="1082"/>
      <c r="CF51" s="1082"/>
      <c r="CG51" s="1082"/>
    </row>
    <row r="52" spans="1:85" ht="14.1" customHeight="1" x14ac:dyDescent="0.15">
      <c r="A52" s="1074"/>
      <c r="B52" s="1070"/>
      <c r="Z52" s="558"/>
      <c r="AA52" s="1075"/>
      <c r="AB52" s="668"/>
      <c r="AC52" s="668"/>
      <c r="AD52" s="668"/>
      <c r="AE52" s="668"/>
      <c r="AF52" s="668"/>
      <c r="AG52" s="668"/>
      <c r="AH52" s="668"/>
      <c r="AI52" s="668"/>
      <c r="AJ52" s="668"/>
      <c r="AM52" s="843"/>
      <c r="AN52" s="537"/>
      <c r="AO52" s="1049"/>
      <c r="AP52" s="747"/>
      <c r="AQ52" s="747"/>
      <c r="AR52" s="747"/>
      <c r="AS52" s="747"/>
      <c r="CB52" s="1082"/>
      <c r="CC52" s="1082"/>
      <c r="CD52" s="1082"/>
      <c r="CE52" s="1082"/>
      <c r="CF52" s="1082"/>
      <c r="CG52" s="1082"/>
    </row>
    <row r="53" spans="1:85" ht="14.1" customHeight="1" x14ac:dyDescent="0.15">
      <c r="A53" s="1074"/>
      <c r="B53" s="1066" t="s">
        <v>397</v>
      </c>
      <c r="C53" s="2697" t="s">
        <v>1012</v>
      </c>
      <c r="D53" s="2697"/>
      <c r="E53" s="2697"/>
      <c r="F53" s="2697"/>
      <c r="G53" s="2697"/>
      <c r="H53" s="2697"/>
      <c r="I53" s="2697"/>
      <c r="J53" s="2697"/>
      <c r="K53" s="2697"/>
      <c r="L53" s="2697"/>
      <c r="M53" s="2697"/>
      <c r="N53" s="2697"/>
      <c r="O53" s="2697"/>
      <c r="P53" s="2697"/>
      <c r="Q53" s="2697"/>
      <c r="R53" s="2697"/>
      <c r="S53" s="2697"/>
      <c r="T53" s="2697"/>
      <c r="U53" s="2697"/>
      <c r="V53" s="2697"/>
      <c r="W53" s="2697"/>
      <c r="X53" s="2697"/>
      <c r="Y53" s="2697"/>
      <c r="Z53" s="558"/>
      <c r="AA53" s="1075"/>
      <c r="AB53" s="640"/>
      <c r="AC53" s="640"/>
      <c r="AD53" s="640"/>
      <c r="AE53" s="640"/>
      <c r="AF53" s="640"/>
      <c r="AG53" s="640"/>
      <c r="AH53" s="640"/>
      <c r="AI53" s="640"/>
      <c r="AJ53" s="640"/>
      <c r="AM53" s="843"/>
      <c r="AO53" s="534"/>
      <c r="AP53" s="534"/>
      <c r="AQ53" s="534"/>
      <c r="AR53" s="534"/>
      <c r="AS53" s="534"/>
      <c r="AT53" s="534"/>
      <c r="AV53" s="1070"/>
      <c r="AW53" s="1070"/>
      <c r="AX53" s="1081"/>
      <c r="AY53" s="1083"/>
      <c r="AZ53" s="1083"/>
      <c r="BA53" s="1083"/>
      <c r="BB53" s="1083"/>
      <c r="BC53" s="1083"/>
      <c r="BD53" s="1083"/>
      <c r="BE53" s="1083"/>
      <c r="BF53" s="1083"/>
      <c r="BG53" s="1083"/>
      <c r="BH53" s="1081"/>
      <c r="BI53" s="1083"/>
      <c r="BJ53" s="1083"/>
      <c r="BK53" s="1083"/>
      <c r="BL53" s="1083"/>
      <c r="BM53" s="1083"/>
      <c r="BN53" s="1083"/>
      <c r="BO53" s="1083"/>
      <c r="BP53" s="1083"/>
      <c r="BQ53" s="1083"/>
      <c r="BR53" s="1083"/>
      <c r="BS53" s="1083"/>
      <c r="BT53" s="1083"/>
      <c r="BV53" s="1070"/>
      <c r="BW53" s="1082"/>
      <c r="BX53" s="1082"/>
      <c r="BY53" s="1082"/>
      <c r="BZ53" s="1082"/>
      <c r="CA53" s="1082"/>
      <c r="CB53" s="1082"/>
      <c r="CC53" s="1082"/>
      <c r="CD53" s="1082"/>
      <c r="CE53" s="1082"/>
      <c r="CF53" s="1082"/>
      <c r="CG53" s="1082"/>
    </row>
    <row r="54" spans="1:85" ht="14.1" customHeight="1" x14ac:dyDescent="0.15">
      <c r="A54" s="1074"/>
      <c r="B54" s="1070"/>
      <c r="L54" s="527"/>
      <c r="Z54" s="558"/>
      <c r="AA54" s="1075"/>
      <c r="AB54" s="640"/>
      <c r="AC54" s="640"/>
      <c r="AD54" s="640"/>
      <c r="AE54" s="640"/>
      <c r="AF54" s="640"/>
      <c r="AG54" s="640"/>
      <c r="AH54" s="640"/>
      <c r="AI54" s="640"/>
      <c r="AJ54" s="640"/>
      <c r="AM54" s="843"/>
      <c r="AO54" s="534"/>
      <c r="AP54" s="534"/>
      <c r="AQ54" s="534"/>
      <c r="AR54" s="534"/>
      <c r="AS54" s="534"/>
      <c r="AT54" s="534"/>
      <c r="AV54" s="1070"/>
      <c r="AW54" s="1070"/>
      <c r="AX54" s="1081"/>
      <c r="AY54" s="1083"/>
      <c r="AZ54" s="1083"/>
      <c r="BA54" s="1083"/>
      <c r="BB54" s="1083"/>
      <c r="BC54" s="1083"/>
      <c r="BD54" s="1083"/>
      <c r="BE54" s="1083"/>
      <c r="BF54" s="1083"/>
      <c r="BG54" s="1083"/>
      <c r="BH54" s="1081"/>
      <c r="BI54" s="1083"/>
      <c r="BJ54" s="1083"/>
      <c r="BK54" s="1083"/>
      <c r="BL54" s="1083"/>
      <c r="BM54" s="1083"/>
      <c r="BN54" s="1083"/>
      <c r="BO54" s="1083"/>
      <c r="BP54" s="1083"/>
      <c r="BQ54" s="1083"/>
      <c r="BR54" s="1083"/>
      <c r="BS54" s="1083"/>
      <c r="BT54" s="1083"/>
      <c r="BV54" s="1070"/>
      <c r="BW54" s="1082"/>
      <c r="BX54" s="1082"/>
      <c r="BY54" s="1082"/>
      <c r="BZ54" s="1082"/>
      <c r="CA54" s="1082"/>
      <c r="CB54" s="1082"/>
      <c r="CC54" s="1082"/>
      <c r="CD54" s="1082"/>
      <c r="CE54" s="1082"/>
      <c r="CF54" s="1082"/>
      <c r="CG54" s="1082"/>
    </row>
    <row r="55" spans="1:85" ht="14.1" customHeight="1" x14ac:dyDescent="0.15">
      <c r="A55" s="569"/>
      <c r="B55" s="529"/>
      <c r="C55" s="1084"/>
      <c r="D55" s="797"/>
      <c r="L55" s="527"/>
      <c r="U55" s="797"/>
      <c r="V55" s="797"/>
      <c r="W55" s="797"/>
      <c r="X55" s="797"/>
      <c r="Y55" s="797"/>
      <c r="Z55" s="558"/>
      <c r="AA55" s="1075"/>
      <c r="AB55" s="668"/>
      <c r="AC55" s="668"/>
      <c r="AD55" s="668"/>
      <c r="AE55" s="668"/>
      <c r="AF55" s="668"/>
      <c r="AG55" s="668"/>
      <c r="AH55" s="668"/>
      <c r="AI55" s="668"/>
      <c r="AJ55" s="668"/>
      <c r="AM55" s="843"/>
      <c r="AO55" s="534"/>
      <c r="AP55" s="534"/>
      <c r="AQ55" s="534"/>
      <c r="AR55" s="534"/>
      <c r="CD55" s="747"/>
      <c r="CE55" s="747"/>
      <c r="CF55" s="747"/>
      <c r="CG55" s="747"/>
    </row>
    <row r="56" spans="1:85" ht="14.1" customHeight="1" x14ac:dyDescent="0.15">
      <c r="A56" s="536"/>
      <c r="B56" s="1066" t="s">
        <v>399</v>
      </c>
      <c r="C56" s="2697" t="s">
        <v>1013</v>
      </c>
      <c r="D56" s="2697"/>
      <c r="E56" s="2697"/>
      <c r="F56" s="2697"/>
      <c r="G56" s="2697"/>
      <c r="H56" s="2697"/>
      <c r="I56" s="2697"/>
      <c r="J56" s="2697"/>
      <c r="K56" s="2697"/>
      <c r="L56" s="2697"/>
      <c r="M56" s="2697"/>
      <c r="N56" s="2697"/>
      <c r="O56" s="2697"/>
      <c r="P56" s="2697"/>
      <c r="Q56" s="2697"/>
      <c r="R56" s="2697"/>
      <c r="S56" s="2697"/>
      <c r="T56" s="2697"/>
      <c r="U56" s="2697"/>
      <c r="V56" s="2697"/>
      <c r="W56" s="2697"/>
      <c r="X56" s="2697"/>
      <c r="Y56" s="2697"/>
      <c r="Z56" s="558"/>
      <c r="AA56" s="1075"/>
      <c r="AB56" s="668"/>
      <c r="AC56" s="668"/>
      <c r="AD56" s="668"/>
      <c r="AE56" s="668"/>
      <c r="AF56" s="668"/>
      <c r="AG56" s="668"/>
      <c r="AH56" s="668"/>
      <c r="AI56" s="668"/>
      <c r="AJ56" s="668"/>
      <c r="AM56" s="1054"/>
      <c r="CD56" s="551"/>
      <c r="CE56" s="551"/>
      <c r="CF56" s="551"/>
      <c r="CG56" s="747"/>
    </row>
    <row r="57" spans="1:85" ht="14.1" customHeight="1" x14ac:dyDescent="0.15">
      <c r="A57" s="1067"/>
      <c r="B57" s="1081"/>
      <c r="D57" s="1612"/>
      <c r="E57" s="1612"/>
      <c r="F57" s="1612"/>
      <c r="G57" s="1612"/>
      <c r="H57" s="1612"/>
      <c r="I57" s="1612"/>
      <c r="J57" s="1612"/>
      <c r="K57" s="1612"/>
      <c r="L57" s="1612"/>
      <c r="M57" s="1612"/>
      <c r="N57" s="1612"/>
      <c r="O57" s="1612"/>
      <c r="P57" s="1612"/>
      <c r="Q57" s="1612"/>
      <c r="R57" s="1612"/>
      <c r="S57" s="1612"/>
      <c r="T57" s="1612"/>
      <c r="U57" s="1612"/>
      <c r="V57" s="1612"/>
      <c r="W57" s="1612"/>
      <c r="X57" s="1612"/>
      <c r="Y57" s="549"/>
      <c r="Z57" s="549"/>
      <c r="AA57" s="1075"/>
      <c r="AB57" s="549"/>
      <c r="AC57" s="549"/>
      <c r="AD57" s="549"/>
      <c r="AE57" s="549"/>
      <c r="AF57" s="549"/>
      <c r="AG57" s="549"/>
      <c r="AH57" s="549"/>
      <c r="AI57" s="549"/>
      <c r="AJ57" s="549"/>
      <c r="AK57" s="549"/>
      <c r="AM57" s="843"/>
      <c r="AW57" s="1071"/>
      <c r="AX57" s="1071"/>
      <c r="AY57" s="1071"/>
      <c r="AZ57" s="1071"/>
      <c r="BA57" s="1071"/>
      <c r="BB57" s="1071"/>
      <c r="BC57" s="1071"/>
      <c r="BD57" s="1071"/>
      <c r="BE57" s="1071"/>
      <c r="BF57" s="1071"/>
      <c r="BG57" s="1071"/>
      <c r="BH57" s="1071"/>
      <c r="BI57" s="1071"/>
      <c r="BJ57" s="1071"/>
      <c r="BK57" s="1071"/>
      <c r="BL57" s="1071"/>
      <c r="BM57" s="1071"/>
      <c r="BN57" s="1071"/>
      <c r="BO57" s="1071"/>
      <c r="BP57" s="1071"/>
      <c r="BQ57" s="1071"/>
      <c r="BR57" s="1071"/>
      <c r="BS57" s="1071"/>
      <c r="BT57" s="1071"/>
      <c r="BU57" s="747"/>
      <c r="BV57" s="660"/>
      <c r="BW57" s="660"/>
      <c r="BX57" s="660"/>
      <c r="BY57" s="660"/>
      <c r="BZ57" s="660"/>
      <c r="CA57" s="660"/>
      <c r="CB57" s="660"/>
      <c r="CC57" s="660"/>
      <c r="CD57" s="660"/>
      <c r="CE57" s="660"/>
      <c r="CF57" s="529"/>
      <c r="CG57" s="529"/>
    </row>
    <row r="58" spans="1:85" ht="14.1" customHeight="1" x14ac:dyDescent="0.15">
      <c r="A58" s="1067"/>
      <c r="B58" s="1081"/>
      <c r="D58" s="1612"/>
      <c r="E58" s="1612"/>
      <c r="F58" s="1612"/>
      <c r="G58" s="1612"/>
      <c r="H58" s="1612"/>
      <c r="I58" s="1612"/>
      <c r="J58" s="1612"/>
      <c r="K58" s="1612"/>
      <c r="L58" s="1612"/>
      <c r="M58" s="1612"/>
      <c r="N58" s="1612"/>
      <c r="O58" s="1612"/>
      <c r="P58" s="1612"/>
      <c r="Q58" s="1612"/>
      <c r="R58" s="1612"/>
      <c r="S58" s="1612"/>
      <c r="T58" s="1612"/>
      <c r="U58" s="1612"/>
      <c r="V58" s="1612"/>
      <c r="W58" s="1612"/>
      <c r="X58" s="1612"/>
      <c r="Y58" s="549"/>
      <c r="Z58" s="549"/>
      <c r="AA58" s="1075"/>
      <c r="AB58" s="549"/>
      <c r="AC58" s="549"/>
      <c r="AD58" s="549"/>
      <c r="AE58" s="549"/>
      <c r="AF58" s="549"/>
      <c r="AG58" s="549"/>
      <c r="AH58" s="549"/>
      <c r="AI58" s="549"/>
      <c r="AJ58" s="549"/>
      <c r="AK58" s="549"/>
      <c r="AM58" s="843"/>
      <c r="AV58" s="1085"/>
      <c r="AW58" s="1085"/>
      <c r="BV58" s="560"/>
      <c r="BW58" s="747"/>
      <c r="BX58" s="747"/>
      <c r="BY58" s="747"/>
      <c r="BZ58" s="747"/>
      <c r="CA58" s="747"/>
      <c r="CB58" s="747"/>
      <c r="CC58" s="747"/>
      <c r="CD58" s="747"/>
      <c r="CE58" s="747"/>
      <c r="CF58" s="747"/>
      <c r="CG58" s="747"/>
    </row>
    <row r="59" spans="1:85" ht="14.1" customHeight="1" x14ac:dyDescent="0.15">
      <c r="A59" s="536"/>
      <c r="D59" s="1612"/>
      <c r="E59" s="1612"/>
      <c r="F59" s="1612"/>
      <c r="G59" s="1612"/>
      <c r="H59" s="1612"/>
      <c r="I59" s="1612"/>
      <c r="J59" s="1612"/>
      <c r="K59" s="1612"/>
      <c r="L59" s="1612"/>
      <c r="M59" s="1612"/>
      <c r="N59" s="1612"/>
      <c r="O59" s="1612"/>
      <c r="P59" s="1612"/>
      <c r="Q59" s="1612"/>
      <c r="R59" s="1612"/>
      <c r="S59" s="1612"/>
      <c r="T59" s="1612"/>
      <c r="U59" s="1612"/>
      <c r="V59" s="1612"/>
      <c r="W59" s="1612"/>
      <c r="X59" s="1612"/>
      <c r="AA59" s="531"/>
      <c r="AM59" s="843"/>
      <c r="CE59" s="747"/>
    </row>
    <row r="60" spans="1:85" ht="14.1" customHeight="1" x14ac:dyDescent="0.15">
      <c r="A60" s="536"/>
      <c r="B60" s="537"/>
      <c r="D60" s="1612"/>
      <c r="E60" s="1612"/>
      <c r="F60" s="1612"/>
      <c r="G60" s="1612"/>
      <c r="H60" s="1612"/>
      <c r="I60" s="1612"/>
      <c r="J60" s="1612"/>
      <c r="K60" s="1612"/>
      <c r="L60" s="1612"/>
      <c r="M60" s="1612"/>
      <c r="N60" s="1612"/>
      <c r="O60" s="1612"/>
      <c r="P60" s="1612"/>
      <c r="Q60" s="1612"/>
      <c r="R60" s="1612"/>
      <c r="S60" s="1612"/>
      <c r="T60" s="1612"/>
      <c r="U60" s="1612"/>
      <c r="V60" s="1612"/>
      <c r="W60" s="1612"/>
      <c r="X60" s="1612"/>
      <c r="AA60" s="531"/>
      <c r="AM60" s="843"/>
    </row>
    <row r="61" spans="1:85" ht="14.1" customHeight="1" thickBot="1" x14ac:dyDescent="0.2">
      <c r="A61" s="564"/>
      <c r="B61" s="565"/>
      <c r="C61" s="565"/>
      <c r="D61" s="565"/>
      <c r="E61" s="565"/>
      <c r="F61" s="565"/>
      <c r="G61" s="565"/>
      <c r="H61" s="565"/>
      <c r="I61" s="565"/>
      <c r="J61" s="565"/>
      <c r="K61" s="565"/>
      <c r="L61" s="1086"/>
      <c r="M61" s="565"/>
      <c r="N61" s="565"/>
      <c r="O61" s="565"/>
      <c r="P61" s="565"/>
      <c r="Q61" s="565"/>
      <c r="R61" s="565"/>
      <c r="S61" s="565"/>
      <c r="T61" s="565"/>
      <c r="U61" s="565"/>
      <c r="V61" s="565"/>
      <c r="W61" s="565"/>
      <c r="X61" s="565"/>
      <c r="Y61" s="565"/>
      <c r="Z61" s="565"/>
      <c r="AA61" s="566"/>
      <c r="AB61" s="565"/>
      <c r="AC61" s="565"/>
      <c r="AD61" s="565"/>
      <c r="AE61" s="565"/>
      <c r="AF61" s="565"/>
      <c r="AG61" s="565"/>
      <c r="AH61" s="565"/>
      <c r="AI61" s="565"/>
      <c r="AJ61" s="565"/>
      <c r="AK61" s="565"/>
      <c r="AL61" s="565"/>
      <c r="AM61" s="567"/>
    </row>
    <row r="62" spans="1:85" ht="7.5" customHeight="1" x14ac:dyDescent="0.15"/>
    <row r="66" spans="5:38" x14ac:dyDescent="0.15">
      <c r="L66" s="527"/>
    </row>
    <row r="67" spans="5:38" x14ac:dyDescent="0.15">
      <c r="E67" s="807"/>
      <c r="F67" s="807"/>
      <c r="G67" s="807"/>
      <c r="H67" s="807"/>
      <c r="I67" s="807"/>
      <c r="J67" s="807"/>
      <c r="K67" s="807"/>
      <c r="L67" s="807"/>
      <c r="M67" s="807"/>
      <c r="N67" s="807"/>
      <c r="O67" s="807"/>
      <c r="P67" s="807"/>
      <c r="Q67" s="807"/>
      <c r="R67" s="807"/>
      <c r="S67" s="807"/>
      <c r="T67" s="807"/>
      <c r="U67" s="807"/>
      <c r="V67" s="807"/>
      <c r="W67" s="807"/>
      <c r="X67" s="807"/>
      <c r="Y67" s="807"/>
      <c r="Z67" s="807"/>
      <c r="AA67" s="807"/>
      <c r="AB67" s="807"/>
      <c r="AC67" s="807"/>
      <c r="AD67" s="807"/>
      <c r="AE67" s="807"/>
      <c r="AF67" s="807"/>
      <c r="AG67" s="807"/>
      <c r="AH67" s="807"/>
      <c r="AI67" s="807"/>
      <c r="AJ67" s="807"/>
      <c r="AK67" s="807"/>
      <c r="AL67" s="807"/>
    </row>
    <row r="68" spans="5:38" x14ac:dyDescent="0.15">
      <c r="E68" s="807"/>
      <c r="F68" s="807"/>
      <c r="G68" s="807"/>
      <c r="H68" s="807"/>
      <c r="I68" s="807"/>
      <c r="J68" s="807"/>
      <c r="K68" s="807"/>
      <c r="L68" s="807"/>
      <c r="M68" s="807"/>
      <c r="N68" s="807"/>
      <c r="O68" s="807"/>
      <c r="P68" s="807"/>
      <c r="Q68" s="807"/>
      <c r="R68" s="807"/>
      <c r="S68" s="807"/>
      <c r="T68" s="807"/>
      <c r="U68" s="807"/>
      <c r="V68" s="807"/>
      <c r="W68" s="807"/>
      <c r="X68" s="807"/>
      <c r="Y68" s="807"/>
      <c r="Z68" s="807"/>
      <c r="AA68" s="807"/>
      <c r="AB68" s="807"/>
      <c r="AC68" s="807"/>
      <c r="AD68" s="807"/>
      <c r="AE68" s="807"/>
      <c r="AF68" s="807"/>
      <c r="AG68" s="807"/>
      <c r="AH68" s="807"/>
      <c r="AI68" s="807"/>
      <c r="AJ68" s="807"/>
      <c r="AK68" s="807"/>
      <c r="AL68" s="807"/>
    </row>
  </sheetData>
  <sheetProtection formatCells="0" formatColumns="0" formatRows="0" insertColumns="0" insertRows="0"/>
  <mergeCells count="198">
    <mergeCell ref="C13:E13"/>
    <mergeCell ref="F13:J13"/>
    <mergeCell ref="K13:M13"/>
    <mergeCell ref="N13:Q13"/>
    <mergeCell ref="R13:U13"/>
    <mergeCell ref="W13:Z13"/>
    <mergeCell ref="AA13:AB13"/>
    <mergeCell ref="AC13:AG13"/>
    <mergeCell ref="AH13:AL13"/>
    <mergeCell ref="W30:Z31"/>
    <mergeCell ref="AA30:AL31"/>
    <mergeCell ref="C53:Y53"/>
    <mergeCell ref="AA32:AL33"/>
    <mergeCell ref="C32:E33"/>
    <mergeCell ref="F32:I33"/>
    <mergeCell ref="J32:N33"/>
    <mergeCell ref="O32:P33"/>
    <mergeCell ref="Q32:T33"/>
    <mergeCell ref="U32:V33"/>
    <mergeCell ref="C48:L48"/>
    <mergeCell ref="C50:Y50"/>
    <mergeCell ref="W32:Z33"/>
    <mergeCell ref="C56:Y56"/>
    <mergeCell ref="A47:B47"/>
    <mergeCell ref="C47:Y47"/>
    <mergeCell ref="N48:O48"/>
    <mergeCell ref="P48:Q48"/>
    <mergeCell ref="S48:T48"/>
    <mergeCell ref="V48:W48"/>
    <mergeCell ref="X48:Y48"/>
    <mergeCell ref="F51:G51"/>
    <mergeCell ref="H51:I51"/>
    <mergeCell ref="K51:L51"/>
    <mergeCell ref="N51:O51"/>
    <mergeCell ref="P51:S51"/>
    <mergeCell ref="D57:X60"/>
    <mergeCell ref="C17:AL17"/>
    <mergeCell ref="C4:Y4"/>
    <mergeCell ref="D43:Y45"/>
    <mergeCell ref="W36:Z37"/>
    <mergeCell ref="AA36:AL37"/>
    <mergeCell ref="C38:Y38"/>
    <mergeCell ref="A40:B40"/>
    <mergeCell ref="C40:Y41"/>
    <mergeCell ref="D42:Y42"/>
    <mergeCell ref="C36:E37"/>
    <mergeCell ref="F36:I37"/>
    <mergeCell ref="J36:N37"/>
    <mergeCell ref="O36:P37"/>
    <mergeCell ref="Q36:T37"/>
    <mergeCell ref="U36:V37"/>
    <mergeCell ref="C34:E35"/>
    <mergeCell ref="F34:I35"/>
    <mergeCell ref="J34:N35"/>
    <mergeCell ref="O34:P35"/>
    <mergeCell ref="Q34:T35"/>
    <mergeCell ref="U34:V35"/>
    <mergeCell ref="W34:Z35"/>
    <mergeCell ref="AA34:AL35"/>
    <mergeCell ref="W24:Z25"/>
    <mergeCell ref="AA24:AL25"/>
    <mergeCell ref="C28:E29"/>
    <mergeCell ref="F28:I29"/>
    <mergeCell ref="J28:N29"/>
    <mergeCell ref="O28:P29"/>
    <mergeCell ref="Q28:T29"/>
    <mergeCell ref="U28:V29"/>
    <mergeCell ref="W28:Z29"/>
    <mergeCell ref="AA28:AL29"/>
    <mergeCell ref="C24:E25"/>
    <mergeCell ref="F24:I25"/>
    <mergeCell ref="J24:N25"/>
    <mergeCell ref="O24:P25"/>
    <mergeCell ref="Q24:T25"/>
    <mergeCell ref="U24:V25"/>
    <mergeCell ref="W26:Z27"/>
    <mergeCell ref="AA26:AL27"/>
    <mergeCell ref="O22:P23"/>
    <mergeCell ref="Q22:T23"/>
    <mergeCell ref="U22:V23"/>
    <mergeCell ref="B18:B37"/>
    <mergeCell ref="C18:E19"/>
    <mergeCell ref="F18:I19"/>
    <mergeCell ref="J18:N19"/>
    <mergeCell ref="O18:P19"/>
    <mergeCell ref="Q18:T19"/>
    <mergeCell ref="U18:V19"/>
    <mergeCell ref="C30:E31"/>
    <mergeCell ref="F30:I31"/>
    <mergeCell ref="J30:N31"/>
    <mergeCell ref="O30:P31"/>
    <mergeCell ref="Q30:T31"/>
    <mergeCell ref="U30:V31"/>
    <mergeCell ref="C26:E27"/>
    <mergeCell ref="F26:I27"/>
    <mergeCell ref="J26:N27"/>
    <mergeCell ref="O26:P27"/>
    <mergeCell ref="Q26:T27"/>
    <mergeCell ref="U26:V27"/>
    <mergeCell ref="W22:Z23"/>
    <mergeCell ref="AA22:AL23"/>
    <mergeCell ref="C15:E15"/>
    <mergeCell ref="F15:J15"/>
    <mergeCell ref="K15:M15"/>
    <mergeCell ref="N15:Q15"/>
    <mergeCell ref="R15:U15"/>
    <mergeCell ref="W15:Z15"/>
    <mergeCell ref="AA15:AB15"/>
    <mergeCell ref="AC15:AG15"/>
    <mergeCell ref="AH15:AL15"/>
    <mergeCell ref="W18:Z19"/>
    <mergeCell ref="AA18:AL19"/>
    <mergeCell ref="C20:E21"/>
    <mergeCell ref="F20:I21"/>
    <mergeCell ref="J20:N21"/>
    <mergeCell ref="O20:P21"/>
    <mergeCell ref="Q20:T21"/>
    <mergeCell ref="U20:V21"/>
    <mergeCell ref="W20:Z21"/>
    <mergeCell ref="AA20:AL21"/>
    <mergeCell ref="C22:E23"/>
    <mergeCell ref="F22:I23"/>
    <mergeCell ref="J22:N23"/>
    <mergeCell ref="C14:E14"/>
    <mergeCell ref="F14:J14"/>
    <mergeCell ref="K14:M14"/>
    <mergeCell ref="N14:Q14"/>
    <mergeCell ref="R14:U14"/>
    <mergeCell ref="W14:Z14"/>
    <mergeCell ref="AA14:AB14"/>
    <mergeCell ref="AC14:AG14"/>
    <mergeCell ref="AH14:AL14"/>
    <mergeCell ref="AH11:AL11"/>
    <mergeCell ref="W8:Z8"/>
    <mergeCell ref="AA10:AB10"/>
    <mergeCell ref="AC10:AG10"/>
    <mergeCell ref="AH10:AL10"/>
    <mergeCell ref="AP9:AV10"/>
    <mergeCell ref="AW9:BN10"/>
    <mergeCell ref="C11:E11"/>
    <mergeCell ref="F11:J11"/>
    <mergeCell ref="K11:M11"/>
    <mergeCell ref="N11:Q11"/>
    <mergeCell ref="R11:U11"/>
    <mergeCell ref="W9:Z9"/>
    <mergeCell ref="AA9:AB9"/>
    <mergeCell ref="AC9:AG9"/>
    <mergeCell ref="AH9:AL9"/>
    <mergeCell ref="C10:E10"/>
    <mergeCell ref="F10:J10"/>
    <mergeCell ref="K10:M10"/>
    <mergeCell ref="N10:Q10"/>
    <mergeCell ref="R10:U10"/>
    <mergeCell ref="W10:Z10"/>
    <mergeCell ref="W11:Z11"/>
    <mergeCell ref="AA11:AB11"/>
    <mergeCell ref="AC11:AG11"/>
    <mergeCell ref="AW6:BN6"/>
    <mergeCell ref="C5:Y5"/>
    <mergeCell ref="A4:B4"/>
    <mergeCell ref="B6:B15"/>
    <mergeCell ref="C6:E7"/>
    <mergeCell ref="F6:J7"/>
    <mergeCell ref="K6:M7"/>
    <mergeCell ref="N6:Q7"/>
    <mergeCell ref="R6:Z7"/>
    <mergeCell ref="AA8:AB8"/>
    <mergeCell ref="AC8:AG8"/>
    <mergeCell ref="AH8:AL8"/>
    <mergeCell ref="AP7:AV8"/>
    <mergeCell ref="AW7:BN8"/>
    <mergeCell ref="C9:E9"/>
    <mergeCell ref="F9:J9"/>
    <mergeCell ref="K9:M9"/>
    <mergeCell ref="N9:Q9"/>
    <mergeCell ref="R9:U9"/>
    <mergeCell ref="C8:E8"/>
    <mergeCell ref="F8:J8"/>
    <mergeCell ref="K8:M8"/>
    <mergeCell ref="N8:Q8"/>
    <mergeCell ref="R8:U8"/>
    <mergeCell ref="A1:AM1"/>
    <mergeCell ref="A3:Z3"/>
    <mergeCell ref="AA3:AM3"/>
    <mergeCell ref="AA6:AG6"/>
    <mergeCell ref="AH6:AL7"/>
    <mergeCell ref="AA7:AB7"/>
    <mergeCell ref="AC7:AG7"/>
    <mergeCell ref="AP6:AV6"/>
    <mergeCell ref="C12:E12"/>
    <mergeCell ref="F12:J12"/>
    <mergeCell ref="K12:M12"/>
    <mergeCell ref="N12:Q12"/>
    <mergeCell ref="R12:U12"/>
    <mergeCell ref="W12:Z12"/>
    <mergeCell ref="AA12:AB12"/>
    <mergeCell ref="AC12:AG12"/>
    <mergeCell ref="AH12:AL12"/>
  </mergeCells>
  <phoneticPr fontId="3"/>
  <conditionalFormatting sqref="C24 C28 C32 C34">
    <cfRule type="containsBlanks" dxfId="93" priority="34">
      <formula>LEN(TRIM(C24))=0</formula>
    </cfRule>
  </conditionalFormatting>
  <conditionalFormatting sqref="C26">
    <cfRule type="containsBlanks" dxfId="92" priority="2">
      <formula>LEN(TRIM(C26))=0</formula>
    </cfRule>
  </conditionalFormatting>
  <conditionalFormatting sqref="C30">
    <cfRule type="containsBlanks" dxfId="91" priority="6">
      <formula>LEN(TRIM(C30))=0</formula>
    </cfRule>
  </conditionalFormatting>
  <conditionalFormatting sqref="C36">
    <cfRule type="containsBlanks" dxfId="90" priority="25">
      <formula>LEN(TRIM(C36))=0</formula>
    </cfRule>
  </conditionalFormatting>
  <conditionalFormatting sqref="D57 E67">
    <cfRule type="containsBlanks" dxfId="89" priority="15">
      <formula>LEN(TRIM(D57))=0</formula>
    </cfRule>
  </conditionalFormatting>
  <conditionalFormatting sqref="F20 J20 O20 U20 F22 J22 O22:P22 U22 J24 O24:P24 U24:V24 J28 O28:P28 U28:V28 J32 O32:P32 U32:V32">
    <cfRule type="containsBlanks" dxfId="88" priority="44">
      <formula>LEN(TRIM(F20))=0</formula>
    </cfRule>
  </conditionalFormatting>
  <conditionalFormatting sqref="F24 F28 F32">
    <cfRule type="containsBlanks" dxfId="87" priority="33">
      <formula>LEN(TRIM(F24))=0</formula>
    </cfRule>
  </conditionalFormatting>
  <conditionalFormatting sqref="F26">
    <cfRule type="containsBlanks" dxfId="86" priority="1">
      <formula>LEN(TRIM(F26))=0</formula>
    </cfRule>
  </conditionalFormatting>
  <conditionalFormatting sqref="F30">
    <cfRule type="containsBlanks" dxfId="85" priority="5">
      <formula>LEN(TRIM(F30))=0</formula>
    </cfRule>
  </conditionalFormatting>
  <conditionalFormatting sqref="F34">
    <cfRule type="containsBlanks" dxfId="84" priority="32">
      <formula>LEN(TRIM(F34))=0</formula>
    </cfRule>
  </conditionalFormatting>
  <conditionalFormatting sqref="F36">
    <cfRule type="containsBlanks" dxfId="83" priority="24">
      <formula>LEN(TRIM(F36))=0</formula>
    </cfRule>
  </conditionalFormatting>
  <conditionalFormatting sqref="F51:G51">
    <cfRule type="containsBlanks" dxfId="82" priority="10">
      <formula>LEN(TRIM(F51))=0</formula>
    </cfRule>
  </conditionalFormatting>
  <conditionalFormatting sqref="F9:M15 R9:Z15 AC9:AL15 AA20:AL37 Q22:T37 D43">
    <cfRule type="containsBlanks" dxfId="81" priority="40">
      <formula>LEN(TRIM(D9))=0</formula>
    </cfRule>
  </conditionalFormatting>
  <conditionalFormatting sqref="H51:I51 K51:L51 N51:O51">
    <cfRule type="containsBlanks" dxfId="80" priority="9">
      <formula>LEN(TRIM(H51))=0</formula>
    </cfRule>
  </conditionalFormatting>
  <conditionalFormatting sqref="J26 O26:P26 U26:V26">
    <cfRule type="containsBlanks" dxfId="79" priority="4">
      <formula>LEN(TRIM(J26))=0</formula>
    </cfRule>
  </conditionalFormatting>
  <conditionalFormatting sqref="J30 O30:P30 U30:V30">
    <cfRule type="containsBlanks" dxfId="78" priority="8">
      <formula>LEN(TRIM(J30))=0</formula>
    </cfRule>
  </conditionalFormatting>
  <conditionalFormatting sqref="J34">
    <cfRule type="containsBlanks" dxfId="77" priority="31">
      <formula>LEN(TRIM(J34))=0</formula>
    </cfRule>
  </conditionalFormatting>
  <conditionalFormatting sqref="J36">
    <cfRule type="containsBlanks" dxfId="76" priority="23">
      <formula>LEN(TRIM(J36))=0</formula>
    </cfRule>
  </conditionalFormatting>
  <conditionalFormatting sqref="K8:Q8">
    <cfRule type="containsBlanks" dxfId="75" priority="21">
      <formula>LEN(TRIM(K8))=0</formula>
    </cfRule>
  </conditionalFormatting>
  <conditionalFormatting sqref="N48:O48">
    <cfRule type="containsBlanks" dxfId="74" priority="13">
      <formula>LEN(TRIM(N48))=0</formula>
    </cfRule>
  </conditionalFormatting>
  <conditionalFormatting sqref="O34:P34">
    <cfRule type="containsBlanks" dxfId="73" priority="30">
      <formula>LEN(TRIM(O34))=0</formula>
    </cfRule>
  </conditionalFormatting>
  <conditionalFormatting sqref="O36:P36">
    <cfRule type="containsBlanks" dxfId="72" priority="22">
      <formula>LEN(TRIM(O36))=0</formula>
    </cfRule>
  </conditionalFormatting>
  <conditionalFormatting sqref="P48:Q48 S48:T48 V48:W48">
    <cfRule type="containsBlanks" dxfId="71" priority="14">
      <formula>LEN(TRIM(P48))=0</formula>
    </cfRule>
  </conditionalFormatting>
  <conditionalFormatting sqref="U34:V34">
    <cfRule type="containsBlanks" dxfId="70" priority="37">
      <formula>LEN(TRIM(U34))=0</formula>
    </cfRule>
  </conditionalFormatting>
  <conditionalFormatting sqref="U36:V36">
    <cfRule type="containsBlanks" dxfId="69" priority="28">
      <formula>LEN(TRIM(U36))=0</formula>
    </cfRule>
  </conditionalFormatting>
  <conditionalFormatting sqref="W24 W28 W32 W34">
    <cfRule type="containsBlanks" dxfId="68" priority="36">
      <formula>LEN(TRIM(W24))=0</formula>
    </cfRule>
  </conditionalFormatting>
  <conditionalFormatting sqref="W26">
    <cfRule type="containsBlanks" dxfId="67" priority="3">
      <formula>LEN(TRIM(W26))=0</formula>
    </cfRule>
  </conditionalFormatting>
  <conditionalFormatting sqref="W30">
    <cfRule type="containsBlanks" dxfId="66" priority="7">
      <formula>LEN(TRIM(W30))=0</formula>
    </cfRule>
  </conditionalFormatting>
  <conditionalFormatting sqref="W36">
    <cfRule type="containsBlanks" dxfId="65" priority="27">
      <formula>LEN(TRIM(W36))=0</formula>
    </cfRule>
  </conditionalFormatting>
  <conditionalFormatting sqref="AA8:AB15 C9:E15 N9:Q15 C20 Q20 W20 C22 W22">
    <cfRule type="containsBlanks" dxfId="64" priority="41">
      <formula>LEN(TRIM(C8))=0</formula>
    </cfRule>
  </conditionalFormatting>
  <dataValidations count="6">
    <dataValidation type="list" allowBlank="1" showInputMessage="1" showErrorMessage="1" sqref="C20 C22 C24 C28 C32 C34 C36 C30 C26" xr:uid="{EEBCB8F0-5432-4E3D-B7C9-DAF40BF3F3F5}">
      <formula1>"退職,転出"</formula1>
    </dataValidation>
    <dataValidation type="list" allowBlank="1" showInputMessage="1" showErrorMessage="1" sqref="W20 W22 W24 W28 W32 W34 W36 W30 N8:Q15 W26" xr:uid="{661C8EFA-87B4-448C-970F-AAF018B0F16A}">
      <formula1>"　,正規職員,常勤(非正規),非常勤(非正規)"</formula1>
    </dataValidation>
    <dataValidation allowBlank="1" showInputMessage="1" sqref="K8:M15 Q20:T37" xr:uid="{470BE386-4DD2-4671-B5DC-A40CF16B2B89}"/>
    <dataValidation type="list" allowBlank="1" showInputMessage="1" sqref="C8:E15" xr:uid="{8103AF7B-5A39-4CF7-B764-C93ABCB203D5}">
      <formula1>"　,産休,育休,介護休,病休,その他"</formula1>
    </dataValidation>
    <dataValidation type="list" allowBlank="1" showInputMessage="1" showErrorMessage="1" sqref="AA8:AB15" xr:uid="{C22323AD-BE67-4731-822D-7395CA55EB19}">
      <formula1>"　,有,無"</formula1>
    </dataValidation>
    <dataValidation type="list" allowBlank="1" showInputMessage="1" showErrorMessage="1" sqref="F51:G51 N48:O48" xr:uid="{4F9E6CF1-83A7-479A-9004-9A1FC7193684}">
      <formula1>"　,平成,令和"</formula1>
    </dataValidation>
  </dataValidations>
  <printOptions horizontalCentered="1"/>
  <pageMargins left="0.70866141732283472" right="0.31496062992125984" top="0.39370078740157483" bottom="0.39370078740157483" header="0.51181102362204722" footer="0.51181102362204722"/>
  <pageSetup paperSize="9" orientation="portrait" cellComments="asDisplayed"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45543" r:id="rId4" name="Check Box 7">
              <controlPr defaultSize="0" autoFill="0" autoLine="0" autoPict="0">
                <anchor moveWithCells="1" sizeWithCells="1">
                  <from>
                    <xdr:col>18</xdr:col>
                    <xdr:colOff>152400</xdr:colOff>
                    <xdr:row>40</xdr:row>
                    <xdr:rowOff>9525</xdr:rowOff>
                  </from>
                  <to>
                    <xdr:col>21</xdr:col>
                    <xdr:colOff>161925</xdr:colOff>
                    <xdr:row>41</xdr:row>
                    <xdr:rowOff>38100</xdr:rowOff>
                  </to>
                </anchor>
              </controlPr>
            </control>
          </mc:Choice>
        </mc:AlternateContent>
        <mc:AlternateContent xmlns:mc="http://schemas.openxmlformats.org/markup-compatibility/2006">
          <mc:Choice Requires="x14">
            <control shapeId="1345544" r:id="rId5" name="Check Box 8">
              <controlPr defaultSize="0" autoFill="0" autoLine="0" autoPict="0">
                <anchor moveWithCells="1" sizeWithCells="1">
                  <from>
                    <xdr:col>22</xdr:col>
                    <xdr:colOff>28575</xdr:colOff>
                    <xdr:row>40</xdr:row>
                    <xdr:rowOff>9525</xdr:rowOff>
                  </from>
                  <to>
                    <xdr:col>25</xdr:col>
                    <xdr:colOff>47625</xdr:colOff>
                    <xdr:row>41</xdr:row>
                    <xdr:rowOff>28575</xdr:rowOff>
                  </to>
                </anchor>
              </controlPr>
            </control>
          </mc:Choice>
        </mc:AlternateContent>
        <mc:AlternateContent xmlns:mc="http://schemas.openxmlformats.org/markup-compatibility/2006">
          <mc:Choice Requires="x14">
            <control shapeId="1345569" r:id="rId6" name="Check Box 33">
              <controlPr defaultSize="0" autoFill="0" autoLine="0" autoPict="0">
                <anchor moveWithCells="1" sizeWithCells="1">
                  <from>
                    <xdr:col>1</xdr:col>
                    <xdr:colOff>161925</xdr:colOff>
                    <xdr:row>49</xdr:row>
                    <xdr:rowOff>161925</xdr:rowOff>
                  </from>
                  <to>
                    <xdr:col>4</xdr:col>
                    <xdr:colOff>57150</xdr:colOff>
                    <xdr:row>51</xdr:row>
                    <xdr:rowOff>38100</xdr:rowOff>
                  </to>
                </anchor>
              </controlPr>
            </control>
          </mc:Choice>
        </mc:AlternateContent>
        <mc:AlternateContent xmlns:mc="http://schemas.openxmlformats.org/markup-compatibility/2006">
          <mc:Choice Requires="x14">
            <control shapeId="1345570" r:id="rId7" name="Check Box 34">
              <controlPr defaultSize="0" autoFill="0" autoLine="0" autoPict="0">
                <anchor moveWithCells="1" sizeWithCells="1">
                  <from>
                    <xdr:col>20</xdr:col>
                    <xdr:colOff>28575</xdr:colOff>
                    <xdr:row>49</xdr:row>
                    <xdr:rowOff>161925</xdr:rowOff>
                  </from>
                  <to>
                    <xdr:col>23</xdr:col>
                    <xdr:colOff>47625</xdr:colOff>
                    <xdr:row>51</xdr:row>
                    <xdr:rowOff>9525</xdr:rowOff>
                  </to>
                </anchor>
              </controlPr>
            </control>
          </mc:Choice>
        </mc:AlternateContent>
        <mc:AlternateContent xmlns:mc="http://schemas.openxmlformats.org/markup-compatibility/2006">
          <mc:Choice Requires="x14">
            <control shapeId="1345576" r:id="rId8" name="Check Box 40">
              <controlPr defaultSize="0" autoFill="0" autoLine="0" autoPict="0">
                <anchor moveWithCells="1" sizeWithCells="1">
                  <from>
                    <xdr:col>18</xdr:col>
                    <xdr:colOff>152400</xdr:colOff>
                    <xdr:row>53</xdr:row>
                    <xdr:rowOff>0</xdr:rowOff>
                  </from>
                  <to>
                    <xdr:col>21</xdr:col>
                    <xdr:colOff>161925</xdr:colOff>
                    <xdr:row>54</xdr:row>
                    <xdr:rowOff>28575</xdr:rowOff>
                  </to>
                </anchor>
              </controlPr>
            </control>
          </mc:Choice>
        </mc:AlternateContent>
        <mc:AlternateContent xmlns:mc="http://schemas.openxmlformats.org/markup-compatibility/2006">
          <mc:Choice Requires="x14">
            <control shapeId="1345577" r:id="rId9" name="Check Box 41">
              <controlPr defaultSize="0" autoFill="0" autoLine="0" autoPict="0">
                <anchor moveWithCells="1" sizeWithCells="1">
                  <from>
                    <xdr:col>22</xdr:col>
                    <xdr:colOff>28575</xdr:colOff>
                    <xdr:row>53</xdr:row>
                    <xdr:rowOff>0</xdr:rowOff>
                  </from>
                  <to>
                    <xdr:col>25</xdr:col>
                    <xdr:colOff>47625</xdr:colOff>
                    <xdr:row>54</xdr:row>
                    <xdr:rowOff>19050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7512D-968E-44A1-A8B6-E5712B6A4E85}">
  <dimension ref="A1:BS53"/>
  <sheetViews>
    <sheetView showGridLines="0" view="pageBreakPreview" zoomScaleNormal="100" zoomScaleSheetLayoutView="100" workbookViewId="0">
      <selection activeCell="AX22" sqref="AW22:AX22"/>
    </sheetView>
  </sheetViews>
  <sheetFormatPr defaultColWidth="8" defaultRowHeight="12" x14ac:dyDescent="0.15"/>
  <cols>
    <col min="1" max="1" width="1.5" style="527" customWidth="1"/>
    <col min="2" max="79" width="2.375" style="527" customWidth="1"/>
    <col min="80" max="85" width="3.625" style="527" customWidth="1"/>
    <col min="86" max="16384" width="8" style="527"/>
  </cols>
  <sheetData>
    <row r="1" spans="1:71" s="527" customFormat="1" ht="14.1" customHeight="1" x14ac:dyDescent="0.15">
      <c r="A1" s="3360" t="s">
        <v>796</v>
      </c>
      <c r="B1" s="3360"/>
      <c r="C1" s="3360"/>
      <c r="D1" s="3360"/>
      <c r="E1" s="3360"/>
      <c r="F1" s="3360"/>
      <c r="G1" s="3360"/>
      <c r="H1" s="3360"/>
      <c r="I1" s="3360"/>
      <c r="J1" s="3360"/>
      <c r="K1" s="3360"/>
      <c r="L1" s="3360"/>
      <c r="M1" s="3360"/>
      <c r="N1" s="3360"/>
      <c r="O1" s="3360"/>
      <c r="P1" s="3360"/>
      <c r="Q1" s="3360"/>
      <c r="R1" s="3360"/>
      <c r="S1" s="3360"/>
      <c r="T1" s="3360"/>
      <c r="U1" s="3360"/>
      <c r="V1" s="3360"/>
      <c r="W1" s="3360"/>
      <c r="X1" s="3360"/>
      <c r="Y1" s="3360"/>
      <c r="Z1" s="3360"/>
      <c r="AA1" s="3360"/>
      <c r="AB1" s="3360"/>
      <c r="AC1" s="3360"/>
      <c r="AD1" s="3360"/>
      <c r="AE1" s="3360"/>
      <c r="AF1" s="3360"/>
      <c r="AG1" s="3360"/>
      <c r="AH1" s="3360"/>
      <c r="AI1" s="3360"/>
      <c r="AJ1" s="3360"/>
      <c r="AK1" s="3360"/>
      <c r="AL1" s="3360"/>
      <c r="AM1" s="3360"/>
      <c r="AN1" s="3360"/>
      <c r="AP1" s="528"/>
      <c r="AQ1" s="528"/>
      <c r="AR1" s="528"/>
      <c r="AS1" s="528"/>
      <c r="AT1" s="528"/>
    </row>
    <row r="2" spans="1:71" s="527" customFormat="1" ht="5.0999999999999996" customHeight="1" thickBot="1" x14ac:dyDescent="0.2"/>
    <row r="3" spans="1:71" s="527" customFormat="1" ht="14.1" customHeight="1" x14ac:dyDescent="0.15">
      <c r="A3" s="3361" t="s">
        <v>512</v>
      </c>
      <c r="B3" s="3362"/>
      <c r="C3" s="3362"/>
      <c r="D3" s="3362"/>
      <c r="E3" s="3362"/>
      <c r="F3" s="3362"/>
      <c r="G3" s="3362"/>
      <c r="H3" s="3362"/>
      <c r="I3" s="3362"/>
      <c r="J3" s="3362"/>
      <c r="K3" s="3362"/>
      <c r="L3" s="3362"/>
      <c r="M3" s="3362"/>
      <c r="N3" s="3362"/>
      <c r="O3" s="3362"/>
      <c r="P3" s="3362"/>
      <c r="Q3" s="3362"/>
      <c r="R3" s="3362"/>
      <c r="S3" s="3362"/>
      <c r="T3" s="3362"/>
      <c r="U3" s="3362"/>
      <c r="V3" s="3362"/>
      <c r="W3" s="3362"/>
      <c r="X3" s="3362"/>
      <c r="Y3" s="3362"/>
      <c r="Z3" s="3362"/>
      <c r="AA3" s="3362"/>
      <c r="AB3" s="3362"/>
      <c r="AC3" s="4269"/>
      <c r="AD3" s="3362" t="s">
        <v>27</v>
      </c>
      <c r="AE3" s="3362"/>
      <c r="AF3" s="3362"/>
      <c r="AG3" s="3362"/>
      <c r="AH3" s="3362"/>
      <c r="AI3" s="3362"/>
      <c r="AJ3" s="3362"/>
      <c r="AK3" s="3362"/>
      <c r="AL3" s="3362"/>
      <c r="AM3" s="3362"/>
      <c r="AN3" s="3365"/>
    </row>
    <row r="4" spans="1:71" s="527" customFormat="1" ht="6" customHeight="1" x14ac:dyDescent="0.15">
      <c r="A4" s="834"/>
      <c r="B4" s="823"/>
      <c r="C4" s="823"/>
      <c r="D4" s="823"/>
      <c r="E4" s="823"/>
      <c r="F4" s="823"/>
      <c r="G4" s="823"/>
      <c r="H4" s="823"/>
      <c r="I4" s="823"/>
      <c r="J4" s="823"/>
      <c r="K4" s="823"/>
      <c r="L4" s="823"/>
      <c r="M4" s="823"/>
      <c r="N4" s="823"/>
      <c r="O4" s="823"/>
      <c r="P4" s="823"/>
      <c r="Q4" s="823"/>
      <c r="R4" s="823"/>
      <c r="S4" s="823"/>
      <c r="T4" s="823"/>
      <c r="U4" s="823"/>
      <c r="V4" s="823"/>
      <c r="W4" s="823"/>
      <c r="X4" s="823"/>
      <c r="Y4" s="823"/>
      <c r="Z4" s="823"/>
      <c r="AA4" s="823"/>
      <c r="AB4" s="823"/>
      <c r="AC4" s="4270"/>
      <c r="AD4" s="823"/>
      <c r="AE4" s="823"/>
      <c r="AF4" s="823"/>
      <c r="AG4" s="823"/>
      <c r="AH4" s="823"/>
      <c r="AI4" s="823"/>
      <c r="AJ4" s="823"/>
      <c r="AK4" s="823"/>
      <c r="AL4" s="823"/>
      <c r="AM4" s="823"/>
      <c r="AN4" s="833"/>
    </row>
    <row r="5" spans="1:71" s="527" customFormat="1" ht="14.45" customHeight="1" x14ac:dyDescent="0.15">
      <c r="A5" s="2787" t="s">
        <v>575</v>
      </c>
      <c r="B5" s="1986"/>
      <c r="C5" s="527" t="s">
        <v>797</v>
      </c>
      <c r="AC5" s="531"/>
      <c r="AD5" s="551"/>
      <c r="AE5" s="551"/>
      <c r="AF5" s="551"/>
      <c r="AG5" s="551"/>
      <c r="AH5" s="551"/>
      <c r="AI5" s="551"/>
      <c r="AJ5" s="551"/>
      <c r="AK5" s="551"/>
      <c r="AL5" s="551"/>
      <c r="AM5" s="551"/>
      <c r="AN5" s="840"/>
    </row>
    <row r="6" spans="1:71" s="527" customFormat="1" ht="14.45" customHeight="1" x14ac:dyDescent="0.15">
      <c r="A6" s="3359" t="s">
        <v>390</v>
      </c>
      <c r="B6" s="1986"/>
      <c r="C6" s="1691" t="s">
        <v>789</v>
      </c>
      <c r="D6" s="1691"/>
      <c r="E6" s="1691"/>
      <c r="F6" s="1691"/>
      <c r="G6" s="1691"/>
      <c r="H6" s="1691"/>
      <c r="I6" s="1691"/>
      <c r="J6" s="1691"/>
      <c r="K6" s="1691"/>
      <c r="L6" s="1691"/>
      <c r="M6" s="1691"/>
      <c r="N6" s="1691"/>
      <c r="O6" s="1691"/>
      <c r="P6" s="1691"/>
      <c r="Q6" s="1691"/>
      <c r="R6" s="1691"/>
      <c r="S6" s="1691"/>
      <c r="T6" s="1691"/>
      <c r="U6" s="1691"/>
      <c r="V6" s="1691"/>
      <c r="W6" s="1691"/>
      <c r="X6" s="1691"/>
      <c r="Y6" s="1691"/>
      <c r="Z6" s="1691"/>
      <c r="AA6" s="1691"/>
      <c r="AB6" s="529"/>
      <c r="AC6" s="825" t="s">
        <v>787</v>
      </c>
      <c r="AD6" s="1610" t="s">
        <v>788</v>
      </c>
      <c r="AE6" s="1610"/>
      <c r="AF6" s="1610"/>
      <c r="AG6" s="1610"/>
      <c r="AH6" s="1610"/>
      <c r="AI6" s="1610"/>
      <c r="AJ6" s="1610"/>
      <c r="AK6" s="1610"/>
      <c r="AL6" s="1610"/>
      <c r="AM6" s="1610"/>
      <c r="AN6" s="535"/>
    </row>
    <row r="7" spans="1:71" s="527" customFormat="1" ht="14.45" customHeight="1" x14ac:dyDescent="0.15">
      <c r="A7" s="1262"/>
      <c r="B7" s="537"/>
      <c r="C7" s="529"/>
      <c r="D7" s="529"/>
      <c r="E7" s="529"/>
      <c r="F7" s="529"/>
      <c r="G7" s="529"/>
      <c r="H7" s="529"/>
      <c r="I7" s="529"/>
      <c r="J7" s="529"/>
      <c r="K7" s="529"/>
      <c r="L7" s="529"/>
      <c r="M7" s="529"/>
      <c r="N7" s="529"/>
      <c r="O7" s="529"/>
      <c r="P7" s="529"/>
      <c r="Q7" s="529"/>
      <c r="R7" s="529"/>
      <c r="S7" s="529"/>
      <c r="T7" s="529"/>
      <c r="U7" s="529"/>
      <c r="V7" s="529"/>
      <c r="W7" s="529"/>
      <c r="X7" s="529"/>
      <c r="Y7" s="529"/>
      <c r="Z7" s="529"/>
      <c r="AA7" s="529"/>
      <c r="AB7" s="529"/>
      <c r="AC7" s="825"/>
      <c r="AD7" s="1610"/>
      <c r="AE7" s="1610"/>
      <c r="AF7" s="1610"/>
      <c r="AG7" s="1610"/>
      <c r="AH7" s="1610"/>
      <c r="AI7" s="1610"/>
      <c r="AJ7" s="1610"/>
      <c r="AK7" s="1610"/>
      <c r="AL7" s="1610"/>
      <c r="AM7" s="1610"/>
      <c r="AN7" s="535"/>
    </row>
    <row r="8" spans="1:71" s="527" customFormat="1" ht="14.45" customHeight="1" x14ac:dyDescent="0.15">
      <c r="A8" s="1262"/>
      <c r="B8" s="537" t="s">
        <v>396</v>
      </c>
      <c r="C8" s="1612" t="s">
        <v>807</v>
      </c>
      <c r="D8" s="1612"/>
      <c r="E8" s="1612"/>
      <c r="F8" s="1612"/>
      <c r="G8" s="1612"/>
      <c r="H8" s="1612"/>
      <c r="I8" s="1612"/>
      <c r="J8" s="1612"/>
      <c r="K8" s="1612"/>
      <c r="L8" s="1612"/>
      <c r="M8" s="1612"/>
      <c r="N8" s="1612"/>
      <c r="O8" s="1612"/>
      <c r="P8" s="1612"/>
      <c r="Q8" s="1612"/>
      <c r="R8" s="1612"/>
      <c r="S8" s="1612"/>
      <c r="T8" s="1612"/>
      <c r="U8" s="1612"/>
      <c r="V8" s="1612"/>
      <c r="W8" s="1612"/>
      <c r="X8" s="1612"/>
      <c r="Y8" s="1612"/>
      <c r="Z8" s="529"/>
      <c r="AA8" s="529"/>
      <c r="AB8" s="529"/>
      <c r="AC8" s="825" t="s">
        <v>30</v>
      </c>
      <c r="AD8" s="1687" t="s">
        <v>801</v>
      </c>
      <c r="AE8" s="1687"/>
      <c r="AF8" s="1687"/>
      <c r="AG8" s="1687"/>
      <c r="AH8" s="1687"/>
      <c r="AI8" s="1687"/>
      <c r="AJ8" s="1687"/>
      <c r="AK8" s="1687"/>
      <c r="AL8" s="1687"/>
      <c r="AM8" s="534"/>
      <c r="AN8" s="535"/>
    </row>
    <row r="9" spans="1:71" s="527" customFormat="1" ht="14.45" customHeight="1" x14ac:dyDescent="0.15">
      <c r="A9" s="1262"/>
      <c r="B9" s="537"/>
      <c r="C9" s="1612"/>
      <c r="D9" s="1612"/>
      <c r="E9" s="1612"/>
      <c r="F9" s="1612"/>
      <c r="G9" s="1612"/>
      <c r="H9" s="1612"/>
      <c r="I9" s="1612"/>
      <c r="J9" s="1612"/>
      <c r="K9" s="1612"/>
      <c r="L9" s="1612"/>
      <c r="M9" s="1612"/>
      <c r="N9" s="1612"/>
      <c r="O9" s="1612"/>
      <c r="P9" s="1612"/>
      <c r="Q9" s="1612"/>
      <c r="R9" s="1612"/>
      <c r="S9" s="1612"/>
      <c r="T9" s="1612"/>
      <c r="U9" s="1612"/>
      <c r="V9" s="1612"/>
      <c r="W9" s="1612"/>
      <c r="X9" s="1612"/>
      <c r="Y9" s="1612"/>
      <c r="Z9" s="529"/>
      <c r="AA9" s="529"/>
      <c r="AB9" s="529"/>
      <c r="AC9" s="825"/>
      <c r="AD9" s="1687" t="s">
        <v>802</v>
      </c>
      <c r="AE9" s="1687"/>
      <c r="AF9" s="1687"/>
      <c r="AG9" s="1687"/>
      <c r="AH9" s="1687"/>
      <c r="AI9" s="1687"/>
      <c r="AJ9" s="1687"/>
      <c r="AK9" s="1687"/>
      <c r="AL9" s="1687"/>
      <c r="AM9" s="534"/>
      <c r="AN9" s="535"/>
    </row>
    <row r="10" spans="1:71" s="527" customFormat="1" ht="14.45" customHeight="1" x14ac:dyDescent="0.15">
      <c r="A10" s="1262"/>
      <c r="B10" s="537"/>
      <c r="C10" s="1612"/>
      <c r="D10" s="1612"/>
      <c r="E10" s="1612"/>
      <c r="F10" s="1612"/>
      <c r="G10" s="1612"/>
      <c r="H10" s="1612"/>
      <c r="I10" s="1612"/>
      <c r="J10" s="1612"/>
      <c r="K10" s="1612"/>
      <c r="L10" s="1612"/>
      <c r="M10" s="1612"/>
      <c r="N10" s="1612"/>
      <c r="O10" s="1612"/>
      <c r="P10" s="1612"/>
      <c r="Q10" s="1612"/>
      <c r="R10" s="1612"/>
      <c r="S10" s="1612"/>
      <c r="T10" s="1612"/>
      <c r="U10" s="1612"/>
      <c r="V10" s="1612"/>
      <c r="W10" s="1612"/>
      <c r="X10" s="1612"/>
      <c r="Y10" s="1612"/>
      <c r="Z10" s="529"/>
      <c r="AA10" s="529"/>
      <c r="AB10" s="529"/>
      <c r="AC10" s="825"/>
      <c r="AD10" s="534"/>
      <c r="AE10" s="534"/>
      <c r="AF10" s="534"/>
      <c r="AG10" s="534"/>
      <c r="AH10" s="534"/>
      <c r="AI10" s="534"/>
      <c r="AJ10" s="534"/>
      <c r="AK10" s="534"/>
      <c r="AL10" s="534"/>
      <c r="AM10" s="534"/>
      <c r="AN10" s="535"/>
    </row>
    <row r="11" spans="1:71" s="527" customFormat="1" ht="14.45" customHeight="1" x14ac:dyDescent="0.15">
      <c r="A11" s="569"/>
      <c r="B11" s="529"/>
      <c r="C11" s="529"/>
      <c r="D11" s="529"/>
      <c r="E11" s="529"/>
      <c r="F11" s="529"/>
      <c r="G11" s="529"/>
      <c r="H11" s="529"/>
      <c r="I11" s="529"/>
      <c r="J11" s="529"/>
      <c r="K11" s="529"/>
      <c r="L11" s="529"/>
      <c r="M11" s="529"/>
      <c r="N11" s="529"/>
      <c r="O11" s="529"/>
      <c r="P11" s="529"/>
      <c r="S11" s="4271"/>
      <c r="T11" s="4271"/>
      <c r="U11" s="4271"/>
      <c r="V11" s="4271"/>
      <c r="W11" s="4271"/>
      <c r="X11" s="4271"/>
      <c r="Y11" s="4271"/>
      <c r="Z11" s="529"/>
      <c r="AC11" s="531"/>
      <c r="AD11" s="534"/>
      <c r="AE11" s="534"/>
      <c r="AF11" s="534"/>
      <c r="AG11" s="534"/>
      <c r="AH11" s="534"/>
      <c r="AI11" s="534"/>
      <c r="AJ11" s="534"/>
      <c r="AK11" s="534"/>
      <c r="AL11" s="534"/>
      <c r="AM11" s="534"/>
      <c r="AN11" s="535"/>
    </row>
    <row r="12" spans="1:71" s="527" customFormat="1" ht="14.45" customHeight="1" x14ac:dyDescent="0.15">
      <c r="A12" s="3359" t="s">
        <v>397</v>
      </c>
      <c r="B12" s="1986"/>
      <c r="C12" s="2697" t="s">
        <v>1212</v>
      </c>
      <c r="D12" s="2697"/>
      <c r="E12" s="2697"/>
      <c r="F12" s="2697"/>
      <c r="G12" s="2697"/>
      <c r="H12" s="2697"/>
      <c r="I12" s="2697"/>
      <c r="J12" s="2697"/>
      <c r="K12" s="2697"/>
      <c r="L12" s="2697"/>
      <c r="M12" s="2697"/>
      <c r="N12" s="2697"/>
      <c r="O12" s="2697"/>
      <c r="P12" s="2697"/>
      <c r="Q12" s="2697"/>
      <c r="R12" s="2697"/>
      <c r="S12" s="2697"/>
      <c r="T12" s="2697"/>
      <c r="U12" s="2697"/>
      <c r="V12" s="2697"/>
      <c r="W12" s="2697"/>
      <c r="X12" s="2697"/>
      <c r="Y12" s="2697"/>
      <c r="Z12" s="2697"/>
      <c r="AA12" s="2697"/>
      <c r="AC12" s="825" t="s">
        <v>42</v>
      </c>
      <c r="AD12" s="1610" t="s">
        <v>1117</v>
      </c>
      <c r="AE12" s="1610"/>
      <c r="AF12" s="1610"/>
      <c r="AG12" s="1610"/>
      <c r="AH12" s="1610"/>
      <c r="AI12" s="1610"/>
      <c r="AJ12" s="1610"/>
      <c r="AK12" s="1610"/>
      <c r="AL12" s="1610"/>
      <c r="AM12" s="1610"/>
      <c r="AN12" s="535"/>
      <c r="AP12" s="807"/>
    </row>
    <row r="13" spans="1:71" s="527" customFormat="1" ht="14.45" customHeight="1" x14ac:dyDescent="0.15">
      <c r="A13" s="569"/>
      <c r="B13" s="529"/>
      <c r="C13" s="529"/>
      <c r="D13" s="807"/>
      <c r="E13" s="807"/>
      <c r="F13" s="807"/>
      <c r="G13" s="807"/>
      <c r="H13" s="807"/>
      <c r="I13" s="807"/>
      <c r="J13" s="807"/>
      <c r="K13" s="807"/>
      <c r="L13" s="807"/>
      <c r="M13" s="807"/>
      <c r="N13" s="807"/>
      <c r="O13" s="807"/>
      <c r="P13" s="807"/>
      <c r="Q13" s="807"/>
      <c r="R13" s="807"/>
      <c r="S13" s="807"/>
      <c r="T13" s="807"/>
      <c r="U13" s="807"/>
      <c r="V13" s="807"/>
      <c r="W13" s="807"/>
      <c r="X13" s="807"/>
      <c r="Y13" s="807"/>
      <c r="Z13" s="807"/>
      <c r="AA13" s="807"/>
      <c r="AB13" s="807"/>
      <c r="AC13" s="531"/>
      <c r="AD13" s="1610"/>
      <c r="AE13" s="1610"/>
      <c r="AF13" s="1610"/>
      <c r="AG13" s="1610"/>
      <c r="AH13" s="1610"/>
      <c r="AI13" s="1610"/>
      <c r="AJ13" s="1610"/>
      <c r="AK13" s="1610"/>
      <c r="AL13" s="1610"/>
      <c r="AM13" s="1610"/>
      <c r="AN13" s="535"/>
      <c r="AP13" s="807"/>
      <c r="BG13" s="807"/>
      <c r="BH13" s="807"/>
      <c r="BI13" s="807"/>
      <c r="BJ13" s="807"/>
      <c r="BK13" s="807"/>
      <c r="BL13" s="807"/>
      <c r="BM13" s="807"/>
      <c r="BN13" s="807"/>
      <c r="BO13" s="807"/>
      <c r="BP13" s="807"/>
    </row>
    <row r="14" spans="1:71" s="527" customFormat="1" ht="14.45" customHeight="1" x14ac:dyDescent="0.15">
      <c r="A14" s="536"/>
      <c r="AC14" s="531"/>
      <c r="AD14" s="1610"/>
      <c r="AE14" s="1610"/>
      <c r="AF14" s="1610"/>
      <c r="AG14" s="1610"/>
      <c r="AH14" s="1610"/>
      <c r="AI14" s="1610"/>
      <c r="AJ14" s="1610"/>
      <c r="AK14" s="1610"/>
      <c r="AL14" s="1610"/>
      <c r="AM14" s="1610"/>
      <c r="AN14" s="906"/>
      <c r="BG14" s="807"/>
      <c r="BH14" s="807"/>
      <c r="BI14" s="807"/>
      <c r="BJ14" s="807"/>
      <c r="BK14" s="807"/>
      <c r="BL14" s="807"/>
      <c r="BM14" s="807"/>
      <c r="BN14" s="807"/>
      <c r="BO14" s="807"/>
      <c r="BP14" s="807"/>
    </row>
    <row r="15" spans="1:71" s="527" customFormat="1" ht="14.45" customHeight="1" x14ac:dyDescent="0.15">
      <c r="A15" s="569"/>
      <c r="B15" s="2697" t="s">
        <v>1213</v>
      </c>
      <c r="C15" s="2697"/>
      <c r="D15" s="2697"/>
      <c r="E15" s="2697"/>
      <c r="F15" s="2697"/>
      <c r="G15" s="2697"/>
      <c r="H15" s="2697"/>
      <c r="I15" s="2697"/>
      <c r="J15" s="2697"/>
      <c r="K15" s="2697"/>
      <c r="L15" s="2697"/>
      <c r="M15" s="2697"/>
      <c r="N15" s="2697"/>
      <c r="O15" s="2697"/>
      <c r="P15" s="2697"/>
      <c r="Q15" s="2697"/>
      <c r="R15" s="2697"/>
      <c r="S15" s="2697"/>
      <c r="T15" s="2697"/>
      <c r="U15" s="2697"/>
      <c r="V15" s="2697"/>
      <c r="W15" s="2697"/>
      <c r="X15" s="2697"/>
      <c r="Y15" s="2697"/>
      <c r="Z15" s="2697"/>
      <c r="AA15" s="2697"/>
      <c r="AC15" s="825" t="s">
        <v>30</v>
      </c>
      <c r="AD15" s="1610" t="s">
        <v>1014</v>
      </c>
      <c r="AE15" s="1610"/>
      <c r="AF15" s="1610"/>
      <c r="AG15" s="1610"/>
      <c r="AH15" s="1610"/>
      <c r="AI15" s="1610"/>
      <c r="AJ15" s="1610"/>
      <c r="AK15" s="1610"/>
      <c r="AL15" s="1610"/>
      <c r="AM15" s="1610"/>
      <c r="AN15" s="906"/>
      <c r="BS15" s="549"/>
    </row>
    <row r="16" spans="1:71" s="527" customFormat="1" ht="14.45" customHeight="1" x14ac:dyDescent="0.15">
      <c r="A16" s="536"/>
      <c r="B16" s="1986" t="s">
        <v>513</v>
      </c>
      <c r="C16" s="1986"/>
      <c r="D16" s="1691" t="s">
        <v>514</v>
      </c>
      <c r="E16" s="1691"/>
      <c r="F16" s="1691"/>
      <c r="G16" s="1691"/>
      <c r="H16" s="1691"/>
      <c r="I16" s="1691"/>
      <c r="J16" s="1691"/>
      <c r="K16" s="1691"/>
      <c r="L16" s="1691"/>
      <c r="M16" s="1691"/>
      <c r="N16" s="1691"/>
      <c r="O16" s="1691"/>
      <c r="P16" s="1691"/>
      <c r="Q16" s="1691"/>
      <c r="R16" s="1691"/>
      <c r="S16" s="1691"/>
      <c r="T16" s="1691"/>
      <c r="U16" s="1691"/>
      <c r="V16" s="1691"/>
      <c r="W16" s="1691"/>
      <c r="X16" s="1691"/>
      <c r="Y16" s="1691"/>
      <c r="Z16" s="1691"/>
      <c r="AA16" s="1691"/>
      <c r="AC16" s="1062"/>
      <c r="AD16" s="1610"/>
      <c r="AE16" s="1610"/>
      <c r="AF16" s="1610"/>
      <c r="AG16" s="1610"/>
      <c r="AH16" s="1610"/>
      <c r="AI16" s="1610"/>
      <c r="AJ16" s="1610"/>
      <c r="AK16" s="1610"/>
      <c r="AL16" s="1610"/>
      <c r="AM16" s="1610"/>
      <c r="AN16" s="535"/>
      <c r="BS16" s="549"/>
    </row>
    <row r="17" spans="1:71" s="527" customFormat="1" ht="14.45" customHeight="1" x14ac:dyDescent="0.15">
      <c r="A17" s="536"/>
      <c r="AC17" s="825" t="s">
        <v>30</v>
      </c>
      <c r="AD17" s="1610" t="s">
        <v>790</v>
      </c>
      <c r="AE17" s="1610"/>
      <c r="AF17" s="1610"/>
      <c r="AG17" s="1610"/>
      <c r="AH17" s="1610"/>
      <c r="AI17" s="1610"/>
      <c r="AJ17" s="1610"/>
      <c r="AK17" s="1610"/>
      <c r="AL17" s="1610"/>
      <c r="AM17" s="1610"/>
      <c r="AN17" s="535"/>
      <c r="BS17" s="549"/>
    </row>
    <row r="18" spans="1:71" s="527" customFormat="1" ht="14.45" customHeight="1" x14ac:dyDescent="0.15">
      <c r="A18" s="536"/>
      <c r="B18" s="3355" t="s">
        <v>724</v>
      </c>
      <c r="C18" s="3355"/>
      <c r="D18" s="1612" t="s">
        <v>1214</v>
      </c>
      <c r="E18" s="1612"/>
      <c r="F18" s="1612"/>
      <c r="G18" s="1612"/>
      <c r="H18" s="1612"/>
      <c r="I18" s="1612"/>
      <c r="J18" s="1612"/>
      <c r="K18" s="1612"/>
      <c r="L18" s="1612"/>
      <c r="M18" s="1612"/>
      <c r="N18" s="1612"/>
      <c r="O18" s="1612"/>
      <c r="P18" s="1612"/>
      <c r="Q18" s="1612"/>
      <c r="R18" s="1612"/>
      <c r="S18" s="1612"/>
      <c r="T18" s="1612"/>
      <c r="U18" s="1612"/>
      <c r="V18" s="1612"/>
      <c r="W18" s="1612"/>
      <c r="X18" s="1612"/>
      <c r="Y18" s="1612"/>
      <c r="Z18" s="1612"/>
      <c r="AA18" s="1612"/>
      <c r="AB18" s="549"/>
      <c r="AC18" s="825"/>
      <c r="AD18" s="1610"/>
      <c r="AE18" s="1610"/>
      <c r="AF18" s="1610"/>
      <c r="AG18" s="1610"/>
      <c r="AH18" s="1610"/>
      <c r="AI18" s="1610"/>
      <c r="AJ18" s="1610"/>
      <c r="AK18" s="1610"/>
      <c r="AL18" s="1610"/>
      <c r="AM18" s="1610"/>
      <c r="AN18" s="535"/>
    </row>
    <row r="19" spans="1:71" s="527" customFormat="1" ht="14.45" customHeight="1" x14ac:dyDescent="0.15">
      <c r="A19" s="569"/>
      <c r="D19" s="1612"/>
      <c r="E19" s="1612"/>
      <c r="F19" s="1612"/>
      <c r="G19" s="1612"/>
      <c r="H19" s="1612"/>
      <c r="I19" s="1612"/>
      <c r="J19" s="1612"/>
      <c r="K19" s="1612"/>
      <c r="L19" s="1612"/>
      <c r="M19" s="1612"/>
      <c r="N19" s="1612"/>
      <c r="O19" s="1612"/>
      <c r="P19" s="1612"/>
      <c r="Q19" s="1612"/>
      <c r="R19" s="1612"/>
      <c r="S19" s="1612"/>
      <c r="T19" s="1612"/>
      <c r="U19" s="1612"/>
      <c r="V19" s="1612"/>
      <c r="W19" s="1612"/>
      <c r="X19" s="1612"/>
      <c r="Y19" s="1612"/>
      <c r="Z19" s="1612"/>
      <c r="AA19" s="1612"/>
      <c r="AB19" s="549"/>
      <c r="AC19" s="825" t="s">
        <v>30</v>
      </c>
      <c r="AD19" s="1610" t="s">
        <v>791</v>
      </c>
      <c r="AE19" s="1610"/>
      <c r="AF19" s="1610"/>
      <c r="AG19" s="1610"/>
      <c r="AH19" s="1610"/>
      <c r="AI19" s="1610"/>
      <c r="AJ19" s="1610"/>
      <c r="AK19" s="1610"/>
      <c r="AL19" s="1610"/>
      <c r="AM19" s="1610"/>
      <c r="AN19" s="535"/>
    </row>
    <row r="20" spans="1:71" s="527" customFormat="1" ht="16.5" customHeight="1" x14ac:dyDescent="0.15">
      <c r="A20" s="569"/>
      <c r="B20" s="529"/>
      <c r="C20" s="529"/>
      <c r="D20" s="1612"/>
      <c r="E20" s="1612"/>
      <c r="F20" s="1612"/>
      <c r="G20" s="1612"/>
      <c r="H20" s="1612"/>
      <c r="I20" s="1612"/>
      <c r="J20" s="1612"/>
      <c r="K20" s="1612"/>
      <c r="L20" s="1612"/>
      <c r="M20" s="1612"/>
      <c r="N20" s="1612"/>
      <c r="O20" s="1612"/>
      <c r="P20" s="1612"/>
      <c r="Q20" s="1612"/>
      <c r="R20" s="1612"/>
      <c r="S20" s="1612"/>
      <c r="T20" s="1612"/>
      <c r="U20" s="1612"/>
      <c r="V20" s="1612"/>
      <c r="W20" s="1612"/>
      <c r="X20" s="1612"/>
      <c r="Y20" s="1612"/>
      <c r="Z20" s="1612"/>
      <c r="AA20" s="1612"/>
      <c r="AB20" s="549"/>
      <c r="AC20" s="825"/>
      <c r="AD20" s="1610"/>
      <c r="AE20" s="1610"/>
      <c r="AF20" s="1610"/>
      <c r="AG20" s="1610"/>
      <c r="AH20" s="1610"/>
      <c r="AI20" s="1610"/>
      <c r="AJ20" s="1610"/>
      <c r="AK20" s="1610"/>
      <c r="AL20" s="1610"/>
      <c r="AM20" s="1610"/>
      <c r="AN20" s="842"/>
    </row>
    <row r="21" spans="1:71" s="527" customFormat="1" ht="16.5" customHeight="1" x14ac:dyDescent="0.15">
      <c r="A21" s="56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1062"/>
      <c r="AN21" s="535"/>
    </row>
    <row r="22" spans="1:71" s="527" customFormat="1" ht="15.75" customHeight="1" x14ac:dyDescent="0.15">
      <c r="A22" s="569"/>
      <c r="B22" s="1986" t="s">
        <v>516</v>
      </c>
      <c r="C22" s="1986"/>
      <c r="D22" s="4106" t="s">
        <v>1215</v>
      </c>
      <c r="E22" s="4106"/>
      <c r="F22" s="4106"/>
      <c r="G22" s="4106"/>
      <c r="H22" s="4106"/>
      <c r="I22" s="4106"/>
      <c r="J22" s="4106"/>
      <c r="K22" s="4106"/>
      <c r="L22" s="4106"/>
      <c r="M22" s="4106"/>
      <c r="N22" s="4106"/>
      <c r="O22" s="4106"/>
      <c r="P22" s="4106"/>
      <c r="Q22" s="4106"/>
      <c r="R22" s="4106"/>
      <c r="S22" s="4106"/>
      <c r="T22" s="4106"/>
      <c r="U22" s="4106"/>
      <c r="V22" s="4106"/>
      <c r="W22" s="4106"/>
      <c r="X22" s="4106"/>
      <c r="Y22" s="4106"/>
      <c r="Z22" s="4106"/>
      <c r="AA22" s="4106"/>
      <c r="AB22" s="549"/>
      <c r="AC22" s="4272"/>
      <c r="AN22" s="535"/>
    </row>
    <row r="23" spans="1:71" s="527" customFormat="1" ht="19.5" customHeight="1" x14ac:dyDescent="0.15">
      <c r="A23" s="569"/>
      <c r="D23" s="537" t="s">
        <v>42</v>
      </c>
      <c r="E23" s="3934" t="s">
        <v>654</v>
      </c>
      <c r="F23" s="3934"/>
      <c r="G23" s="3934"/>
      <c r="H23" s="3934"/>
      <c r="I23" s="3934"/>
      <c r="J23" s="3934"/>
      <c r="K23" s="3934"/>
      <c r="L23" s="3934"/>
      <c r="M23" s="3934"/>
      <c r="N23" s="3934"/>
      <c r="O23" s="3934"/>
      <c r="P23" s="3934"/>
      <c r="Q23" s="3934"/>
      <c r="R23" s="3934"/>
      <c r="S23" s="3934"/>
      <c r="T23" s="3934"/>
      <c r="U23" s="3934"/>
      <c r="V23" s="3934"/>
      <c r="W23" s="3934"/>
      <c r="X23" s="3934"/>
      <c r="Y23" s="3934"/>
      <c r="Z23" s="3934"/>
      <c r="AA23" s="3934"/>
      <c r="AB23" s="549"/>
      <c r="AC23" s="531"/>
      <c r="AE23" s="534"/>
      <c r="AF23" s="534"/>
      <c r="AG23" s="534"/>
      <c r="AH23" s="534"/>
      <c r="AI23" s="534"/>
      <c r="AJ23" s="534"/>
      <c r="AK23" s="534"/>
      <c r="AL23" s="534"/>
      <c r="AM23" s="534"/>
      <c r="AN23" s="535"/>
    </row>
    <row r="24" spans="1:71" s="527" customFormat="1" ht="19.5" customHeight="1" x14ac:dyDescent="0.15">
      <c r="A24" s="569"/>
      <c r="B24" s="4273" t="s">
        <v>517</v>
      </c>
      <c r="C24" s="4274"/>
      <c r="D24" s="4274"/>
      <c r="E24" s="4274"/>
      <c r="F24" s="4274"/>
      <c r="G24" s="4274"/>
      <c r="H24" s="4274"/>
      <c r="I24" s="2715" t="s">
        <v>451</v>
      </c>
      <c r="J24" s="2716"/>
      <c r="K24" s="2716"/>
      <c r="L24" s="2716"/>
      <c r="M24" s="2716"/>
      <c r="N24" s="3403" t="s">
        <v>792</v>
      </c>
      <c r="O24" s="2713"/>
      <c r="P24" s="3403" t="s">
        <v>793</v>
      </c>
      <c r="Q24" s="3404"/>
      <c r="R24" s="3404"/>
      <c r="S24" s="3404"/>
      <c r="T24" s="3404"/>
      <c r="U24" s="3404"/>
      <c r="V24" s="3404"/>
      <c r="W24" s="3404"/>
      <c r="X24" s="3404"/>
      <c r="Y24" s="3404"/>
      <c r="Z24" s="3404"/>
      <c r="AA24" s="3404"/>
      <c r="AB24" s="3404"/>
      <c r="AC24" s="3404"/>
      <c r="AD24" s="3404"/>
      <c r="AE24" s="3404"/>
      <c r="AF24" s="3404"/>
      <c r="AG24" s="3404"/>
      <c r="AH24" s="3404"/>
      <c r="AI24" s="3404"/>
      <c r="AJ24" s="3404"/>
      <c r="AK24" s="3404"/>
      <c r="AL24" s="3404"/>
      <c r="AM24" s="3405"/>
      <c r="AN24" s="532"/>
    </row>
    <row r="25" spans="1:71" s="527" customFormat="1" ht="19.5" customHeight="1" x14ac:dyDescent="0.15">
      <c r="A25" s="569"/>
      <c r="B25" s="4275" t="s">
        <v>518</v>
      </c>
      <c r="C25" s="4276"/>
      <c r="D25" s="4276"/>
      <c r="E25" s="4276"/>
      <c r="F25" s="4276"/>
      <c r="G25" s="4276"/>
      <c r="H25" s="4277"/>
      <c r="I25" s="2526"/>
      <c r="J25" s="1543"/>
      <c r="K25" s="1543"/>
      <c r="L25" s="1543"/>
      <c r="M25" s="1543"/>
      <c r="N25" s="2526"/>
      <c r="O25" s="2527"/>
      <c r="P25" s="3406"/>
      <c r="Q25" s="3407"/>
      <c r="R25" s="3407"/>
      <c r="S25" s="3407"/>
      <c r="T25" s="3407"/>
      <c r="U25" s="3407"/>
      <c r="V25" s="3407"/>
      <c r="W25" s="3407"/>
      <c r="X25" s="3407"/>
      <c r="Y25" s="3407"/>
      <c r="Z25" s="3407"/>
      <c r="AA25" s="3407"/>
      <c r="AB25" s="3407"/>
      <c r="AC25" s="3407"/>
      <c r="AD25" s="3407"/>
      <c r="AE25" s="3407"/>
      <c r="AF25" s="3407"/>
      <c r="AG25" s="3407"/>
      <c r="AH25" s="3407"/>
      <c r="AI25" s="3407"/>
      <c r="AJ25" s="3407"/>
      <c r="AK25" s="3407"/>
      <c r="AL25" s="3407"/>
      <c r="AM25" s="3408"/>
      <c r="AN25" s="532"/>
    </row>
    <row r="26" spans="1:71" s="527" customFormat="1" ht="19.5" customHeight="1" x14ac:dyDescent="0.15">
      <c r="A26" s="569"/>
      <c r="B26" s="2717" t="s">
        <v>794</v>
      </c>
      <c r="C26" s="2718"/>
      <c r="D26" s="2718"/>
      <c r="E26" s="2718"/>
      <c r="F26" s="2718"/>
      <c r="G26" s="2718"/>
      <c r="H26" s="2714"/>
      <c r="I26" s="2717"/>
      <c r="J26" s="2718"/>
      <c r="K26" s="2718"/>
      <c r="L26" s="2718"/>
      <c r="M26" s="2718"/>
      <c r="N26" s="2717"/>
      <c r="O26" s="2714"/>
      <c r="P26" s="2505"/>
      <c r="Q26" s="2506"/>
      <c r="R26" s="2506"/>
      <c r="S26" s="2506"/>
      <c r="T26" s="2506"/>
      <c r="U26" s="2506"/>
      <c r="V26" s="2506"/>
      <c r="W26" s="2506"/>
      <c r="X26" s="2506"/>
      <c r="Y26" s="2506"/>
      <c r="Z26" s="2506"/>
      <c r="AA26" s="2506"/>
      <c r="AB26" s="2506"/>
      <c r="AC26" s="2506"/>
      <c r="AD26" s="2506"/>
      <c r="AE26" s="2506"/>
      <c r="AF26" s="2506"/>
      <c r="AG26" s="2506"/>
      <c r="AH26" s="2506"/>
      <c r="AI26" s="2506"/>
      <c r="AJ26" s="2506"/>
      <c r="AK26" s="2506"/>
      <c r="AL26" s="2506"/>
      <c r="AM26" s="2507"/>
      <c r="AN26" s="532"/>
    </row>
    <row r="27" spans="1:71" s="527" customFormat="1" ht="19.5" customHeight="1" x14ac:dyDescent="0.15">
      <c r="A27" s="569"/>
      <c r="B27" s="4278"/>
      <c r="C27" s="4279"/>
      <c r="D27" s="4279"/>
      <c r="E27" s="4279"/>
      <c r="F27" s="4279"/>
      <c r="G27" s="4279"/>
      <c r="H27" s="4280"/>
      <c r="I27" s="4281"/>
      <c r="J27" s="4282"/>
      <c r="K27" s="4282"/>
      <c r="L27" s="4282"/>
      <c r="M27" s="4282"/>
      <c r="N27" s="4281"/>
      <c r="O27" s="4282"/>
      <c r="P27" s="1258" t="s">
        <v>390</v>
      </c>
      <c r="Q27" s="4283"/>
      <c r="R27" s="4283"/>
      <c r="S27" s="4283"/>
      <c r="T27" s="4283"/>
      <c r="U27" s="4283"/>
      <c r="V27" s="4283"/>
      <c r="W27" s="4283"/>
      <c r="X27" s="4283"/>
      <c r="Y27" s="4283"/>
      <c r="Z27" s="4283"/>
      <c r="AA27" s="4283"/>
      <c r="AB27" s="4283"/>
      <c r="AC27" s="4283"/>
      <c r="AD27" s="4283"/>
      <c r="AE27" s="4283"/>
      <c r="AF27" s="4283"/>
      <c r="AG27" s="4283"/>
      <c r="AH27" s="4283"/>
      <c r="AI27" s="4283"/>
      <c r="AJ27" s="4283"/>
      <c r="AK27" s="4283"/>
      <c r="AL27" s="4283"/>
      <c r="AM27" s="4284"/>
      <c r="AN27" s="532"/>
    </row>
    <row r="28" spans="1:71" s="527" customFormat="1" ht="19.5" customHeight="1" x14ac:dyDescent="0.15">
      <c r="A28" s="569"/>
      <c r="B28" s="4285"/>
      <c r="C28" s="4286"/>
      <c r="D28" s="4286"/>
      <c r="E28" s="4287" t="s">
        <v>89</v>
      </c>
      <c r="F28" s="4286"/>
      <c r="G28" s="4286"/>
      <c r="H28" s="4288"/>
      <c r="I28" s="4289"/>
      <c r="J28" s="4290"/>
      <c r="K28" s="4290"/>
      <c r="L28" s="4290"/>
      <c r="M28" s="4290"/>
      <c r="N28" s="4289"/>
      <c r="O28" s="4290"/>
      <c r="P28" s="1265" t="s">
        <v>396</v>
      </c>
      <c r="Q28" s="4291"/>
      <c r="R28" s="4291"/>
      <c r="S28" s="4291"/>
      <c r="T28" s="4291"/>
      <c r="U28" s="4291"/>
      <c r="V28" s="4291"/>
      <c r="W28" s="4291"/>
      <c r="X28" s="4291"/>
      <c r="Y28" s="4291"/>
      <c r="Z28" s="4291"/>
      <c r="AA28" s="4291"/>
      <c r="AB28" s="4291"/>
      <c r="AC28" s="4291"/>
      <c r="AD28" s="4291"/>
      <c r="AE28" s="4291"/>
      <c r="AF28" s="4291"/>
      <c r="AG28" s="4291"/>
      <c r="AH28" s="4291"/>
      <c r="AI28" s="4291"/>
      <c r="AJ28" s="4291"/>
      <c r="AK28" s="4291"/>
      <c r="AL28" s="4291"/>
      <c r="AM28" s="4292"/>
      <c r="AN28" s="532"/>
    </row>
    <row r="29" spans="1:71" s="527" customFormat="1" ht="19.5" customHeight="1" x14ac:dyDescent="0.15">
      <c r="A29" s="569"/>
      <c r="B29" s="4293"/>
      <c r="C29" s="2780"/>
      <c r="D29" s="2780"/>
      <c r="E29" s="2780"/>
      <c r="F29" s="2780"/>
      <c r="G29" s="2780"/>
      <c r="H29" s="3577"/>
      <c r="I29" s="4294"/>
      <c r="J29" s="4295"/>
      <c r="K29" s="4295"/>
      <c r="L29" s="4295"/>
      <c r="M29" s="4295"/>
      <c r="N29" s="4294"/>
      <c r="O29" s="4295"/>
      <c r="P29" s="1260" t="s">
        <v>397</v>
      </c>
      <c r="Q29" s="4296"/>
      <c r="R29" s="4296"/>
      <c r="S29" s="4296"/>
      <c r="T29" s="4296"/>
      <c r="U29" s="4296"/>
      <c r="V29" s="4296"/>
      <c r="W29" s="4296"/>
      <c r="X29" s="4296"/>
      <c r="Y29" s="4296"/>
      <c r="Z29" s="4296"/>
      <c r="AA29" s="4296"/>
      <c r="AB29" s="4296"/>
      <c r="AC29" s="4296"/>
      <c r="AD29" s="4296"/>
      <c r="AE29" s="4296"/>
      <c r="AF29" s="4296"/>
      <c r="AG29" s="4296"/>
      <c r="AH29" s="4296"/>
      <c r="AI29" s="4296"/>
      <c r="AJ29" s="4296"/>
      <c r="AK29" s="4296"/>
      <c r="AL29" s="4296"/>
      <c r="AM29" s="4297"/>
      <c r="AN29" s="532"/>
    </row>
    <row r="30" spans="1:71" s="527" customFormat="1" ht="19.5" customHeight="1" x14ac:dyDescent="0.15">
      <c r="A30" s="569"/>
      <c r="B30" s="4278"/>
      <c r="C30" s="4279"/>
      <c r="D30" s="4279"/>
      <c r="E30" s="4279"/>
      <c r="F30" s="4279"/>
      <c r="G30" s="4279"/>
      <c r="H30" s="4280"/>
      <c r="I30" s="4281"/>
      <c r="J30" s="4282"/>
      <c r="K30" s="4282"/>
      <c r="L30" s="4282"/>
      <c r="M30" s="4282"/>
      <c r="N30" s="4281"/>
      <c r="O30" s="4282"/>
      <c r="P30" s="1258" t="s">
        <v>390</v>
      </c>
      <c r="Q30" s="4283"/>
      <c r="R30" s="4283"/>
      <c r="S30" s="4283"/>
      <c r="T30" s="4283"/>
      <c r="U30" s="4283"/>
      <c r="V30" s="4283"/>
      <c r="W30" s="4283"/>
      <c r="X30" s="4283"/>
      <c r="Y30" s="4283"/>
      <c r="Z30" s="4283"/>
      <c r="AA30" s="4283"/>
      <c r="AB30" s="4283"/>
      <c r="AC30" s="4283"/>
      <c r="AD30" s="4283"/>
      <c r="AE30" s="4283"/>
      <c r="AF30" s="4283"/>
      <c r="AG30" s="4283"/>
      <c r="AH30" s="4283"/>
      <c r="AI30" s="4283"/>
      <c r="AJ30" s="4283"/>
      <c r="AK30" s="4283"/>
      <c r="AL30" s="4283"/>
      <c r="AM30" s="4284"/>
      <c r="AN30" s="532"/>
    </row>
    <row r="31" spans="1:71" s="527" customFormat="1" ht="19.5" customHeight="1" x14ac:dyDescent="0.15">
      <c r="A31" s="569"/>
      <c r="B31" s="4285"/>
      <c r="C31" s="4286"/>
      <c r="D31" s="4286"/>
      <c r="E31" s="4287" t="s">
        <v>89</v>
      </c>
      <c r="F31" s="4286"/>
      <c r="G31" s="4286"/>
      <c r="H31" s="4288"/>
      <c r="I31" s="4289"/>
      <c r="J31" s="4290"/>
      <c r="K31" s="4290"/>
      <c r="L31" s="4290"/>
      <c r="M31" s="4290"/>
      <c r="N31" s="4289"/>
      <c r="O31" s="4290"/>
      <c r="P31" s="1265" t="s">
        <v>396</v>
      </c>
      <c r="Q31" s="4291"/>
      <c r="R31" s="4291"/>
      <c r="S31" s="4291"/>
      <c r="T31" s="4291"/>
      <c r="U31" s="4291"/>
      <c r="V31" s="4291"/>
      <c r="W31" s="4291"/>
      <c r="X31" s="4291"/>
      <c r="Y31" s="4291"/>
      <c r="Z31" s="4291"/>
      <c r="AA31" s="4291"/>
      <c r="AB31" s="4291"/>
      <c r="AC31" s="4291"/>
      <c r="AD31" s="4291"/>
      <c r="AE31" s="4291"/>
      <c r="AF31" s="4291"/>
      <c r="AG31" s="4291"/>
      <c r="AH31" s="4291"/>
      <c r="AI31" s="4291"/>
      <c r="AJ31" s="4291"/>
      <c r="AK31" s="4291"/>
      <c r="AL31" s="4291"/>
      <c r="AM31" s="4292"/>
      <c r="AN31" s="532"/>
    </row>
    <row r="32" spans="1:71" s="527" customFormat="1" ht="19.5" customHeight="1" x14ac:dyDescent="0.15">
      <c r="A32" s="569"/>
      <c r="B32" s="4293"/>
      <c r="C32" s="2780"/>
      <c r="D32" s="2780"/>
      <c r="E32" s="2780"/>
      <c r="F32" s="2780"/>
      <c r="G32" s="2780"/>
      <c r="H32" s="3577"/>
      <c r="I32" s="4294"/>
      <c r="J32" s="4295"/>
      <c r="K32" s="4295"/>
      <c r="L32" s="4295"/>
      <c r="M32" s="4295"/>
      <c r="N32" s="4294"/>
      <c r="O32" s="4295"/>
      <c r="P32" s="4298" t="s">
        <v>397</v>
      </c>
      <c r="Q32" s="4299"/>
      <c r="R32" s="4299"/>
      <c r="S32" s="4299"/>
      <c r="T32" s="4299"/>
      <c r="U32" s="4299"/>
      <c r="V32" s="4299"/>
      <c r="W32" s="4299"/>
      <c r="X32" s="4299"/>
      <c r="Y32" s="4299"/>
      <c r="Z32" s="4299"/>
      <c r="AA32" s="4299"/>
      <c r="AB32" s="4299"/>
      <c r="AC32" s="4299"/>
      <c r="AD32" s="4299"/>
      <c r="AE32" s="4299"/>
      <c r="AF32" s="4299"/>
      <c r="AG32" s="4299"/>
      <c r="AH32" s="4299"/>
      <c r="AI32" s="4299"/>
      <c r="AJ32" s="4299"/>
      <c r="AK32" s="4299"/>
      <c r="AL32" s="4299"/>
      <c r="AM32" s="4300"/>
      <c r="AN32" s="532"/>
    </row>
    <row r="33" spans="1:40" s="527" customFormat="1" ht="19.5" customHeight="1" x14ac:dyDescent="0.15">
      <c r="A33" s="569"/>
      <c r="B33" s="4278"/>
      <c r="C33" s="4279"/>
      <c r="D33" s="4279"/>
      <c r="E33" s="4279"/>
      <c r="F33" s="4279"/>
      <c r="G33" s="4279"/>
      <c r="H33" s="4280"/>
      <c r="I33" s="4281"/>
      <c r="J33" s="4282"/>
      <c r="K33" s="4282"/>
      <c r="L33" s="4282"/>
      <c r="M33" s="4282"/>
      <c r="N33" s="4281"/>
      <c r="O33" s="4282"/>
      <c r="P33" s="1259" t="s">
        <v>390</v>
      </c>
      <c r="Q33" s="4026"/>
      <c r="R33" s="4026"/>
      <c r="S33" s="4026"/>
      <c r="T33" s="4026"/>
      <c r="U33" s="4026"/>
      <c r="V33" s="4026"/>
      <c r="W33" s="4026"/>
      <c r="X33" s="4026"/>
      <c r="Y33" s="4026"/>
      <c r="Z33" s="4026"/>
      <c r="AA33" s="4026"/>
      <c r="AB33" s="4026"/>
      <c r="AC33" s="4026"/>
      <c r="AD33" s="4026"/>
      <c r="AE33" s="4026"/>
      <c r="AF33" s="4026"/>
      <c r="AG33" s="4026"/>
      <c r="AH33" s="4026"/>
      <c r="AI33" s="4026"/>
      <c r="AJ33" s="4026"/>
      <c r="AK33" s="4026"/>
      <c r="AL33" s="4026"/>
      <c r="AM33" s="4301"/>
      <c r="AN33" s="532"/>
    </row>
    <row r="34" spans="1:40" s="527" customFormat="1" ht="19.5" customHeight="1" x14ac:dyDescent="0.15">
      <c r="A34" s="569"/>
      <c r="B34" s="4285"/>
      <c r="C34" s="4286"/>
      <c r="D34" s="4286"/>
      <c r="E34" s="4287" t="s">
        <v>89</v>
      </c>
      <c r="F34" s="4286"/>
      <c r="G34" s="4286"/>
      <c r="H34" s="4288"/>
      <c r="I34" s="4289"/>
      <c r="J34" s="4290"/>
      <c r="K34" s="4290"/>
      <c r="L34" s="4290"/>
      <c r="M34" s="4290"/>
      <c r="N34" s="4289"/>
      <c r="O34" s="4290"/>
      <c r="P34" s="1265" t="s">
        <v>396</v>
      </c>
      <c r="Q34" s="4291"/>
      <c r="R34" s="4291"/>
      <c r="S34" s="4291"/>
      <c r="T34" s="4291"/>
      <c r="U34" s="4291"/>
      <c r="V34" s="4291"/>
      <c r="W34" s="4291"/>
      <c r="X34" s="4291"/>
      <c r="Y34" s="4291"/>
      <c r="Z34" s="4291"/>
      <c r="AA34" s="4291"/>
      <c r="AB34" s="4291"/>
      <c r="AC34" s="4291"/>
      <c r="AD34" s="4291"/>
      <c r="AE34" s="4291"/>
      <c r="AF34" s="4291"/>
      <c r="AG34" s="4291"/>
      <c r="AH34" s="4291"/>
      <c r="AI34" s="4291"/>
      <c r="AJ34" s="4291"/>
      <c r="AK34" s="4291"/>
      <c r="AL34" s="4291"/>
      <c r="AM34" s="4292"/>
      <c r="AN34" s="532"/>
    </row>
    <row r="35" spans="1:40" s="527" customFormat="1" ht="19.5" customHeight="1" x14ac:dyDescent="0.15">
      <c r="A35" s="569"/>
      <c r="B35" s="4293"/>
      <c r="C35" s="2780"/>
      <c r="D35" s="2780"/>
      <c r="E35" s="2780"/>
      <c r="F35" s="2780"/>
      <c r="G35" s="2780"/>
      <c r="H35" s="3577"/>
      <c r="I35" s="4294"/>
      <c r="J35" s="4295"/>
      <c r="K35" s="4295"/>
      <c r="L35" s="4295"/>
      <c r="M35" s="4295"/>
      <c r="N35" s="4294"/>
      <c r="O35" s="4295"/>
      <c r="P35" s="4298" t="s">
        <v>397</v>
      </c>
      <c r="Q35" s="4296"/>
      <c r="R35" s="4296"/>
      <c r="S35" s="4296"/>
      <c r="T35" s="4296"/>
      <c r="U35" s="4296"/>
      <c r="V35" s="4296"/>
      <c r="W35" s="4296"/>
      <c r="X35" s="4296"/>
      <c r="Y35" s="4296"/>
      <c r="Z35" s="4296"/>
      <c r="AA35" s="4296"/>
      <c r="AB35" s="4296"/>
      <c r="AC35" s="4296"/>
      <c r="AD35" s="4296"/>
      <c r="AE35" s="4296"/>
      <c r="AF35" s="4296"/>
      <c r="AG35" s="4296"/>
      <c r="AH35" s="4296"/>
      <c r="AI35" s="4296"/>
      <c r="AJ35" s="4296"/>
      <c r="AK35" s="4296"/>
      <c r="AL35" s="4296"/>
      <c r="AM35" s="4297"/>
      <c r="AN35" s="532"/>
    </row>
    <row r="36" spans="1:40" s="527" customFormat="1" ht="19.5" customHeight="1" x14ac:dyDescent="0.15">
      <c r="A36" s="569"/>
      <c r="B36" s="4278"/>
      <c r="C36" s="4279"/>
      <c r="D36" s="4279"/>
      <c r="E36" s="4279"/>
      <c r="F36" s="4279"/>
      <c r="G36" s="4279"/>
      <c r="H36" s="4280"/>
      <c r="I36" s="4281"/>
      <c r="J36" s="4282"/>
      <c r="K36" s="4282"/>
      <c r="L36" s="4282"/>
      <c r="M36" s="4282"/>
      <c r="N36" s="4281"/>
      <c r="O36" s="4282"/>
      <c r="P36" s="1258" t="s">
        <v>390</v>
      </c>
      <c r="Q36" s="4283"/>
      <c r="R36" s="4283"/>
      <c r="S36" s="4283"/>
      <c r="T36" s="4283"/>
      <c r="U36" s="4283"/>
      <c r="V36" s="4283"/>
      <c r="W36" s="4283"/>
      <c r="X36" s="4283"/>
      <c r="Y36" s="4283"/>
      <c r="Z36" s="4283"/>
      <c r="AA36" s="4283"/>
      <c r="AB36" s="4283"/>
      <c r="AC36" s="4283"/>
      <c r="AD36" s="4283"/>
      <c r="AE36" s="4283"/>
      <c r="AF36" s="4283"/>
      <c r="AG36" s="4283"/>
      <c r="AH36" s="4283"/>
      <c r="AI36" s="4283"/>
      <c r="AJ36" s="4283"/>
      <c r="AK36" s="4283"/>
      <c r="AL36" s="4283"/>
      <c r="AM36" s="4284"/>
      <c r="AN36" s="532"/>
    </row>
    <row r="37" spans="1:40" s="527" customFormat="1" ht="19.5" customHeight="1" x14ac:dyDescent="0.15">
      <c r="A37" s="569"/>
      <c r="B37" s="4285"/>
      <c r="C37" s="4286"/>
      <c r="D37" s="4286"/>
      <c r="E37" s="4287" t="s">
        <v>89</v>
      </c>
      <c r="F37" s="4286"/>
      <c r="G37" s="4286"/>
      <c r="H37" s="4288"/>
      <c r="I37" s="4289"/>
      <c r="J37" s="4290"/>
      <c r="K37" s="4290"/>
      <c r="L37" s="4290"/>
      <c r="M37" s="4290"/>
      <c r="N37" s="4289"/>
      <c r="O37" s="4290"/>
      <c r="P37" s="1265" t="s">
        <v>396</v>
      </c>
      <c r="Q37" s="4291"/>
      <c r="R37" s="4291"/>
      <c r="S37" s="4291"/>
      <c r="T37" s="4291"/>
      <c r="U37" s="4291"/>
      <c r="V37" s="4291"/>
      <c r="W37" s="4291"/>
      <c r="X37" s="4291"/>
      <c r="Y37" s="4291"/>
      <c r="Z37" s="4291"/>
      <c r="AA37" s="4291"/>
      <c r="AB37" s="4291"/>
      <c r="AC37" s="4291"/>
      <c r="AD37" s="4291"/>
      <c r="AE37" s="4291"/>
      <c r="AF37" s="4291"/>
      <c r="AG37" s="4291"/>
      <c r="AH37" s="4291"/>
      <c r="AI37" s="4291"/>
      <c r="AJ37" s="4291"/>
      <c r="AK37" s="4291"/>
      <c r="AL37" s="4291"/>
      <c r="AM37" s="4292"/>
      <c r="AN37" s="532"/>
    </row>
    <row r="38" spans="1:40" s="527" customFormat="1" ht="19.5" customHeight="1" x14ac:dyDescent="0.15">
      <c r="A38" s="569"/>
      <c r="B38" s="4293"/>
      <c r="C38" s="2780"/>
      <c r="D38" s="2780"/>
      <c r="E38" s="2780"/>
      <c r="F38" s="2780"/>
      <c r="G38" s="2780"/>
      <c r="H38" s="3577"/>
      <c r="I38" s="4294"/>
      <c r="J38" s="4295"/>
      <c r="K38" s="4295"/>
      <c r="L38" s="4295"/>
      <c r="M38" s="4295"/>
      <c r="N38" s="4294"/>
      <c r="O38" s="4295"/>
      <c r="P38" s="4298" t="s">
        <v>397</v>
      </c>
      <c r="Q38" s="4299"/>
      <c r="R38" s="4299"/>
      <c r="S38" s="4299"/>
      <c r="T38" s="4299"/>
      <c r="U38" s="4299"/>
      <c r="V38" s="4299"/>
      <c r="W38" s="4299"/>
      <c r="X38" s="4299"/>
      <c r="Y38" s="4299"/>
      <c r="Z38" s="4299"/>
      <c r="AA38" s="4299"/>
      <c r="AB38" s="4299"/>
      <c r="AC38" s="4299"/>
      <c r="AD38" s="4299"/>
      <c r="AE38" s="4299"/>
      <c r="AF38" s="4299"/>
      <c r="AG38" s="4299"/>
      <c r="AH38" s="4299"/>
      <c r="AI38" s="4299"/>
      <c r="AJ38" s="4299"/>
      <c r="AK38" s="4299"/>
      <c r="AL38" s="4299"/>
      <c r="AM38" s="4300"/>
      <c r="AN38" s="532"/>
    </row>
    <row r="39" spans="1:40" s="527" customFormat="1" ht="19.5" customHeight="1" x14ac:dyDescent="0.15">
      <c r="A39" s="569"/>
      <c r="B39" s="4278"/>
      <c r="C39" s="4279"/>
      <c r="D39" s="4279"/>
      <c r="E39" s="4279"/>
      <c r="F39" s="4279"/>
      <c r="G39" s="4279"/>
      <c r="H39" s="4280"/>
      <c r="I39" s="4281"/>
      <c r="J39" s="4282"/>
      <c r="K39" s="4282"/>
      <c r="L39" s="4282"/>
      <c r="M39" s="4282"/>
      <c r="N39" s="4281"/>
      <c r="O39" s="4282"/>
      <c r="P39" s="1259" t="s">
        <v>390</v>
      </c>
      <c r="Q39" s="4026"/>
      <c r="R39" s="4026"/>
      <c r="S39" s="4026"/>
      <c r="T39" s="4026"/>
      <c r="U39" s="4026"/>
      <c r="V39" s="4026"/>
      <c r="W39" s="4026"/>
      <c r="X39" s="4026"/>
      <c r="Y39" s="4026"/>
      <c r="Z39" s="4026"/>
      <c r="AA39" s="4026"/>
      <c r="AB39" s="4026"/>
      <c r="AC39" s="4026"/>
      <c r="AD39" s="4026"/>
      <c r="AE39" s="4026"/>
      <c r="AF39" s="4026"/>
      <c r="AG39" s="4026"/>
      <c r="AH39" s="4026"/>
      <c r="AI39" s="4026"/>
      <c r="AJ39" s="4026"/>
      <c r="AK39" s="4026"/>
      <c r="AL39" s="4026"/>
      <c r="AM39" s="4301"/>
      <c r="AN39" s="532"/>
    </row>
    <row r="40" spans="1:40" s="527" customFormat="1" ht="19.5" customHeight="1" x14ac:dyDescent="0.15">
      <c r="A40" s="569"/>
      <c r="B40" s="4285"/>
      <c r="C40" s="4286"/>
      <c r="D40" s="4286"/>
      <c r="E40" s="4287" t="s">
        <v>89</v>
      </c>
      <c r="F40" s="4286"/>
      <c r="G40" s="4286"/>
      <c r="H40" s="4288"/>
      <c r="I40" s="4289"/>
      <c r="J40" s="4290"/>
      <c r="K40" s="4290"/>
      <c r="L40" s="4290"/>
      <c r="M40" s="4290"/>
      <c r="N40" s="4289"/>
      <c r="O40" s="4290"/>
      <c r="P40" s="1265" t="s">
        <v>396</v>
      </c>
      <c r="Q40" s="4291"/>
      <c r="R40" s="4291"/>
      <c r="S40" s="4291"/>
      <c r="T40" s="4291"/>
      <c r="U40" s="4291"/>
      <c r="V40" s="4291"/>
      <c r="W40" s="4291"/>
      <c r="X40" s="4291"/>
      <c r="Y40" s="4291"/>
      <c r="Z40" s="4291"/>
      <c r="AA40" s="4291"/>
      <c r="AB40" s="4291"/>
      <c r="AC40" s="4291"/>
      <c r="AD40" s="4291"/>
      <c r="AE40" s="4291"/>
      <c r="AF40" s="4291"/>
      <c r="AG40" s="4291"/>
      <c r="AH40" s="4291"/>
      <c r="AI40" s="4291"/>
      <c r="AJ40" s="4291"/>
      <c r="AK40" s="4291"/>
      <c r="AL40" s="4291"/>
      <c r="AM40" s="4292"/>
      <c r="AN40" s="532"/>
    </row>
    <row r="41" spans="1:40" s="527" customFormat="1" ht="19.5" customHeight="1" x14ac:dyDescent="0.15">
      <c r="A41" s="569"/>
      <c r="B41" s="4293"/>
      <c r="C41" s="2780"/>
      <c r="D41" s="2780"/>
      <c r="E41" s="2780"/>
      <c r="F41" s="2780"/>
      <c r="G41" s="2780"/>
      <c r="H41" s="3577"/>
      <c r="I41" s="4294"/>
      <c r="J41" s="4295"/>
      <c r="K41" s="4295"/>
      <c r="L41" s="4295"/>
      <c r="M41" s="4295"/>
      <c r="N41" s="4294"/>
      <c r="O41" s="4295"/>
      <c r="P41" s="4298" t="s">
        <v>397</v>
      </c>
      <c r="Q41" s="4296"/>
      <c r="R41" s="4296"/>
      <c r="S41" s="4296"/>
      <c r="T41" s="4296"/>
      <c r="U41" s="4296"/>
      <c r="V41" s="4296"/>
      <c r="W41" s="4296"/>
      <c r="X41" s="4296"/>
      <c r="Y41" s="4296"/>
      <c r="Z41" s="4296"/>
      <c r="AA41" s="4296"/>
      <c r="AB41" s="4296"/>
      <c r="AC41" s="4296"/>
      <c r="AD41" s="4296"/>
      <c r="AE41" s="4296"/>
      <c r="AF41" s="4296"/>
      <c r="AG41" s="4296"/>
      <c r="AH41" s="4296"/>
      <c r="AI41" s="4296"/>
      <c r="AJ41" s="4296"/>
      <c r="AK41" s="4296"/>
      <c r="AL41" s="4296"/>
      <c r="AM41" s="4297"/>
      <c r="AN41" s="532"/>
    </row>
    <row r="42" spans="1:40" s="527" customFormat="1" ht="19.5" customHeight="1" x14ac:dyDescent="0.15">
      <c r="A42" s="569"/>
      <c r="B42" s="4278"/>
      <c r="C42" s="4279"/>
      <c r="D42" s="4279"/>
      <c r="E42" s="4279"/>
      <c r="F42" s="4279"/>
      <c r="G42" s="4279"/>
      <c r="H42" s="4280"/>
      <c r="I42" s="4281"/>
      <c r="J42" s="4282"/>
      <c r="K42" s="4282"/>
      <c r="L42" s="4282"/>
      <c r="M42" s="4282"/>
      <c r="N42" s="4281"/>
      <c r="O42" s="4282"/>
      <c r="P42" s="1258" t="s">
        <v>390</v>
      </c>
      <c r="Q42" s="4283"/>
      <c r="R42" s="4283"/>
      <c r="S42" s="4283"/>
      <c r="T42" s="4283"/>
      <c r="U42" s="4283"/>
      <c r="V42" s="4283"/>
      <c r="W42" s="4283"/>
      <c r="X42" s="4283"/>
      <c r="Y42" s="4283"/>
      <c r="Z42" s="4283"/>
      <c r="AA42" s="4283"/>
      <c r="AB42" s="4283"/>
      <c r="AC42" s="4283"/>
      <c r="AD42" s="4283"/>
      <c r="AE42" s="4283"/>
      <c r="AF42" s="4283"/>
      <c r="AG42" s="4283"/>
      <c r="AH42" s="4283"/>
      <c r="AI42" s="4283"/>
      <c r="AJ42" s="4283"/>
      <c r="AK42" s="4283"/>
      <c r="AL42" s="4283"/>
      <c r="AM42" s="4284"/>
      <c r="AN42" s="532"/>
    </row>
    <row r="43" spans="1:40" s="527" customFormat="1" ht="19.5" customHeight="1" x14ac:dyDescent="0.15">
      <c r="A43" s="569"/>
      <c r="B43" s="4285"/>
      <c r="C43" s="4286"/>
      <c r="D43" s="4286"/>
      <c r="E43" s="4287" t="s">
        <v>89</v>
      </c>
      <c r="F43" s="4286"/>
      <c r="G43" s="4286"/>
      <c r="H43" s="4288"/>
      <c r="I43" s="4289"/>
      <c r="J43" s="4290"/>
      <c r="K43" s="4290"/>
      <c r="L43" s="4290"/>
      <c r="M43" s="4290"/>
      <c r="N43" s="4289"/>
      <c r="O43" s="4290"/>
      <c r="P43" s="1265" t="s">
        <v>396</v>
      </c>
      <c r="Q43" s="4291"/>
      <c r="R43" s="4291"/>
      <c r="S43" s="4291"/>
      <c r="T43" s="4291"/>
      <c r="U43" s="4291"/>
      <c r="V43" s="4291"/>
      <c r="W43" s="4291"/>
      <c r="X43" s="4291"/>
      <c r="Y43" s="4291"/>
      <c r="Z43" s="4291"/>
      <c r="AA43" s="4291"/>
      <c r="AB43" s="4291"/>
      <c r="AC43" s="4291"/>
      <c r="AD43" s="4291"/>
      <c r="AE43" s="4291"/>
      <c r="AF43" s="4291"/>
      <c r="AG43" s="4291"/>
      <c r="AH43" s="4291"/>
      <c r="AI43" s="4291"/>
      <c r="AJ43" s="4291"/>
      <c r="AK43" s="4291"/>
      <c r="AL43" s="4291"/>
      <c r="AM43" s="4292"/>
      <c r="AN43" s="532"/>
    </row>
    <row r="44" spans="1:40" s="527" customFormat="1" ht="19.5" customHeight="1" x14ac:dyDescent="0.15">
      <c r="A44" s="569"/>
      <c r="B44" s="4293"/>
      <c r="C44" s="2780"/>
      <c r="D44" s="2780"/>
      <c r="E44" s="2780"/>
      <c r="F44" s="2780"/>
      <c r="G44" s="2780"/>
      <c r="H44" s="3577"/>
      <c r="I44" s="4294"/>
      <c r="J44" s="4295"/>
      <c r="K44" s="4295"/>
      <c r="L44" s="4295"/>
      <c r="M44" s="4295"/>
      <c r="N44" s="4294"/>
      <c r="O44" s="4295"/>
      <c r="P44" s="4298" t="s">
        <v>397</v>
      </c>
      <c r="Q44" s="4299"/>
      <c r="R44" s="4299"/>
      <c r="S44" s="4299"/>
      <c r="T44" s="4299"/>
      <c r="U44" s="4299"/>
      <c r="V44" s="4299"/>
      <c r="W44" s="4299"/>
      <c r="X44" s="4299"/>
      <c r="Y44" s="4299"/>
      <c r="Z44" s="4299"/>
      <c r="AA44" s="4299"/>
      <c r="AB44" s="4299"/>
      <c r="AC44" s="4299"/>
      <c r="AD44" s="4299"/>
      <c r="AE44" s="4299"/>
      <c r="AF44" s="4299"/>
      <c r="AG44" s="4299"/>
      <c r="AH44" s="4299"/>
      <c r="AI44" s="4299"/>
      <c r="AJ44" s="4299"/>
      <c r="AK44" s="4299"/>
      <c r="AL44" s="4299"/>
      <c r="AM44" s="4300"/>
      <c r="AN44" s="532"/>
    </row>
    <row r="45" spans="1:40" s="527" customFormat="1" ht="19.5" customHeight="1" x14ac:dyDescent="0.15">
      <c r="A45" s="569"/>
      <c r="B45" s="4278"/>
      <c r="C45" s="4279"/>
      <c r="D45" s="4279"/>
      <c r="E45" s="4279"/>
      <c r="F45" s="4279"/>
      <c r="G45" s="4279"/>
      <c r="H45" s="4280"/>
      <c r="I45" s="4281"/>
      <c r="J45" s="4282"/>
      <c r="K45" s="4282"/>
      <c r="L45" s="4282"/>
      <c r="M45" s="4282"/>
      <c r="N45" s="4281"/>
      <c r="O45" s="4282"/>
      <c r="P45" s="1259" t="s">
        <v>390</v>
      </c>
      <c r="Q45" s="4026"/>
      <c r="R45" s="4026"/>
      <c r="S45" s="4026"/>
      <c r="T45" s="4026"/>
      <c r="U45" s="4026"/>
      <c r="V45" s="4026"/>
      <c r="W45" s="4026"/>
      <c r="X45" s="4026"/>
      <c r="Y45" s="4026"/>
      <c r="Z45" s="4026"/>
      <c r="AA45" s="4026"/>
      <c r="AB45" s="4026"/>
      <c r="AC45" s="4026"/>
      <c r="AD45" s="4026"/>
      <c r="AE45" s="4026"/>
      <c r="AF45" s="4026"/>
      <c r="AG45" s="4026"/>
      <c r="AH45" s="4026"/>
      <c r="AI45" s="4026"/>
      <c r="AJ45" s="4026"/>
      <c r="AK45" s="4026"/>
      <c r="AL45" s="4026"/>
      <c r="AM45" s="4301"/>
      <c r="AN45" s="532"/>
    </row>
    <row r="46" spans="1:40" s="527" customFormat="1" ht="19.5" customHeight="1" x14ac:dyDescent="0.15">
      <c r="A46" s="569"/>
      <c r="B46" s="4285"/>
      <c r="C46" s="4286"/>
      <c r="D46" s="4286"/>
      <c r="E46" s="4287" t="s">
        <v>89</v>
      </c>
      <c r="F46" s="4286"/>
      <c r="G46" s="4286"/>
      <c r="H46" s="4288"/>
      <c r="I46" s="4289"/>
      <c r="J46" s="4290"/>
      <c r="K46" s="4290"/>
      <c r="L46" s="4290"/>
      <c r="M46" s="4290"/>
      <c r="N46" s="4289"/>
      <c r="O46" s="4290"/>
      <c r="P46" s="1265" t="s">
        <v>396</v>
      </c>
      <c r="Q46" s="4291"/>
      <c r="R46" s="4291"/>
      <c r="S46" s="4291"/>
      <c r="T46" s="4291"/>
      <c r="U46" s="4291"/>
      <c r="V46" s="4291"/>
      <c r="W46" s="4291"/>
      <c r="X46" s="4291"/>
      <c r="Y46" s="4291"/>
      <c r="Z46" s="4291"/>
      <c r="AA46" s="4291"/>
      <c r="AB46" s="4291"/>
      <c r="AC46" s="4291"/>
      <c r="AD46" s="4291"/>
      <c r="AE46" s="4291"/>
      <c r="AF46" s="4291"/>
      <c r="AG46" s="4291"/>
      <c r="AH46" s="4291"/>
      <c r="AI46" s="4291"/>
      <c r="AJ46" s="4291"/>
      <c r="AK46" s="4291"/>
      <c r="AL46" s="4291"/>
      <c r="AM46" s="4292"/>
      <c r="AN46" s="532"/>
    </row>
    <row r="47" spans="1:40" s="527" customFormat="1" ht="19.5" customHeight="1" x14ac:dyDescent="0.15">
      <c r="A47" s="569"/>
      <c r="B47" s="4293"/>
      <c r="C47" s="2780"/>
      <c r="D47" s="2780"/>
      <c r="E47" s="2780"/>
      <c r="F47" s="2780"/>
      <c r="G47" s="2780"/>
      <c r="H47" s="3577"/>
      <c r="I47" s="4294"/>
      <c r="J47" s="4295"/>
      <c r="K47" s="4295"/>
      <c r="L47" s="4295"/>
      <c r="M47" s="4295"/>
      <c r="N47" s="4294"/>
      <c r="O47" s="4295"/>
      <c r="P47" s="4298" t="s">
        <v>397</v>
      </c>
      <c r="Q47" s="4296"/>
      <c r="R47" s="4296"/>
      <c r="S47" s="4296"/>
      <c r="T47" s="4296"/>
      <c r="U47" s="4296"/>
      <c r="V47" s="4296"/>
      <c r="W47" s="4296"/>
      <c r="X47" s="4296"/>
      <c r="Y47" s="4296"/>
      <c r="Z47" s="4296"/>
      <c r="AA47" s="4296"/>
      <c r="AB47" s="4296"/>
      <c r="AC47" s="4296"/>
      <c r="AD47" s="4296"/>
      <c r="AE47" s="4296"/>
      <c r="AF47" s="4296"/>
      <c r="AG47" s="4296"/>
      <c r="AH47" s="4296"/>
      <c r="AI47" s="4296"/>
      <c r="AJ47" s="4296"/>
      <c r="AK47" s="4296"/>
      <c r="AL47" s="4296"/>
      <c r="AM47" s="4297"/>
      <c r="AN47" s="532"/>
    </row>
    <row r="48" spans="1:40" s="527" customFormat="1" ht="19.5" customHeight="1" x14ac:dyDescent="0.15">
      <c r="A48" s="569"/>
      <c r="B48" s="4278"/>
      <c r="C48" s="4279"/>
      <c r="D48" s="4279"/>
      <c r="E48" s="4279"/>
      <c r="F48" s="4279"/>
      <c r="G48" s="4279"/>
      <c r="H48" s="4280"/>
      <c r="I48" s="4281"/>
      <c r="J48" s="4282"/>
      <c r="K48" s="4282"/>
      <c r="L48" s="4282"/>
      <c r="M48" s="4282"/>
      <c r="N48" s="4281"/>
      <c r="O48" s="4282"/>
      <c r="P48" s="1259" t="s">
        <v>390</v>
      </c>
      <c r="Q48" s="4026"/>
      <c r="R48" s="4026"/>
      <c r="S48" s="4026"/>
      <c r="T48" s="4026"/>
      <c r="U48" s="4026"/>
      <c r="V48" s="4026"/>
      <c r="W48" s="4026"/>
      <c r="X48" s="4026"/>
      <c r="Y48" s="4026"/>
      <c r="Z48" s="4026"/>
      <c r="AA48" s="4026"/>
      <c r="AB48" s="4026"/>
      <c r="AC48" s="4026"/>
      <c r="AD48" s="4026"/>
      <c r="AE48" s="4026"/>
      <c r="AF48" s="4026"/>
      <c r="AG48" s="4026"/>
      <c r="AH48" s="4026"/>
      <c r="AI48" s="4026"/>
      <c r="AJ48" s="4026"/>
      <c r="AK48" s="4026"/>
      <c r="AL48" s="4026"/>
      <c r="AM48" s="4301"/>
      <c r="AN48" s="532"/>
    </row>
    <row r="49" spans="1:40" s="527" customFormat="1" ht="19.5" customHeight="1" x14ac:dyDescent="0.15">
      <c r="A49" s="569"/>
      <c r="B49" s="4285"/>
      <c r="C49" s="4286"/>
      <c r="D49" s="4286"/>
      <c r="E49" s="4287" t="s">
        <v>89</v>
      </c>
      <c r="F49" s="4286"/>
      <c r="G49" s="4286"/>
      <c r="H49" s="4288"/>
      <c r="I49" s="4289"/>
      <c r="J49" s="4290"/>
      <c r="K49" s="4290"/>
      <c r="L49" s="4290"/>
      <c r="M49" s="4290"/>
      <c r="N49" s="4289"/>
      <c r="O49" s="4290"/>
      <c r="P49" s="1265" t="s">
        <v>396</v>
      </c>
      <c r="Q49" s="4291"/>
      <c r="R49" s="4291"/>
      <c r="S49" s="4291"/>
      <c r="T49" s="4291"/>
      <c r="U49" s="4291"/>
      <c r="V49" s="4291"/>
      <c r="W49" s="4291"/>
      <c r="X49" s="4291"/>
      <c r="Y49" s="4291"/>
      <c r="Z49" s="4291"/>
      <c r="AA49" s="4291"/>
      <c r="AB49" s="4291"/>
      <c r="AC49" s="4291"/>
      <c r="AD49" s="4291"/>
      <c r="AE49" s="4291"/>
      <c r="AF49" s="4291"/>
      <c r="AG49" s="4291"/>
      <c r="AH49" s="4291"/>
      <c r="AI49" s="4291"/>
      <c r="AJ49" s="4291"/>
      <c r="AK49" s="4291"/>
      <c r="AL49" s="4291"/>
      <c r="AM49" s="4292"/>
      <c r="AN49" s="532"/>
    </row>
    <row r="50" spans="1:40" s="527" customFormat="1" ht="14.1" customHeight="1" x14ac:dyDescent="0.15">
      <c r="A50" s="569"/>
      <c r="B50" s="4293"/>
      <c r="C50" s="2780"/>
      <c r="D50" s="2780"/>
      <c r="E50" s="2780"/>
      <c r="F50" s="2780"/>
      <c r="G50" s="2780"/>
      <c r="H50" s="3577"/>
      <c r="I50" s="4294"/>
      <c r="J50" s="4295"/>
      <c r="K50" s="4295"/>
      <c r="L50" s="4295"/>
      <c r="M50" s="4295"/>
      <c r="N50" s="4294"/>
      <c r="O50" s="4295"/>
      <c r="P50" s="4298" t="s">
        <v>397</v>
      </c>
      <c r="Q50" s="4296"/>
      <c r="R50" s="4296"/>
      <c r="S50" s="4296"/>
      <c r="T50" s="4296"/>
      <c r="U50" s="4296"/>
      <c r="V50" s="4296"/>
      <c r="W50" s="4296"/>
      <c r="X50" s="4296"/>
      <c r="Y50" s="4296"/>
      <c r="Z50" s="4296"/>
      <c r="AA50" s="4296"/>
      <c r="AB50" s="4296"/>
      <c r="AC50" s="4296"/>
      <c r="AD50" s="4296"/>
      <c r="AE50" s="4296"/>
      <c r="AF50" s="4296"/>
      <c r="AG50" s="4296"/>
      <c r="AH50" s="4296"/>
      <c r="AI50" s="4296"/>
      <c r="AJ50" s="4296"/>
      <c r="AK50" s="4296"/>
      <c r="AL50" s="4296"/>
      <c r="AM50" s="4297"/>
      <c r="AN50" s="532"/>
    </row>
    <row r="51" spans="1:40" s="527" customFormat="1" ht="14.1" customHeight="1" x14ac:dyDescent="0.15">
      <c r="A51" s="569"/>
      <c r="B51" s="4302" t="s">
        <v>42</v>
      </c>
      <c r="C51" s="4303" t="s">
        <v>795</v>
      </c>
      <c r="D51" s="4303"/>
      <c r="E51" s="4303"/>
      <c r="F51" s="4303"/>
      <c r="G51" s="4303"/>
      <c r="H51" s="4303"/>
      <c r="I51" s="4303"/>
      <c r="J51" s="4303"/>
      <c r="K51" s="4303"/>
      <c r="L51" s="4303"/>
      <c r="M51" s="4303"/>
      <c r="N51" s="4303"/>
      <c r="O51" s="4303"/>
      <c r="P51" s="4303"/>
      <c r="Q51" s="4303"/>
      <c r="R51" s="4303"/>
      <c r="S51" s="4303"/>
      <c r="T51" s="4303"/>
      <c r="U51" s="4303"/>
      <c r="V51" s="4303"/>
      <c r="W51" s="4303"/>
      <c r="X51" s="4303"/>
      <c r="Y51" s="4303"/>
      <c r="Z51" s="4303"/>
      <c r="AA51" s="4303"/>
      <c r="AB51" s="4303"/>
      <c r="AC51" s="4304"/>
      <c r="AD51" s="4305"/>
      <c r="AE51" s="4304"/>
      <c r="AF51" s="4304"/>
      <c r="AG51" s="4304"/>
      <c r="AH51" s="4304"/>
      <c r="AI51" s="4304"/>
      <c r="AJ51" s="4304"/>
      <c r="AK51" s="4304"/>
      <c r="AL51" s="4304"/>
      <c r="AM51" s="4304"/>
      <c r="AN51" s="532"/>
    </row>
    <row r="52" spans="1:40" s="527" customFormat="1" ht="14.25" customHeight="1" x14ac:dyDescent="0.15">
      <c r="A52" s="4306"/>
      <c r="B52" s="1060" t="s">
        <v>42</v>
      </c>
      <c r="C52" s="4307" t="s">
        <v>682</v>
      </c>
      <c r="D52" s="4307"/>
      <c r="E52" s="4307"/>
      <c r="F52" s="4307"/>
      <c r="G52" s="4307"/>
      <c r="H52" s="4307"/>
      <c r="I52" s="4307"/>
      <c r="J52" s="4307"/>
      <c r="K52" s="4307"/>
      <c r="L52" s="4307"/>
      <c r="M52" s="4307"/>
      <c r="N52" s="4307"/>
      <c r="O52" s="4307"/>
      <c r="P52" s="4307"/>
      <c r="Q52" s="4307"/>
      <c r="R52" s="4307"/>
      <c r="S52" s="4307"/>
      <c r="T52" s="4307"/>
      <c r="U52" s="4307"/>
      <c r="V52" s="4307"/>
      <c r="W52" s="4307"/>
      <c r="X52" s="4307"/>
      <c r="Y52" s="4307"/>
      <c r="Z52" s="4307"/>
      <c r="AA52" s="4307"/>
      <c r="AB52" s="4307"/>
      <c r="AC52" s="4308"/>
      <c r="AD52" s="4309"/>
      <c r="AE52" s="4308"/>
      <c r="AF52" s="4308"/>
      <c r="AG52" s="4308"/>
      <c r="AH52" s="4308"/>
      <c r="AI52" s="4308"/>
      <c r="AJ52" s="4308"/>
      <c r="AK52" s="4308"/>
      <c r="AL52" s="4308"/>
      <c r="AM52" s="4308"/>
      <c r="AN52" s="532"/>
    </row>
    <row r="53" spans="1:40" s="527" customFormat="1" ht="14.25" customHeight="1" thickBot="1" x14ac:dyDescent="0.2">
      <c r="A53" s="564"/>
      <c r="B53" s="565"/>
      <c r="C53" s="565"/>
      <c r="D53" s="565"/>
      <c r="E53" s="565"/>
      <c r="F53" s="565"/>
      <c r="G53" s="565"/>
      <c r="H53" s="565"/>
      <c r="I53" s="565"/>
      <c r="J53" s="565"/>
      <c r="K53" s="565"/>
      <c r="L53" s="565"/>
      <c r="M53" s="565"/>
      <c r="N53" s="565"/>
      <c r="O53" s="565"/>
      <c r="P53" s="565"/>
      <c r="Q53" s="565"/>
      <c r="R53" s="565"/>
      <c r="S53" s="565"/>
      <c r="T53" s="565"/>
      <c r="U53" s="565"/>
      <c r="V53" s="565"/>
      <c r="W53" s="565"/>
      <c r="X53" s="565"/>
      <c r="Y53" s="565"/>
      <c r="Z53" s="565"/>
      <c r="AA53" s="565"/>
      <c r="AB53" s="565"/>
      <c r="AC53" s="565"/>
      <c r="AD53" s="566"/>
      <c r="AE53" s="565"/>
      <c r="AF53" s="565"/>
      <c r="AG53" s="565"/>
      <c r="AH53" s="565"/>
      <c r="AI53" s="565"/>
      <c r="AJ53" s="565"/>
      <c r="AK53" s="565"/>
      <c r="AL53" s="565"/>
      <c r="AM53" s="565"/>
      <c r="AN53" s="567"/>
    </row>
  </sheetData>
  <mergeCells count="104">
    <mergeCell ref="C51:AB51"/>
    <mergeCell ref="C52:AB52"/>
    <mergeCell ref="B48:H48"/>
    <mergeCell ref="I48:M50"/>
    <mergeCell ref="N48:O50"/>
    <mergeCell ref="Q48:AM48"/>
    <mergeCell ref="B49:D49"/>
    <mergeCell ref="F49:H49"/>
    <mergeCell ref="Q49:AM49"/>
    <mergeCell ref="B50:H50"/>
    <mergeCell ref="Q50:AM50"/>
    <mergeCell ref="B45:H45"/>
    <mergeCell ref="I45:M47"/>
    <mergeCell ref="N45:O47"/>
    <mergeCell ref="Q45:AM45"/>
    <mergeCell ref="B46:D46"/>
    <mergeCell ref="F46:H46"/>
    <mergeCell ref="Q46:AM46"/>
    <mergeCell ref="B47:H47"/>
    <mergeCell ref="Q47:AM47"/>
    <mergeCell ref="B42:H42"/>
    <mergeCell ref="I42:M44"/>
    <mergeCell ref="N42:O44"/>
    <mergeCell ref="Q42:AM42"/>
    <mergeCell ref="B43:D43"/>
    <mergeCell ref="F43:H43"/>
    <mergeCell ref="Q43:AM43"/>
    <mergeCell ref="B44:H44"/>
    <mergeCell ref="Q44:AM44"/>
    <mergeCell ref="B39:H39"/>
    <mergeCell ref="I39:M41"/>
    <mergeCell ref="N39:O41"/>
    <mergeCell ref="Q39:AM39"/>
    <mergeCell ref="B40:D40"/>
    <mergeCell ref="F40:H40"/>
    <mergeCell ref="Q40:AM40"/>
    <mergeCell ref="B41:H41"/>
    <mergeCell ref="Q41:AM41"/>
    <mergeCell ref="B36:H36"/>
    <mergeCell ref="I36:M38"/>
    <mergeCell ref="N36:O38"/>
    <mergeCell ref="Q36:AM36"/>
    <mergeCell ref="B37:D37"/>
    <mergeCell ref="F37:H37"/>
    <mergeCell ref="Q37:AM37"/>
    <mergeCell ref="B38:H38"/>
    <mergeCell ref="Q38:AM38"/>
    <mergeCell ref="B33:H33"/>
    <mergeCell ref="I33:M35"/>
    <mergeCell ref="N33:O35"/>
    <mergeCell ref="Q33:AM33"/>
    <mergeCell ref="B34:D34"/>
    <mergeCell ref="F34:H34"/>
    <mergeCell ref="Q34:AM34"/>
    <mergeCell ref="B35:H35"/>
    <mergeCell ref="Q35:AM35"/>
    <mergeCell ref="B30:H30"/>
    <mergeCell ref="I30:M32"/>
    <mergeCell ref="N30:O32"/>
    <mergeCell ref="Q30:AM30"/>
    <mergeCell ref="B31:D31"/>
    <mergeCell ref="F31:H31"/>
    <mergeCell ref="Q31:AM31"/>
    <mergeCell ref="B32:H32"/>
    <mergeCell ref="Q32:AM32"/>
    <mergeCell ref="B27:H27"/>
    <mergeCell ref="I27:M29"/>
    <mergeCell ref="N27:O29"/>
    <mergeCell ref="Q27:AM27"/>
    <mergeCell ref="B28:D28"/>
    <mergeCell ref="F28:H28"/>
    <mergeCell ref="Q28:AM28"/>
    <mergeCell ref="B29:H29"/>
    <mergeCell ref="Q29:AM29"/>
    <mergeCell ref="B24:H24"/>
    <mergeCell ref="I24:M26"/>
    <mergeCell ref="N24:O26"/>
    <mergeCell ref="P24:AM26"/>
    <mergeCell ref="B25:H25"/>
    <mergeCell ref="B26:H26"/>
    <mergeCell ref="B18:C18"/>
    <mergeCell ref="B22:C22"/>
    <mergeCell ref="D18:AA20"/>
    <mergeCell ref="D22:AA22"/>
    <mergeCell ref="E23:AA23"/>
    <mergeCell ref="AD15:AM16"/>
    <mergeCell ref="AD19:AM20"/>
    <mergeCell ref="A12:B12"/>
    <mergeCell ref="B16:C16"/>
    <mergeCell ref="A1:AN1"/>
    <mergeCell ref="AD3:AN3"/>
    <mergeCell ref="A5:B5"/>
    <mergeCell ref="A6:B6"/>
    <mergeCell ref="C6:AA6"/>
    <mergeCell ref="A3:AB3"/>
    <mergeCell ref="C12:AA12"/>
    <mergeCell ref="B15:AA15"/>
    <mergeCell ref="D16:AA16"/>
    <mergeCell ref="AD6:AM7"/>
    <mergeCell ref="AD12:AM14"/>
    <mergeCell ref="AD17:AM18"/>
    <mergeCell ref="C8:Y10"/>
    <mergeCell ref="AD8:AL8"/>
    <mergeCell ref="AD9:AL9"/>
  </mergeCells>
  <phoneticPr fontId="3"/>
  <conditionalFormatting sqref="B27:I27 N27 P27:Q50 B28:H29 B30:I30 N30 B31:H32 B33:I33 N33 B34:H35 B36:I36 N36 B37:H38 B39:I39 N39 B40:H41 B42:I42 N42 B43:H44 B45:I45 N45 B46:H47">
    <cfRule type="containsBlanks" dxfId="63" priority="3">
      <formula>LEN(TRIM(B27))=0</formula>
    </cfRule>
  </conditionalFormatting>
  <conditionalFormatting sqref="B48:I48 N48 B49:H50">
    <cfRule type="containsBlanks" dxfId="62" priority="2">
      <formula>LEN(TRIM(B48))=0</formula>
    </cfRule>
  </conditionalFormatting>
  <printOptions horizontalCentered="1"/>
  <pageMargins left="0.70866141732283472" right="0.31496062992125984" top="0.39370078740157483" bottom="0.39370078740157483" header="0" footer="0"/>
  <pageSetup paperSize="9" scale="96"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46561" r:id="rId4" name="Check Box 7">
              <controlPr defaultSize="0" autoFill="0" autoLine="0" autoPict="0">
                <anchor moveWithCells="1">
                  <from>
                    <xdr:col>19</xdr:col>
                    <xdr:colOff>171450</xdr:colOff>
                    <xdr:row>5</xdr:row>
                    <xdr:rowOff>0</xdr:rowOff>
                  </from>
                  <to>
                    <xdr:col>24</xdr:col>
                    <xdr:colOff>28575</xdr:colOff>
                    <xdr:row>6</xdr:row>
                    <xdr:rowOff>104775</xdr:rowOff>
                  </to>
                </anchor>
              </controlPr>
            </control>
          </mc:Choice>
        </mc:AlternateContent>
        <mc:AlternateContent xmlns:mc="http://schemas.openxmlformats.org/markup-compatibility/2006">
          <mc:Choice Requires="x14">
            <control shapeId="1346562" r:id="rId5" name="Check Box 8">
              <controlPr defaultSize="0" autoFill="0" autoLine="0" autoPict="0">
                <anchor moveWithCells="1">
                  <from>
                    <xdr:col>24</xdr:col>
                    <xdr:colOff>28575</xdr:colOff>
                    <xdr:row>5</xdr:row>
                    <xdr:rowOff>0</xdr:rowOff>
                  </from>
                  <to>
                    <xdr:col>28</xdr:col>
                    <xdr:colOff>9525</xdr:colOff>
                    <xdr:row>6</xdr:row>
                    <xdr:rowOff>104775</xdr:rowOff>
                  </to>
                </anchor>
              </controlPr>
            </control>
          </mc:Choice>
        </mc:AlternateContent>
        <mc:AlternateContent xmlns:mc="http://schemas.openxmlformats.org/markup-compatibility/2006">
          <mc:Choice Requires="x14">
            <control shapeId="1346563" r:id="rId6" name="Check Box 3">
              <controlPr defaultSize="0" autoFill="0" autoLine="0" autoPict="0">
                <anchor moveWithCells="1">
                  <from>
                    <xdr:col>19</xdr:col>
                    <xdr:colOff>171450</xdr:colOff>
                    <xdr:row>14</xdr:row>
                    <xdr:rowOff>133350</xdr:rowOff>
                  </from>
                  <to>
                    <xdr:col>24</xdr:col>
                    <xdr:colOff>28575</xdr:colOff>
                    <xdr:row>15</xdr:row>
                    <xdr:rowOff>171450</xdr:rowOff>
                  </to>
                </anchor>
              </controlPr>
            </control>
          </mc:Choice>
        </mc:AlternateContent>
        <mc:AlternateContent xmlns:mc="http://schemas.openxmlformats.org/markup-compatibility/2006">
          <mc:Choice Requires="x14">
            <control shapeId="1346564" r:id="rId7" name="Check Box 4">
              <controlPr defaultSize="0" autoFill="0" autoLine="0" autoPict="0">
                <anchor moveWithCells="1">
                  <from>
                    <xdr:col>24</xdr:col>
                    <xdr:colOff>28575</xdr:colOff>
                    <xdr:row>14</xdr:row>
                    <xdr:rowOff>133350</xdr:rowOff>
                  </from>
                  <to>
                    <xdr:col>28</xdr:col>
                    <xdr:colOff>9525</xdr:colOff>
                    <xdr:row>15</xdr:row>
                    <xdr:rowOff>171450</xdr:rowOff>
                  </to>
                </anchor>
              </controlPr>
            </control>
          </mc:Choice>
        </mc:AlternateContent>
        <mc:AlternateContent xmlns:mc="http://schemas.openxmlformats.org/markup-compatibility/2006">
          <mc:Choice Requires="x14">
            <control shapeId="1346565" r:id="rId8" name="Check Box 5">
              <controlPr defaultSize="0" autoFill="0" autoLine="0" autoPict="0">
                <anchor moveWithCells="1">
                  <from>
                    <xdr:col>19</xdr:col>
                    <xdr:colOff>171450</xdr:colOff>
                    <xdr:row>18</xdr:row>
                    <xdr:rowOff>152400</xdr:rowOff>
                  </from>
                  <to>
                    <xdr:col>24</xdr:col>
                    <xdr:colOff>19050</xdr:colOff>
                    <xdr:row>20</xdr:row>
                    <xdr:rowOff>19050</xdr:rowOff>
                  </to>
                </anchor>
              </controlPr>
            </control>
          </mc:Choice>
        </mc:AlternateContent>
        <mc:AlternateContent xmlns:mc="http://schemas.openxmlformats.org/markup-compatibility/2006">
          <mc:Choice Requires="x14">
            <control shapeId="1346566" r:id="rId9" name="Check Box 6">
              <controlPr defaultSize="0" autoFill="0" autoLine="0" autoPict="0">
                <anchor moveWithCells="1">
                  <from>
                    <xdr:col>24</xdr:col>
                    <xdr:colOff>28575</xdr:colOff>
                    <xdr:row>18</xdr:row>
                    <xdr:rowOff>152400</xdr:rowOff>
                  </from>
                  <to>
                    <xdr:col>28</xdr:col>
                    <xdr:colOff>9525</xdr:colOff>
                    <xdr:row>20</xdr:row>
                    <xdr:rowOff>19050</xdr:rowOff>
                  </to>
                </anchor>
              </controlPr>
            </control>
          </mc:Choice>
        </mc:AlternateContent>
        <mc:AlternateContent xmlns:mc="http://schemas.openxmlformats.org/markup-compatibility/2006">
          <mc:Choice Requires="x14">
            <control shapeId="1346567" r:id="rId10" name="Check Box 7">
              <controlPr defaultSize="0" autoFill="0" autoLine="0" autoPict="0">
                <anchor moveWithCells="1" sizeWithCells="1">
                  <from>
                    <xdr:col>19</xdr:col>
                    <xdr:colOff>161925</xdr:colOff>
                    <xdr:row>11</xdr:row>
                    <xdr:rowOff>152400</xdr:rowOff>
                  </from>
                  <to>
                    <xdr:col>24</xdr:col>
                    <xdr:colOff>19050</xdr:colOff>
                    <xdr:row>13</xdr:row>
                    <xdr:rowOff>19050</xdr:rowOff>
                  </to>
                </anchor>
              </controlPr>
            </control>
          </mc:Choice>
        </mc:AlternateContent>
        <mc:AlternateContent xmlns:mc="http://schemas.openxmlformats.org/markup-compatibility/2006">
          <mc:Choice Requires="x14">
            <control shapeId="1346568" r:id="rId11" name="Check Box 8">
              <controlPr defaultSize="0" autoFill="0" autoLine="0" autoPict="0">
                <anchor moveWithCells="1" sizeWithCells="1">
                  <from>
                    <xdr:col>24</xdr:col>
                    <xdr:colOff>19050</xdr:colOff>
                    <xdr:row>11</xdr:row>
                    <xdr:rowOff>152400</xdr:rowOff>
                  </from>
                  <to>
                    <xdr:col>28</xdr:col>
                    <xdr:colOff>0</xdr:colOff>
                    <xdr:row>13</xdr:row>
                    <xdr:rowOff>19050</xdr:rowOff>
                  </to>
                </anchor>
              </controlPr>
            </control>
          </mc:Choice>
        </mc:AlternateContent>
        <mc:AlternateContent xmlns:mc="http://schemas.openxmlformats.org/markup-compatibility/2006">
          <mc:Choice Requires="x14">
            <control shapeId="1346571" r:id="rId12" name="Check Box 11">
              <controlPr defaultSize="0" autoFill="0" autoLine="0" autoPict="0">
                <anchor moveWithCells="1" sizeWithCells="1">
                  <from>
                    <xdr:col>19</xdr:col>
                    <xdr:colOff>152400</xdr:colOff>
                    <xdr:row>9</xdr:row>
                    <xdr:rowOff>38100</xdr:rowOff>
                  </from>
                  <to>
                    <xdr:col>24</xdr:col>
                    <xdr:colOff>9525</xdr:colOff>
                    <xdr:row>10</xdr:row>
                    <xdr:rowOff>0</xdr:rowOff>
                  </to>
                </anchor>
              </controlPr>
            </control>
          </mc:Choice>
        </mc:AlternateContent>
        <mc:AlternateContent xmlns:mc="http://schemas.openxmlformats.org/markup-compatibility/2006">
          <mc:Choice Requires="x14">
            <control shapeId="1346572" r:id="rId13" name="Check Box 12">
              <controlPr defaultSize="0" autoFill="0" autoLine="0" autoPict="0">
                <anchor moveWithCells="1" sizeWithCells="1">
                  <from>
                    <xdr:col>24</xdr:col>
                    <xdr:colOff>9525</xdr:colOff>
                    <xdr:row>9</xdr:row>
                    <xdr:rowOff>38100</xdr:rowOff>
                  </from>
                  <to>
                    <xdr:col>27</xdr:col>
                    <xdr:colOff>171450</xdr:colOff>
                    <xdr:row>10</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E0F76-0582-4DC3-9B6C-013F646D33B2}">
  <dimension ref="A1:AU76"/>
  <sheetViews>
    <sheetView showGridLines="0" view="pageBreakPreview" topLeftCell="A4" zoomScaleNormal="100" zoomScaleSheetLayoutView="100" workbookViewId="0">
      <selection activeCell="O6" sqref="O6"/>
    </sheetView>
  </sheetViews>
  <sheetFormatPr defaultColWidth="8" defaultRowHeight="12" x14ac:dyDescent="0.15"/>
  <cols>
    <col min="1" max="65" width="2.375" style="527" customWidth="1"/>
    <col min="66" max="16384" width="8" style="527"/>
  </cols>
  <sheetData>
    <row r="1" spans="1:47" s="527" customFormat="1" ht="14.1" customHeight="1" x14ac:dyDescent="0.15">
      <c r="A1" s="3360" t="s">
        <v>806</v>
      </c>
      <c r="B1" s="3360"/>
      <c r="C1" s="3360"/>
      <c r="D1" s="3360"/>
      <c r="E1" s="3360"/>
      <c r="F1" s="3360"/>
      <c r="G1" s="3360"/>
      <c r="H1" s="3360"/>
      <c r="I1" s="3360"/>
      <c r="J1" s="3360"/>
      <c r="K1" s="3360"/>
      <c r="L1" s="3360"/>
      <c r="M1" s="3360"/>
      <c r="N1" s="3360"/>
      <c r="O1" s="3360"/>
      <c r="P1" s="3360"/>
      <c r="Q1" s="3360"/>
      <c r="R1" s="3360"/>
      <c r="S1" s="3360"/>
      <c r="T1" s="3360"/>
      <c r="U1" s="3360"/>
      <c r="V1" s="3360"/>
      <c r="W1" s="3360"/>
      <c r="X1" s="3360"/>
      <c r="Y1" s="3360"/>
      <c r="Z1" s="3360"/>
      <c r="AA1" s="3360"/>
      <c r="AB1" s="3360"/>
      <c r="AC1" s="3360"/>
      <c r="AD1" s="3360"/>
      <c r="AE1" s="3360"/>
      <c r="AF1" s="3360"/>
      <c r="AG1" s="3360"/>
      <c r="AH1" s="3360"/>
      <c r="AI1" s="3360"/>
      <c r="AJ1" s="3360"/>
      <c r="AK1" s="3360"/>
      <c r="AL1" s="3360"/>
      <c r="AM1" s="4310"/>
      <c r="AN1" s="528"/>
      <c r="AO1" s="528"/>
      <c r="AP1" s="528"/>
      <c r="AQ1" s="528"/>
      <c r="AR1" s="528"/>
      <c r="AS1" s="4310"/>
      <c r="AT1" s="4310"/>
      <c r="AU1" s="4310"/>
    </row>
    <row r="2" spans="1:47" s="527" customFormat="1" ht="5.0999999999999996" customHeight="1" thickBot="1" x14ac:dyDescent="0.2"/>
    <row r="3" spans="1:47" s="527" customFormat="1" ht="14.1" customHeight="1" x14ac:dyDescent="0.15">
      <c r="A3" s="3361" t="s">
        <v>512</v>
      </c>
      <c r="B3" s="3362"/>
      <c r="C3" s="3362"/>
      <c r="D3" s="3362"/>
      <c r="E3" s="3362"/>
      <c r="F3" s="3362"/>
      <c r="G3" s="3362"/>
      <c r="H3" s="3362"/>
      <c r="I3" s="3362"/>
      <c r="J3" s="3362"/>
      <c r="K3" s="3362"/>
      <c r="L3" s="3362"/>
      <c r="M3" s="3362"/>
      <c r="N3" s="3362"/>
      <c r="O3" s="3362"/>
      <c r="P3" s="3362"/>
      <c r="Q3" s="3362"/>
      <c r="R3" s="3362"/>
      <c r="S3" s="3362"/>
      <c r="T3" s="3362"/>
      <c r="U3" s="3362"/>
      <c r="V3" s="3362"/>
      <c r="W3" s="3362"/>
      <c r="X3" s="3362"/>
      <c r="Y3" s="3362"/>
      <c r="Z3" s="3362"/>
      <c r="AA3" s="3363"/>
      <c r="AB3" s="3364" t="s">
        <v>28</v>
      </c>
      <c r="AC3" s="3362"/>
      <c r="AD3" s="3362"/>
      <c r="AE3" s="3362"/>
      <c r="AF3" s="3362"/>
      <c r="AG3" s="3362"/>
      <c r="AH3" s="3362"/>
      <c r="AI3" s="3362"/>
      <c r="AJ3" s="3362"/>
      <c r="AK3" s="3362"/>
      <c r="AL3" s="3365"/>
      <c r="AM3" s="823"/>
      <c r="AN3" s="823"/>
      <c r="AO3" s="823"/>
      <c r="AP3" s="823"/>
      <c r="AQ3" s="823"/>
      <c r="AR3" s="823"/>
      <c r="AS3" s="823"/>
      <c r="AT3" s="823"/>
      <c r="AU3" s="823"/>
    </row>
    <row r="4" spans="1:47" s="527" customFormat="1" ht="6" customHeight="1" x14ac:dyDescent="0.15">
      <c r="A4" s="4311"/>
      <c r="B4" s="4312"/>
      <c r="C4" s="4312"/>
      <c r="D4" s="4312"/>
      <c r="E4" s="4312"/>
      <c r="F4" s="4312"/>
      <c r="G4" s="4312"/>
      <c r="H4" s="4312"/>
      <c r="I4" s="4312"/>
      <c r="J4" s="4312"/>
      <c r="K4" s="4312"/>
      <c r="L4" s="4312"/>
      <c r="M4" s="4312"/>
      <c r="N4" s="4312"/>
      <c r="O4" s="4312"/>
      <c r="P4" s="4312"/>
      <c r="Q4" s="4312"/>
      <c r="R4" s="4312"/>
      <c r="S4" s="4312"/>
      <c r="T4" s="4312"/>
      <c r="U4" s="4312"/>
      <c r="V4" s="4312"/>
      <c r="W4" s="4312"/>
      <c r="X4" s="4312"/>
      <c r="Y4" s="4312"/>
      <c r="Z4" s="4312"/>
      <c r="AA4" s="4312"/>
      <c r="AB4" s="4313"/>
      <c r="AC4" s="4312"/>
      <c r="AD4" s="4312"/>
      <c r="AE4" s="4312"/>
      <c r="AF4" s="4312"/>
      <c r="AG4" s="4312"/>
      <c r="AH4" s="4312"/>
      <c r="AI4" s="4312"/>
      <c r="AJ4" s="4312"/>
      <c r="AK4" s="4312"/>
      <c r="AL4" s="4314"/>
      <c r="AM4" s="823"/>
      <c r="AN4" s="823"/>
      <c r="AO4" s="823"/>
      <c r="AP4" s="823"/>
      <c r="AQ4" s="823"/>
      <c r="AR4" s="823"/>
      <c r="AS4" s="823"/>
      <c r="AT4" s="823"/>
      <c r="AU4" s="823"/>
    </row>
    <row r="5" spans="1:47" s="527" customFormat="1" ht="14.1" customHeight="1" x14ac:dyDescent="0.15">
      <c r="A5" s="3359" t="s">
        <v>399</v>
      </c>
      <c r="B5" s="1986"/>
      <c r="C5" s="1691" t="s">
        <v>1216</v>
      </c>
      <c r="D5" s="1691"/>
      <c r="E5" s="1691"/>
      <c r="F5" s="1691"/>
      <c r="G5" s="1691"/>
      <c r="H5" s="1691"/>
      <c r="I5" s="1691"/>
      <c r="J5" s="1691"/>
      <c r="K5" s="1691"/>
      <c r="L5" s="1691"/>
      <c r="M5" s="1691"/>
      <c r="N5" s="1691"/>
      <c r="O5" s="1691"/>
      <c r="P5" s="1691"/>
      <c r="Q5" s="1691"/>
      <c r="R5" s="1691"/>
      <c r="S5" s="1691"/>
      <c r="T5" s="1691"/>
      <c r="U5" s="1691"/>
      <c r="V5" s="1691"/>
      <c r="W5" s="1691"/>
      <c r="X5" s="1691"/>
      <c r="Y5" s="1691"/>
      <c r="Z5" s="1691"/>
      <c r="AB5" s="825" t="s">
        <v>30</v>
      </c>
      <c r="AC5" s="1610" t="s">
        <v>798</v>
      </c>
      <c r="AD5" s="1610"/>
      <c r="AE5" s="1610"/>
      <c r="AF5" s="1610"/>
      <c r="AG5" s="1610"/>
      <c r="AH5" s="1610"/>
      <c r="AI5" s="1610"/>
      <c r="AJ5" s="1610"/>
      <c r="AK5" s="1610"/>
      <c r="AL5" s="833"/>
      <c r="AM5" s="823"/>
      <c r="AN5" s="823"/>
      <c r="AO5" s="823"/>
      <c r="AP5" s="823"/>
      <c r="AQ5" s="823"/>
      <c r="AR5" s="823"/>
      <c r="AS5" s="823"/>
      <c r="AU5" s="823"/>
    </row>
    <row r="6" spans="1:47" s="527" customFormat="1" ht="14.1" customHeight="1" x14ac:dyDescent="0.15">
      <c r="A6" s="834"/>
      <c r="O6" s="823"/>
      <c r="P6" s="823"/>
      <c r="Q6" s="823"/>
      <c r="R6" s="823"/>
      <c r="S6" s="823"/>
      <c r="T6" s="823"/>
      <c r="U6" s="823"/>
      <c r="V6" s="823"/>
      <c r="W6" s="823"/>
      <c r="X6" s="823"/>
      <c r="Y6" s="823"/>
      <c r="Z6" s="823"/>
      <c r="AB6" s="531"/>
      <c r="AC6" s="1610"/>
      <c r="AD6" s="1610"/>
      <c r="AE6" s="1610"/>
      <c r="AF6" s="1610"/>
      <c r="AG6" s="1610"/>
      <c r="AH6" s="1610"/>
      <c r="AI6" s="1610"/>
      <c r="AJ6" s="1610"/>
      <c r="AK6" s="1610"/>
      <c r="AL6" s="833"/>
      <c r="AM6" s="823"/>
      <c r="AN6" s="823"/>
      <c r="AO6" s="823"/>
      <c r="AP6" s="823"/>
      <c r="AQ6" s="823"/>
      <c r="AR6" s="823"/>
      <c r="AS6" s="823"/>
      <c r="AU6" s="823"/>
    </row>
    <row r="7" spans="1:47" s="527" customFormat="1" ht="14.1" customHeight="1" x14ac:dyDescent="0.15">
      <c r="A7" s="569"/>
      <c r="B7" s="1691" t="s">
        <v>1217</v>
      </c>
      <c r="C7" s="1691"/>
      <c r="D7" s="1691"/>
      <c r="E7" s="1691"/>
      <c r="F7" s="1691"/>
      <c r="G7" s="1691"/>
      <c r="H7" s="1691"/>
      <c r="I7" s="1691"/>
      <c r="J7" s="1691"/>
      <c r="K7" s="1691"/>
      <c r="L7" s="1691"/>
      <c r="M7" s="1691"/>
      <c r="N7" s="1691"/>
      <c r="O7" s="1691"/>
      <c r="P7" s="1691"/>
      <c r="Q7" s="1691"/>
      <c r="R7" s="1691"/>
      <c r="S7" s="1691"/>
      <c r="T7" s="1691"/>
      <c r="U7" s="1691"/>
      <c r="V7" s="1691"/>
      <c r="W7" s="1691"/>
      <c r="X7" s="1691"/>
      <c r="Y7" s="1691"/>
      <c r="Z7" s="1691"/>
      <c r="AB7" s="746"/>
      <c r="AC7" s="551"/>
      <c r="AD7" s="551"/>
      <c r="AE7" s="551"/>
      <c r="AF7" s="551"/>
      <c r="AG7" s="551"/>
      <c r="AH7" s="551"/>
      <c r="AI7" s="551"/>
      <c r="AJ7" s="551"/>
      <c r="AK7" s="551"/>
      <c r="AL7" s="4315"/>
      <c r="AM7" s="551"/>
      <c r="AN7" s="551"/>
      <c r="AO7" s="551"/>
      <c r="AP7" s="551"/>
      <c r="AQ7" s="551"/>
      <c r="AR7" s="551"/>
      <c r="AS7" s="551"/>
      <c r="AU7" s="4316"/>
    </row>
    <row r="8" spans="1:47" s="527" customFormat="1" ht="14.1" customHeight="1" x14ac:dyDescent="0.15">
      <c r="A8" s="569"/>
      <c r="B8" s="1986" t="s">
        <v>513</v>
      </c>
      <c r="C8" s="1986"/>
      <c r="D8" s="1691" t="s">
        <v>799</v>
      </c>
      <c r="E8" s="1691"/>
      <c r="F8" s="1691"/>
      <c r="G8" s="1691"/>
      <c r="H8" s="1691"/>
      <c r="I8" s="1691"/>
      <c r="J8" s="1691"/>
      <c r="K8" s="1691"/>
      <c r="L8" s="1691"/>
      <c r="M8" s="1691"/>
      <c r="N8" s="1691"/>
      <c r="O8" s="1691"/>
      <c r="P8" s="1691"/>
      <c r="Q8" s="1691"/>
      <c r="R8" s="1691"/>
      <c r="S8" s="1691"/>
      <c r="T8" s="1691"/>
      <c r="U8" s="1691"/>
      <c r="V8" s="1691"/>
      <c r="W8" s="1691"/>
      <c r="X8" s="1691"/>
      <c r="Y8" s="1691"/>
      <c r="Z8" s="1691"/>
      <c r="AB8" s="746" t="s">
        <v>579</v>
      </c>
      <c r="AC8" s="1687" t="s">
        <v>519</v>
      </c>
      <c r="AD8" s="1687"/>
      <c r="AE8" s="1687"/>
      <c r="AF8" s="1687"/>
      <c r="AG8" s="1687"/>
      <c r="AH8" s="1687"/>
      <c r="AI8" s="1687"/>
      <c r="AJ8" s="1687"/>
      <c r="AK8" s="1687"/>
      <c r="AL8" s="4315"/>
      <c r="AM8" s="551"/>
      <c r="AN8" s="551"/>
      <c r="AO8" s="551"/>
      <c r="AP8" s="551"/>
      <c r="AQ8" s="551"/>
      <c r="AR8" s="551"/>
    </row>
    <row r="9" spans="1:47" s="527" customFormat="1" ht="14.1" customHeight="1" x14ac:dyDescent="0.15">
      <c r="A9" s="569"/>
      <c r="B9" s="529"/>
      <c r="C9" s="537" t="s">
        <v>414</v>
      </c>
      <c r="D9" s="1691" t="s">
        <v>1118</v>
      </c>
      <c r="E9" s="1691"/>
      <c r="F9" s="1691"/>
      <c r="G9" s="1691"/>
      <c r="H9" s="1691"/>
      <c r="I9" s="1691"/>
      <c r="J9" s="1691"/>
      <c r="K9" s="1691"/>
      <c r="L9" s="1691"/>
      <c r="M9" s="1691"/>
      <c r="N9" s="1691"/>
      <c r="O9" s="1691"/>
      <c r="P9" s="1691"/>
      <c r="Q9" s="1691"/>
      <c r="R9" s="1691"/>
      <c r="S9" s="1691"/>
      <c r="T9" s="1691"/>
      <c r="U9" s="1691"/>
      <c r="V9" s="1691"/>
      <c r="W9" s="1691"/>
      <c r="X9" s="1691"/>
      <c r="Y9" s="1691"/>
      <c r="Z9" s="1691"/>
      <c r="AB9" s="4317"/>
      <c r="AC9" s="529"/>
      <c r="AD9" s="551"/>
      <c r="AE9" s="551"/>
      <c r="AF9" s="551"/>
      <c r="AG9" s="551"/>
      <c r="AH9" s="551"/>
      <c r="AI9" s="551"/>
      <c r="AJ9" s="551"/>
      <c r="AK9" s="551"/>
      <c r="AL9" s="4315"/>
      <c r="AM9" s="551"/>
      <c r="AN9" s="551"/>
      <c r="AO9" s="551"/>
      <c r="AP9" s="551"/>
      <c r="AQ9" s="551"/>
      <c r="AR9" s="551"/>
    </row>
    <row r="10" spans="1:47" s="527" customFormat="1" ht="14.1" customHeight="1" x14ac:dyDescent="0.15">
      <c r="A10" s="569"/>
      <c r="B10" s="529"/>
      <c r="C10" s="4318"/>
      <c r="D10" s="1612"/>
      <c r="E10" s="1612"/>
      <c r="F10" s="1612"/>
      <c r="G10" s="1612"/>
      <c r="H10" s="1612"/>
      <c r="I10" s="1612"/>
      <c r="J10" s="1612"/>
      <c r="K10" s="1612"/>
      <c r="L10" s="1612"/>
      <c r="M10" s="1612"/>
      <c r="N10" s="1612"/>
      <c r="O10" s="1612"/>
      <c r="P10" s="1612"/>
      <c r="Q10" s="1612"/>
      <c r="R10" s="1612"/>
      <c r="S10" s="1612"/>
      <c r="T10" s="1612"/>
      <c r="U10" s="1612"/>
      <c r="V10" s="1612"/>
      <c r="W10" s="1612"/>
      <c r="X10" s="1612"/>
      <c r="Y10" s="1612"/>
      <c r="Z10" s="1612"/>
      <c r="AA10" s="1612"/>
      <c r="AB10" s="1612"/>
      <c r="AC10" s="1612"/>
      <c r="AD10" s="1612"/>
      <c r="AE10" s="1612"/>
      <c r="AF10" s="1612"/>
      <c r="AG10" s="1612"/>
      <c r="AH10" s="1612"/>
      <c r="AI10" s="1612"/>
      <c r="AJ10" s="1612"/>
      <c r="AK10" s="551"/>
      <c r="AL10" s="4315"/>
      <c r="AM10" s="551"/>
      <c r="AN10" s="551"/>
      <c r="AO10" s="551"/>
      <c r="AP10" s="551"/>
      <c r="AQ10" s="551"/>
      <c r="AR10" s="551"/>
    </row>
    <row r="11" spans="1:47" s="527" customFormat="1" ht="14.1" customHeight="1" x14ac:dyDescent="0.15">
      <c r="A11" s="569"/>
      <c r="B11" s="529"/>
      <c r="C11" s="4318"/>
      <c r="D11" s="1612"/>
      <c r="E11" s="1612"/>
      <c r="F11" s="1612"/>
      <c r="G11" s="1612"/>
      <c r="H11" s="1612"/>
      <c r="I11" s="1612"/>
      <c r="J11" s="1612"/>
      <c r="K11" s="1612"/>
      <c r="L11" s="1612"/>
      <c r="M11" s="1612"/>
      <c r="N11" s="1612"/>
      <c r="O11" s="1612"/>
      <c r="P11" s="1612"/>
      <c r="Q11" s="1612"/>
      <c r="R11" s="1612"/>
      <c r="S11" s="1612"/>
      <c r="T11" s="1612"/>
      <c r="U11" s="1612"/>
      <c r="V11" s="1612"/>
      <c r="W11" s="1612"/>
      <c r="X11" s="1612"/>
      <c r="Y11" s="1612"/>
      <c r="Z11" s="1612"/>
      <c r="AA11" s="1612"/>
      <c r="AB11" s="1612"/>
      <c r="AC11" s="1612"/>
      <c r="AD11" s="1612"/>
      <c r="AE11" s="1612"/>
      <c r="AF11" s="1612"/>
      <c r="AG11" s="1612"/>
      <c r="AH11" s="1612"/>
      <c r="AI11" s="1612"/>
      <c r="AJ11" s="1612"/>
      <c r="AK11" s="551"/>
      <c r="AL11" s="4315"/>
      <c r="AM11" s="551"/>
      <c r="AN11" s="551"/>
      <c r="AO11" s="551"/>
      <c r="AP11" s="551"/>
      <c r="AQ11" s="551"/>
      <c r="AR11" s="551"/>
    </row>
    <row r="12" spans="1:47" s="527" customFormat="1" ht="14.1" customHeight="1" x14ac:dyDescent="0.15">
      <c r="A12" s="569"/>
      <c r="B12" s="529"/>
      <c r="C12" s="529"/>
      <c r="D12" s="551"/>
      <c r="E12" s="551"/>
      <c r="F12" s="551"/>
      <c r="G12" s="551"/>
      <c r="H12" s="551"/>
      <c r="I12" s="551"/>
      <c r="J12" s="551"/>
      <c r="K12" s="551"/>
      <c r="L12" s="551"/>
      <c r="M12" s="551"/>
      <c r="N12" s="551"/>
      <c r="O12" s="551"/>
      <c r="P12" s="551"/>
      <c r="Q12" s="551"/>
      <c r="R12" s="551"/>
      <c r="S12" s="551"/>
      <c r="T12" s="551"/>
      <c r="U12" s="551"/>
      <c r="V12" s="551"/>
      <c r="W12" s="551"/>
      <c r="X12" s="551"/>
      <c r="Y12" s="551"/>
      <c r="Z12" s="551"/>
      <c r="AB12" s="4319"/>
      <c r="AC12" s="529"/>
      <c r="AD12" s="551"/>
      <c r="AE12" s="551"/>
      <c r="AF12" s="551"/>
      <c r="AG12" s="551"/>
      <c r="AH12" s="551"/>
      <c r="AI12" s="551"/>
      <c r="AJ12" s="551"/>
      <c r="AK12" s="551"/>
      <c r="AL12" s="4315"/>
      <c r="AM12" s="551"/>
      <c r="AN12" s="551"/>
      <c r="AO12" s="551"/>
      <c r="AP12" s="551"/>
      <c r="AQ12" s="551"/>
      <c r="AR12" s="551"/>
    </row>
    <row r="13" spans="1:47" s="527" customFormat="1" ht="14.1" customHeight="1" x14ac:dyDescent="0.15">
      <c r="A13" s="569"/>
      <c r="B13" s="1986" t="s">
        <v>515</v>
      </c>
      <c r="C13" s="1986"/>
      <c r="D13" s="1691" t="s">
        <v>677</v>
      </c>
      <c r="E13" s="1691"/>
      <c r="F13" s="1691"/>
      <c r="G13" s="1691"/>
      <c r="H13" s="1691"/>
      <c r="I13" s="1691"/>
      <c r="J13" s="1691"/>
      <c r="K13" s="1691"/>
      <c r="L13" s="1691"/>
      <c r="M13" s="1691"/>
      <c r="N13" s="1691"/>
      <c r="O13" s="1691"/>
      <c r="P13" s="1691"/>
      <c r="Q13" s="1691"/>
      <c r="R13" s="1691"/>
      <c r="S13" s="1691"/>
      <c r="T13" s="1691"/>
      <c r="U13" s="1691"/>
      <c r="V13" s="1691"/>
      <c r="W13" s="1691"/>
      <c r="X13" s="1691"/>
      <c r="Y13" s="1691"/>
      <c r="Z13" s="1691"/>
      <c r="AB13" s="4320"/>
      <c r="AC13" s="529"/>
      <c r="AD13" s="551"/>
      <c r="AE13" s="551"/>
      <c r="AF13" s="551"/>
      <c r="AG13" s="551"/>
      <c r="AH13" s="551"/>
      <c r="AI13" s="551"/>
      <c r="AJ13" s="551"/>
      <c r="AK13" s="551"/>
      <c r="AL13" s="4315"/>
      <c r="AM13" s="551"/>
      <c r="AN13" s="551"/>
      <c r="AO13" s="551"/>
      <c r="AP13" s="551"/>
      <c r="AQ13" s="551"/>
      <c r="AR13" s="551"/>
    </row>
    <row r="14" spans="1:47" s="527" customFormat="1" ht="14.1" customHeight="1" x14ac:dyDescent="0.15">
      <c r="A14" s="569"/>
      <c r="B14" s="529"/>
      <c r="C14" s="529"/>
      <c r="F14" s="807"/>
      <c r="G14" s="807"/>
      <c r="H14" s="807"/>
      <c r="I14" s="807"/>
      <c r="J14" s="807"/>
      <c r="K14" s="807"/>
      <c r="L14" s="807"/>
      <c r="M14" s="807"/>
      <c r="N14" s="807"/>
      <c r="O14" s="807"/>
      <c r="P14" s="807"/>
      <c r="Q14" s="807"/>
      <c r="R14" s="529"/>
      <c r="S14" s="4321"/>
      <c r="T14" s="4321"/>
      <c r="U14" s="4322"/>
      <c r="V14" s="4323"/>
      <c r="W14" s="4323"/>
      <c r="X14" s="529"/>
      <c r="Y14" s="529"/>
      <c r="Z14" s="529"/>
      <c r="AB14" s="4320"/>
      <c r="AC14" s="529"/>
      <c r="AD14" s="551"/>
      <c r="AE14" s="551"/>
      <c r="AF14" s="551"/>
      <c r="AG14" s="551"/>
      <c r="AH14" s="551"/>
      <c r="AI14" s="551"/>
      <c r="AJ14" s="551"/>
      <c r="AK14" s="551"/>
      <c r="AL14" s="4315"/>
      <c r="AM14" s="551"/>
      <c r="AN14" s="551"/>
      <c r="AO14" s="551"/>
      <c r="AP14" s="551"/>
      <c r="AQ14" s="551"/>
      <c r="AR14" s="551"/>
    </row>
    <row r="15" spans="1:47" s="527" customFormat="1" ht="14.1" customHeight="1" x14ac:dyDescent="0.15">
      <c r="A15" s="569"/>
      <c r="B15" s="1986" t="s">
        <v>678</v>
      </c>
      <c r="C15" s="1986"/>
      <c r="D15" s="1691" t="s">
        <v>679</v>
      </c>
      <c r="E15" s="1691"/>
      <c r="F15" s="1691"/>
      <c r="G15" s="1691"/>
      <c r="H15" s="1691"/>
      <c r="I15" s="1691"/>
      <c r="J15" s="1691"/>
      <c r="K15" s="1691"/>
      <c r="L15" s="1691"/>
      <c r="M15" s="1691"/>
      <c r="N15" s="1691"/>
      <c r="O15" s="1691"/>
      <c r="P15" s="1691"/>
      <c r="Q15" s="1691"/>
      <c r="R15" s="1691"/>
      <c r="S15" s="1691"/>
      <c r="T15" s="1691"/>
      <c r="U15" s="1691"/>
      <c r="V15" s="1691"/>
      <c r="W15" s="1691"/>
      <c r="X15" s="1691"/>
      <c r="Y15" s="1691"/>
      <c r="Z15" s="1691"/>
      <c r="AB15" s="825" t="s">
        <v>579</v>
      </c>
      <c r="AC15" s="1610" t="s">
        <v>800</v>
      </c>
      <c r="AD15" s="1610"/>
      <c r="AE15" s="1610"/>
      <c r="AF15" s="1610"/>
      <c r="AG15" s="1610"/>
      <c r="AH15" s="1610"/>
      <c r="AI15" s="1610"/>
      <c r="AJ15" s="1610"/>
      <c r="AK15" s="1610"/>
      <c r="AL15" s="4315"/>
      <c r="AM15" s="551"/>
      <c r="AN15" s="551"/>
      <c r="AO15" s="551"/>
      <c r="AP15" s="551"/>
      <c r="AQ15" s="551"/>
    </row>
    <row r="16" spans="1:47" s="527" customFormat="1" ht="14.1" customHeight="1" x14ac:dyDescent="0.15">
      <c r="A16" s="569"/>
      <c r="B16" s="529"/>
      <c r="C16" s="529"/>
      <c r="R16" s="529"/>
      <c r="S16" s="4321"/>
      <c r="T16" s="4321"/>
      <c r="U16" s="4322"/>
      <c r="V16" s="4323"/>
      <c r="W16" s="4323"/>
      <c r="X16" s="529"/>
      <c r="Y16" s="529"/>
      <c r="Z16" s="529"/>
      <c r="AB16" s="746"/>
      <c r="AC16" s="1610"/>
      <c r="AD16" s="1610"/>
      <c r="AE16" s="1610"/>
      <c r="AF16" s="1610"/>
      <c r="AG16" s="1610"/>
      <c r="AH16" s="1610"/>
      <c r="AI16" s="1610"/>
      <c r="AJ16" s="1610"/>
      <c r="AK16" s="1610"/>
      <c r="AL16" s="535"/>
      <c r="AM16" s="551"/>
      <c r="AN16" s="551"/>
      <c r="AO16" s="551"/>
      <c r="AP16" s="551"/>
      <c r="AQ16" s="551"/>
    </row>
    <row r="17" spans="1:44" s="527" customFormat="1" ht="14.1" customHeight="1" x14ac:dyDescent="0.15">
      <c r="A17" s="569"/>
      <c r="B17" s="529"/>
      <c r="C17" s="529"/>
      <c r="R17" s="529"/>
      <c r="S17" s="4321"/>
      <c r="T17" s="4321"/>
      <c r="U17" s="4322"/>
      <c r="V17" s="4323"/>
      <c r="W17" s="4323"/>
      <c r="X17" s="529"/>
      <c r="Y17" s="529"/>
      <c r="Z17" s="529"/>
      <c r="AB17" s="825" t="s">
        <v>30</v>
      </c>
      <c r="AC17" s="1610" t="s">
        <v>791</v>
      </c>
      <c r="AD17" s="1610"/>
      <c r="AE17" s="1610"/>
      <c r="AF17" s="1610"/>
      <c r="AG17" s="1610"/>
      <c r="AH17" s="1610"/>
      <c r="AI17" s="1610"/>
      <c r="AJ17" s="1610"/>
      <c r="AK17" s="1610"/>
      <c r="AL17" s="535"/>
      <c r="AM17" s="551"/>
      <c r="AN17" s="551"/>
      <c r="AO17" s="551"/>
      <c r="AP17" s="551"/>
      <c r="AQ17" s="551"/>
      <c r="AR17" s="551"/>
    </row>
    <row r="18" spans="1:44" s="527" customFormat="1" ht="14.1" customHeight="1" x14ac:dyDescent="0.15">
      <c r="A18" s="536"/>
      <c r="B18" s="1986" t="s">
        <v>680</v>
      </c>
      <c r="C18" s="1986"/>
      <c r="D18" s="1691" t="s">
        <v>1218</v>
      </c>
      <c r="E18" s="1691"/>
      <c r="F18" s="1691"/>
      <c r="G18" s="1691"/>
      <c r="H18" s="1691"/>
      <c r="I18" s="1691"/>
      <c r="J18" s="1691"/>
      <c r="K18" s="1691"/>
      <c r="L18" s="1691"/>
      <c r="M18" s="1691"/>
      <c r="N18" s="1691"/>
      <c r="O18" s="1691"/>
      <c r="P18" s="1691"/>
      <c r="Q18" s="1691"/>
      <c r="R18" s="1691"/>
      <c r="S18" s="1691"/>
      <c r="T18" s="1691"/>
      <c r="U18" s="1691"/>
      <c r="V18" s="1691"/>
      <c r="W18" s="1691"/>
      <c r="X18" s="1691"/>
      <c r="Y18" s="1691"/>
      <c r="Z18" s="1691"/>
      <c r="AB18" s="531"/>
      <c r="AC18" s="1610"/>
      <c r="AD18" s="1610"/>
      <c r="AE18" s="1610"/>
      <c r="AF18" s="1610"/>
      <c r="AG18" s="1610"/>
      <c r="AH18" s="1610"/>
      <c r="AI18" s="1610"/>
      <c r="AJ18" s="1610"/>
      <c r="AK18" s="1610"/>
      <c r="AL18" s="535"/>
    </row>
    <row r="19" spans="1:44" s="527" customFormat="1" ht="14.1" customHeight="1" x14ac:dyDescent="0.15">
      <c r="A19" s="536"/>
      <c r="R19" s="529"/>
      <c r="S19" s="4321"/>
      <c r="T19" s="4321"/>
      <c r="U19" s="4322"/>
      <c r="V19" s="4323"/>
      <c r="W19" s="4323"/>
      <c r="X19" s="529"/>
      <c r="Y19" s="529"/>
      <c r="Z19" s="529"/>
      <c r="AB19" s="746"/>
      <c r="AC19" s="1610"/>
      <c r="AD19" s="1610"/>
      <c r="AE19" s="1610"/>
      <c r="AF19" s="1610"/>
      <c r="AG19" s="1610"/>
      <c r="AH19" s="1610"/>
      <c r="AI19" s="1610"/>
      <c r="AJ19" s="1610"/>
      <c r="AK19" s="1610"/>
      <c r="AL19" s="4324"/>
    </row>
    <row r="20" spans="1:44" s="527" customFormat="1" ht="14.1" customHeight="1" x14ac:dyDescent="0.15">
      <c r="A20" s="569"/>
      <c r="B20" s="1986" t="s">
        <v>1180</v>
      </c>
      <c r="C20" s="1986"/>
      <c r="D20" s="2568" t="s">
        <v>1219</v>
      </c>
      <c r="E20" s="2568"/>
      <c r="F20" s="2568"/>
      <c r="G20" s="2568"/>
      <c r="H20" s="2568"/>
      <c r="I20" s="2568"/>
      <c r="J20" s="2568"/>
      <c r="K20" s="2568"/>
      <c r="L20" s="2568"/>
      <c r="M20" s="2568"/>
      <c r="N20" s="2568"/>
      <c r="O20" s="2568"/>
      <c r="P20" s="2568"/>
      <c r="Q20" s="2568"/>
      <c r="R20" s="2568"/>
      <c r="S20" s="2568"/>
      <c r="T20" s="2568"/>
      <c r="U20" s="2568"/>
      <c r="V20" s="2568"/>
      <c r="W20" s="2568"/>
      <c r="X20" s="2568"/>
      <c r="Y20" s="2568"/>
      <c r="Z20" s="2568"/>
      <c r="AA20" s="538"/>
      <c r="AB20" s="4272"/>
      <c r="AC20" s="534"/>
      <c r="AD20" s="534"/>
      <c r="AE20" s="534"/>
      <c r="AF20" s="534"/>
      <c r="AG20" s="534"/>
      <c r="AH20" s="534"/>
      <c r="AI20" s="534"/>
      <c r="AJ20" s="534"/>
      <c r="AK20" s="534"/>
      <c r="AL20" s="532"/>
      <c r="AM20" s="747"/>
      <c r="AO20" s="529"/>
    </row>
    <row r="21" spans="1:44" s="527" customFormat="1" ht="14.1" customHeight="1" x14ac:dyDescent="0.15">
      <c r="A21" s="569"/>
      <c r="B21" s="4325"/>
      <c r="C21" s="1956" t="s">
        <v>681</v>
      </c>
      <c r="D21" s="1956"/>
      <c r="E21" s="3934" t="s">
        <v>803</v>
      </c>
      <c r="F21" s="3934"/>
      <c r="G21" s="3934"/>
      <c r="H21" s="3934"/>
      <c r="I21" s="3934"/>
      <c r="J21" s="3934"/>
      <c r="K21" s="3934"/>
      <c r="L21" s="3934"/>
      <c r="M21" s="3934"/>
      <c r="N21" s="3934"/>
      <c r="O21" s="3934"/>
      <c r="P21" s="3934"/>
      <c r="Q21" s="3934"/>
      <c r="R21" s="3934"/>
      <c r="S21" s="3934"/>
      <c r="T21" s="3934"/>
      <c r="U21" s="3934"/>
      <c r="V21" s="3934"/>
      <c r="W21" s="3934"/>
      <c r="X21" s="3934"/>
      <c r="Y21" s="3934"/>
      <c r="Z21" s="3934"/>
      <c r="AA21" s="1051"/>
      <c r="AB21" s="1052"/>
      <c r="AC21" s="4326"/>
      <c r="AD21" s="4326"/>
      <c r="AE21" s="4326"/>
      <c r="AF21" s="4326"/>
      <c r="AG21" s="4326"/>
      <c r="AH21" s="4326"/>
      <c r="AI21" s="4326"/>
      <c r="AJ21" s="4326"/>
      <c r="AK21" s="4326"/>
      <c r="AL21" s="532"/>
      <c r="AM21" s="747"/>
      <c r="AP21" s="529"/>
    </row>
    <row r="22" spans="1:44" s="527" customFormat="1" ht="14.1" customHeight="1" x14ac:dyDescent="0.15">
      <c r="A22" s="569"/>
      <c r="B22" s="4273" t="s">
        <v>517</v>
      </c>
      <c r="C22" s="4274"/>
      <c r="D22" s="4274"/>
      <c r="E22" s="4274"/>
      <c r="F22" s="4274"/>
      <c r="G22" s="4274"/>
      <c r="H22" s="4274"/>
      <c r="I22" s="2715" t="s">
        <v>804</v>
      </c>
      <c r="J22" s="2716"/>
      <c r="K22" s="2716"/>
      <c r="L22" s="3403" t="s">
        <v>793</v>
      </c>
      <c r="M22" s="3404"/>
      <c r="N22" s="3404"/>
      <c r="O22" s="3404"/>
      <c r="P22" s="3404"/>
      <c r="Q22" s="3404"/>
      <c r="R22" s="3404"/>
      <c r="S22" s="3404"/>
      <c r="T22" s="3404"/>
      <c r="U22" s="3404"/>
      <c r="V22" s="3404"/>
      <c r="W22" s="3404"/>
      <c r="X22" s="3404"/>
      <c r="Y22" s="3404"/>
      <c r="Z22" s="3404"/>
      <c r="AA22" s="3404"/>
      <c r="AB22" s="3404"/>
      <c r="AC22" s="3404"/>
      <c r="AD22" s="3404"/>
      <c r="AE22" s="3404"/>
      <c r="AF22" s="3404"/>
      <c r="AG22" s="3404"/>
      <c r="AH22" s="3404"/>
      <c r="AI22" s="3404"/>
      <c r="AJ22" s="3404"/>
      <c r="AK22" s="3404"/>
      <c r="AL22" s="4327"/>
      <c r="AP22" s="529"/>
    </row>
    <row r="23" spans="1:44" s="527" customFormat="1" ht="14.1" customHeight="1" x14ac:dyDescent="0.15">
      <c r="A23" s="569"/>
      <c r="B23" s="4275" t="s">
        <v>518</v>
      </c>
      <c r="C23" s="4276"/>
      <c r="D23" s="4276"/>
      <c r="E23" s="4276"/>
      <c r="F23" s="4276"/>
      <c r="G23" s="4276"/>
      <c r="H23" s="4277"/>
      <c r="I23" s="2526"/>
      <c r="J23" s="1543"/>
      <c r="K23" s="1543"/>
      <c r="L23" s="3406"/>
      <c r="M23" s="3407"/>
      <c r="N23" s="3407"/>
      <c r="O23" s="3407"/>
      <c r="P23" s="3407"/>
      <c r="Q23" s="3407"/>
      <c r="R23" s="3407"/>
      <c r="S23" s="3407"/>
      <c r="T23" s="3407"/>
      <c r="U23" s="3407"/>
      <c r="V23" s="3407"/>
      <c r="W23" s="3407"/>
      <c r="X23" s="3407"/>
      <c r="Y23" s="3407"/>
      <c r="Z23" s="3407"/>
      <c r="AA23" s="3407"/>
      <c r="AB23" s="3407"/>
      <c r="AC23" s="3407"/>
      <c r="AD23" s="3407"/>
      <c r="AE23" s="3407"/>
      <c r="AF23" s="3407"/>
      <c r="AG23" s="3407"/>
      <c r="AH23" s="3407"/>
      <c r="AI23" s="3407"/>
      <c r="AJ23" s="3407"/>
      <c r="AK23" s="3407"/>
      <c r="AL23" s="4327"/>
    </row>
    <row r="24" spans="1:44" s="527" customFormat="1" ht="14.1" customHeight="1" x14ac:dyDescent="0.15">
      <c r="A24" s="569"/>
      <c r="B24" s="2717" t="s">
        <v>805</v>
      </c>
      <c r="C24" s="2718"/>
      <c r="D24" s="2718"/>
      <c r="E24" s="2718"/>
      <c r="F24" s="2718"/>
      <c r="G24" s="2718"/>
      <c r="H24" s="2714"/>
      <c r="I24" s="2717"/>
      <c r="J24" s="2718"/>
      <c r="K24" s="2718"/>
      <c r="L24" s="2505"/>
      <c r="M24" s="2506"/>
      <c r="N24" s="2506"/>
      <c r="O24" s="2506"/>
      <c r="P24" s="2506"/>
      <c r="Q24" s="2506"/>
      <c r="R24" s="2506"/>
      <c r="S24" s="2506"/>
      <c r="T24" s="2506"/>
      <c r="U24" s="2506"/>
      <c r="V24" s="2506"/>
      <c r="W24" s="2506"/>
      <c r="X24" s="2506"/>
      <c r="Y24" s="2506"/>
      <c r="Z24" s="2506"/>
      <c r="AA24" s="2506"/>
      <c r="AB24" s="2506"/>
      <c r="AC24" s="2506"/>
      <c r="AD24" s="2506"/>
      <c r="AE24" s="2506"/>
      <c r="AF24" s="2506"/>
      <c r="AG24" s="2506"/>
      <c r="AH24" s="2506"/>
      <c r="AI24" s="2506"/>
      <c r="AJ24" s="2506"/>
      <c r="AK24" s="2506"/>
      <c r="AL24" s="4327"/>
    </row>
    <row r="25" spans="1:44" s="527" customFormat="1" ht="19.5" customHeight="1" x14ac:dyDescent="0.15">
      <c r="A25" s="569"/>
      <c r="B25" s="4278"/>
      <c r="C25" s="4279"/>
      <c r="D25" s="4279"/>
      <c r="E25" s="4279"/>
      <c r="F25" s="4279"/>
      <c r="G25" s="4279"/>
      <c r="H25" s="4280"/>
      <c r="I25" s="4281"/>
      <c r="J25" s="4282"/>
      <c r="K25" s="4282"/>
      <c r="L25" s="1258" t="s">
        <v>390</v>
      </c>
      <c r="M25" s="4328"/>
      <c r="N25" s="4328"/>
      <c r="O25" s="4328"/>
      <c r="P25" s="4328"/>
      <c r="Q25" s="4328"/>
      <c r="R25" s="4328"/>
      <c r="S25" s="4328"/>
      <c r="T25" s="4328"/>
      <c r="U25" s="4328"/>
      <c r="V25" s="4328"/>
      <c r="W25" s="4328"/>
      <c r="X25" s="4328"/>
      <c r="Y25" s="4328"/>
      <c r="Z25" s="4328"/>
      <c r="AA25" s="4328"/>
      <c r="AB25" s="4328"/>
      <c r="AC25" s="4328"/>
      <c r="AD25" s="4328"/>
      <c r="AE25" s="4328"/>
      <c r="AF25" s="4328"/>
      <c r="AG25" s="4328"/>
      <c r="AH25" s="4328"/>
      <c r="AI25" s="4328"/>
      <c r="AJ25" s="4328"/>
      <c r="AK25" s="4329"/>
      <c r="AL25" s="4330"/>
    </row>
    <row r="26" spans="1:44" s="527" customFormat="1" ht="19.5" customHeight="1" x14ac:dyDescent="0.15">
      <c r="A26" s="569"/>
      <c r="B26" s="4285"/>
      <c r="C26" s="4286"/>
      <c r="D26" s="4286"/>
      <c r="E26" s="4287" t="s">
        <v>89</v>
      </c>
      <c r="F26" s="4286"/>
      <c r="G26" s="4286"/>
      <c r="H26" s="4288"/>
      <c r="I26" s="4289"/>
      <c r="J26" s="4290"/>
      <c r="K26" s="4290"/>
      <c r="L26" s="1265" t="s">
        <v>396</v>
      </c>
      <c r="M26" s="4331"/>
      <c r="N26" s="4331"/>
      <c r="O26" s="4331"/>
      <c r="P26" s="4331"/>
      <c r="Q26" s="4331"/>
      <c r="R26" s="4331"/>
      <c r="S26" s="4331"/>
      <c r="T26" s="4331"/>
      <c r="U26" s="4331"/>
      <c r="V26" s="4331"/>
      <c r="W26" s="4331"/>
      <c r="X26" s="4331"/>
      <c r="Y26" s="4331"/>
      <c r="Z26" s="4331"/>
      <c r="AA26" s="4331"/>
      <c r="AB26" s="4331"/>
      <c r="AC26" s="4331"/>
      <c r="AD26" s="4331"/>
      <c r="AE26" s="4331"/>
      <c r="AF26" s="4331"/>
      <c r="AG26" s="4331"/>
      <c r="AH26" s="4331"/>
      <c r="AI26" s="4331"/>
      <c r="AJ26" s="4331"/>
      <c r="AK26" s="4332"/>
      <c r="AL26" s="4333"/>
    </row>
    <row r="27" spans="1:44" s="527" customFormat="1" ht="19.5" customHeight="1" x14ac:dyDescent="0.15">
      <c r="A27" s="569"/>
      <c r="B27" s="4293"/>
      <c r="C27" s="2780"/>
      <c r="D27" s="2780"/>
      <c r="E27" s="2780"/>
      <c r="F27" s="2780"/>
      <c r="G27" s="2780"/>
      <c r="H27" s="3577"/>
      <c r="I27" s="4294"/>
      <c r="J27" s="4295"/>
      <c r="K27" s="4295"/>
      <c r="L27" s="4298" t="s">
        <v>397</v>
      </c>
      <c r="M27" s="4334"/>
      <c r="N27" s="4334"/>
      <c r="O27" s="4334"/>
      <c r="P27" s="4334"/>
      <c r="Q27" s="4334"/>
      <c r="R27" s="4334"/>
      <c r="S27" s="4334"/>
      <c r="T27" s="4334"/>
      <c r="U27" s="4334"/>
      <c r="V27" s="4334"/>
      <c r="W27" s="4334"/>
      <c r="X27" s="4334"/>
      <c r="Y27" s="4334"/>
      <c r="Z27" s="4334"/>
      <c r="AA27" s="4334"/>
      <c r="AB27" s="4334"/>
      <c r="AC27" s="4334"/>
      <c r="AD27" s="4334"/>
      <c r="AE27" s="4334"/>
      <c r="AF27" s="4334"/>
      <c r="AG27" s="4334"/>
      <c r="AH27" s="4334"/>
      <c r="AI27" s="4334"/>
      <c r="AJ27" s="4334"/>
      <c r="AK27" s="4335"/>
      <c r="AL27" s="4333"/>
    </row>
    <row r="28" spans="1:44" s="527" customFormat="1" ht="19.5" customHeight="1" x14ac:dyDescent="0.15">
      <c r="A28" s="569"/>
      <c r="B28" s="4278"/>
      <c r="C28" s="4279"/>
      <c r="D28" s="4279"/>
      <c r="E28" s="4279"/>
      <c r="F28" s="4279"/>
      <c r="G28" s="4279"/>
      <c r="H28" s="4280"/>
      <c r="I28" s="4281"/>
      <c r="J28" s="4282"/>
      <c r="K28" s="4282"/>
      <c r="L28" s="1258" t="s">
        <v>390</v>
      </c>
      <c r="M28" s="4328"/>
      <c r="N28" s="4328"/>
      <c r="O28" s="4328"/>
      <c r="P28" s="4328"/>
      <c r="Q28" s="4328"/>
      <c r="R28" s="4328"/>
      <c r="S28" s="4328"/>
      <c r="T28" s="4328"/>
      <c r="U28" s="4328"/>
      <c r="V28" s="4328"/>
      <c r="W28" s="4328"/>
      <c r="X28" s="4328"/>
      <c r="Y28" s="4328"/>
      <c r="Z28" s="4328"/>
      <c r="AA28" s="4328"/>
      <c r="AB28" s="4328"/>
      <c r="AC28" s="4328"/>
      <c r="AD28" s="4328"/>
      <c r="AE28" s="4328"/>
      <c r="AF28" s="4328"/>
      <c r="AG28" s="4328"/>
      <c r="AH28" s="4328"/>
      <c r="AI28" s="4328"/>
      <c r="AJ28" s="4328"/>
      <c r="AK28" s="4329"/>
      <c r="AL28" s="4333"/>
    </row>
    <row r="29" spans="1:44" s="527" customFormat="1" ht="19.5" customHeight="1" x14ac:dyDescent="0.15">
      <c r="A29" s="569"/>
      <c r="B29" s="4285"/>
      <c r="C29" s="4286"/>
      <c r="D29" s="4286"/>
      <c r="E29" s="4287" t="s">
        <v>89</v>
      </c>
      <c r="F29" s="4286"/>
      <c r="G29" s="4286"/>
      <c r="H29" s="4288"/>
      <c r="I29" s="4289"/>
      <c r="J29" s="4290"/>
      <c r="K29" s="4290"/>
      <c r="L29" s="1265" t="s">
        <v>396</v>
      </c>
      <c r="M29" s="4331"/>
      <c r="N29" s="4331"/>
      <c r="O29" s="4331"/>
      <c r="P29" s="4331"/>
      <c r="Q29" s="4331"/>
      <c r="R29" s="4331"/>
      <c r="S29" s="4331"/>
      <c r="T29" s="4331"/>
      <c r="U29" s="4331"/>
      <c r="V29" s="4331"/>
      <c r="W29" s="4331"/>
      <c r="X29" s="4331"/>
      <c r="Y29" s="4331"/>
      <c r="Z29" s="4331"/>
      <c r="AA29" s="4331"/>
      <c r="AB29" s="4331"/>
      <c r="AC29" s="4331"/>
      <c r="AD29" s="4331"/>
      <c r="AE29" s="4331"/>
      <c r="AF29" s="4331"/>
      <c r="AG29" s="4331"/>
      <c r="AH29" s="4331"/>
      <c r="AI29" s="4331"/>
      <c r="AJ29" s="4331"/>
      <c r="AK29" s="4332"/>
      <c r="AL29" s="4333"/>
    </row>
    <row r="30" spans="1:44" s="527" customFormat="1" ht="19.5" customHeight="1" x14ac:dyDescent="0.15">
      <c r="A30" s="569"/>
      <c r="B30" s="4293"/>
      <c r="C30" s="2780"/>
      <c r="D30" s="2780"/>
      <c r="E30" s="2780"/>
      <c r="F30" s="2780"/>
      <c r="G30" s="2780"/>
      <c r="H30" s="3577"/>
      <c r="I30" s="4294"/>
      <c r="J30" s="4295"/>
      <c r="K30" s="4295"/>
      <c r="L30" s="4298" t="s">
        <v>397</v>
      </c>
      <c r="M30" s="4334"/>
      <c r="N30" s="4334"/>
      <c r="O30" s="4334"/>
      <c r="P30" s="4334"/>
      <c r="Q30" s="4334"/>
      <c r="R30" s="4334"/>
      <c r="S30" s="4334"/>
      <c r="T30" s="4334"/>
      <c r="U30" s="4334"/>
      <c r="V30" s="4334"/>
      <c r="W30" s="4334"/>
      <c r="X30" s="4334"/>
      <c r="Y30" s="4334"/>
      <c r="Z30" s="4334"/>
      <c r="AA30" s="4334"/>
      <c r="AB30" s="4334"/>
      <c r="AC30" s="4334"/>
      <c r="AD30" s="4334"/>
      <c r="AE30" s="4334"/>
      <c r="AF30" s="4334"/>
      <c r="AG30" s="4334"/>
      <c r="AH30" s="4334"/>
      <c r="AI30" s="4334"/>
      <c r="AJ30" s="4334"/>
      <c r="AK30" s="4335"/>
      <c r="AL30" s="4333"/>
    </row>
    <row r="31" spans="1:44" s="527" customFormat="1" ht="19.5" customHeight="1" x14ac:dyDescent="0.15">
      <c r="A31" s="569"/>
      <c r="B31" s="4278"/>
      <c r="C31" s="4279"/>
      <c r="D31" s="4279"/>
      <c r="E31" s="4279"/>
      <c r="F31" s="4279"/>
      <c r="G31" s="4279"/>
      <c r="H31" s="4280"/>
      <c r="I31" s="4281"/>
      <c r="J31" s="4282"/>
      <c r="K31" s="4282"/>
      <c r="L31" s="1258" t="s">
        <v>390</v>
      </c>
      <c r="M31" s="4328"/>
      <c r="N31" s="4328"/>
      <c r="O31" s="4328"/>
      <c r="P31" s="4328"/>
      <c r="Q31" s="4328"/>
      <c r="R31" s="4328"/>
      <c r="S31" s="4328"/>
      <c r="T31" s="4328"/>
      <c r="U31" s="4328"/>
      <c r="V31" s="4328"/>
      <c r="W31" s="4328"/>
      <c r="X31" s="4328"/>
      <c r="Y31" s="4328"/>
      <c r="Z31" s="4328"/>
      <c r="AA31" s="4328"/>
      <c r="AB31" s="4328"/>
      <c r="AC31" s="4328"/>
      <c r="AD31" s="4328"/>
      <c r="AE31" s="4328"/>
      <c r="AF31" s="4328"/>
      <c r="AG31" s="4328"/>
      <c r="AH31" s="4328"/>
      <c r="AI31" s="4328"/>
      <c r="AJ31" s="4328"/>
      <c r="AK31" s="4329"/>
      <c r="AL31" s="4333"/>
    </row>
    <row r="32" spans="1:44" s="527" customFormat="1" ht="19.5" customHeight="1" x14ac:dyDescent="0.15">
      <c r="A32" s="569"/>
      <c r="B32" s="4285"/>
      <c r="C32" s="4286"/>
      <c r="D32" s="4286"/>
      <c r="E32" s="4287" t="s">
        <v>89</v>
      </c>
      <c r="F32" s="4286"/>
      <c r="G32" s="4286"/>
      <c r="H32" s="4288"/>
      <c r="I32" s="4289"/>
      <c r="J32" s="4290"/>
      <c r="K32" s="4290"/>
      <c r="L32" s="1265" t="s">
        <v>396</v>
      </c>
      <c r="M32" s="4331"/>
      <c r="N32" s="4331"/>
      <c r="O32" s="4331"/>
      <c r="P32" s="4331"/>
      <c r="Q32" s="4331"/>
      <c r="R32" s="4331"/>
      <c r="S32" s="4331"/>
      <c r="T32" s="4331"/>
      <c r="U32" s="4331"/>
      <c r="V32" s="4331"/>
      <c r="W32" s="4331"/>
      <c r="X32" s="4331"/>
      <c r="Y32" s="4331"/>
      <c r="Z32" s="4331"/>
      <c r="AA32" s="4331"/>
      <c r="AB32" s="4331"/>
      <c r="AC32" s="4331"/>
      <c r="AD32" s="4331"/>
      <c r="AE32" s="4331"/>
      <c r="AF32" s="4331"/>
      <c r="AG32" s="4331"/>
      <c r="AH32" s="4331"/>
      <c r="AI32" s="4331"/>
      <c r="AJ32" s="4331"/>
      <c r="AK32" s="4332"/>
      <c r="AL32" s="4333"/>
    </row>
    <row r="33" spans="1:38" s="527" customFormat="1" ht="19.5" customHeight="1" x14ac:dyDescent="0.15">
      <c r="A33" s="569"/>
      <c r="B33" s="4293"/>
      <c r="C33" s="2780"/>
      <c r="D33" s="2780"/>
      <c r="E33" s="2780"/>
      <c r="F33" s="2780"/>
      <c r="G33" s="2780"/>
      <c r="H33" s="3577"/>
      <c r="I33" s="4294"/>
      <c r="J33" s="4295"/>
      <c r="K33" s="4295"/>
      <c r="L33" s="4298" t="s">
        <v>397</v>
      </c>
      <c r="M33" s="4334"/>
      <c r="N33" s="4334"/>
      <c r="O33" s="4334"/>
      <c r="P33" s="4334"/>
      <c r="Q33" s="4334"/>
      <c r="R33" s="4334"/>
      <c r="S33" s="4334"/>
      <c r="T33" s="4334"/>
      <c r="U33" s="4334"/>
      <c r="V33" s="4334"/>
      <c r="W33" s="4334"/>
      <c r="X33" s="4334"/>
      <c r="Y33" s="4334"/>
      <c r="Z33" s="4334"/>
      <c r="AA33" s="4334"/>
      <c r="AB33" s="4334"/>
      <c r="AC33" s="4334"/>
      <c r="AD33" s="4334"/>
      <c r="AE33" s="4334"/>
      <c r="AF33" s="4334"/>
      <c r="AG33" s="4334"/>
      <c r="AH33" s="4334"/>
      <c r="AI33" s="4334"/>
      <c r="AJ33" s="4334"/>
      <c r="AK33" s="4335"/>
      <c r="AL33" s="4333"/>
    </row>
    <row r="34" spans="1:38" s="527" customFormat="1" ht="19.5" customHeight="1" x14ac:dyDescent="0.15">
      <c r="A34" s="569"/>
      <c r="B34" s="4278"/>
      <c r="C34" s="4279"/>
      <c r="D34" s="4279"/>
      <c r="E34" s="4279"/>
      <c r="F34" s="4279"/>
      <c r="G34" s="4279"/>
      <c r="H34" s="4280"/>
      <c r="I34" s="4281"/>
      <c r="J34" s="4282"/>
      <c r="K34" s="4282"/>
      <c r="L34" s="1258" t="s">
        <v>390</v>
      </c>
      <c r="M34" s="4328"/>
      <c r="N34" s="4328"/>
      <c r="O34" s="4328"/>
      <c r="P34" s="4328"/>
      <c r="Q34" s="4328"/>
      <c r="R34" s="4328"/>
      <c r="S34" s="4328"/>
      <c r="T34" s="4328"/>
      <c r="U34" s="4328"/>
      <c r="V34" s="4328"/>
      <c r="W34" s="4328"/>
      <c r="X34" s="4328"/>
      <c r="Y34" s="4328"/>
      <c r="Z34" s="4328"/>
      <c r="AA34" s="4328"/>
      <c r="AB34" s="4328"/>
      <c r="AC34" s="4328"/>
      <c r="AD34" s="4328"/>
      <c r="AE34" s="4328"/>
      <c r="AF34" s="4328"/>
      <c r="AG34" s="4328"/>
      <c r="AH34" s="4328"/>
      <c r="AI34" s="4328"/>
      <c r="AJ34" s="4328"/>
      <c r="AK34" s="4329"/>
      <c r="AL34" s="4333"/>
    </row>
    <row r="35" spans="1:38" s="527" customFormat="1" ht="19.5" customHeight="1" x14ac:dyDescent="0.15">
      <c r="A35" s="569"/>
      <c r="B35" s="4285"/>
      <c r="C35" s="4286"/>
      <c r="D35" s="4286"/>
      <c r="E35" s="4287" t="s">
        <v>89</v>
      </c>
      <c r="F35" s="4286"/>
      <c r="G35" s="4286"/>
      <c r="H35" s="4288"/>
      <c r="I35" s="4289"/>
      <c r="J35" s="4290"/>
      <c r="K35" s="4290"/>
      <c r="L35" s="1265" t="s">
        <v>396</v>
      </c>
      <c r="M35" s="4331"/>
      <c r="N35" s="4331"/>
      <c r="O35" s="4331"/>
      <c r="P35" s="4331"/>
      <c r="Q35" s="4331"/>
      <c r="R35" s="4331"/>
      <c r="S35" s="4331"/>
      <c r="T35" s="4331"/>
      <c r="U35" s="4331"/>
      <c r="V35" s="4331"/>
      <c r="W35" s="4331"/>
      <c r="X35" s="4331"/>
      <c r="Y35" s="4331"/>
      <c r="Z35" s="4331"/>
      <c r="AA35" s="4331"/>
      <c r="AB35" s="4331"/>
      <c r="AC35" s="4331"/>
      <c r="AD35" s="4331"/>
      <c r="AE35" s="4331"/>
      <c r="AF35" s="4331"/>
      <c r="AG35" s="4331"/>
      <c r="AH35" s="4331"/>
      <c r="AI35" s="4331"/>
      <c r="AJ35" s="4331"/>
      <c r="AK35" s="4332"/>
      <c r="AL35" s="4333"/>
    </row>
    <row r="36" spans="1:38" s="527" customFormat="1" ht="19.5" customHeight="1" x14ac:dyDescent="0.15">
      <c r="A36" s="569"/>
      <c r="B36" s="4293"/>
      <c r="C36" s="2780"/>
      <c r="D36" s="2780"/>
      <c r="E36" s="2780"/>
      <c r="F36" s="2780"/>
      <c r="G36" s="2780"/>
      <c r="H36" s="3577"/>
      <c r="I36" s="4294"/>
      <c r="J36" s="4295"/>
      <c r="K36" s="4295"/>
      <c r="L36" s="4298" t="s">
        <v>397</v>
      </c>
      <c r="M36" s="4334"/>
      <c r="N36" s="4334"/>
      <c r="O36" s="4334"/>
      <c r="P36" s="4334"/>
      <c r="Q36" s="4334"/>
      <c r="R36" s="4334"/>
      <c r="S36" s="4334"/>
      <c r="T36" s="4334"/>
      <c r="U36" s="4334"/>
      <c r="V36" s="4334"/>
      <c r="W36" s="4334"/>
      <c r="X36" s="4334"/>
      <c r="Y36" s="4334"/>
      <c r="Z36" s="4334"/>
      <c r="AA36" s="4334"/>
      <c r="AB36" s="4334"/>
      <c r="AC36" s="4334"/>
      <c r="AD36" s="4334"/>
      <c r="AE36" s="4334"/>
      <c r="AF36" s="4334"/>
      <c r="AG36" s="4334"/>
      <c r="AH36" s="4334"/>
      <c r="AI36" s="4334"/>
      <c r="AJ36" s="4334"/>
      <c r="AK36" s="4335"/>
      <c r="AL36" s="4333"/>
    </row>
    <row r="37" spans="1:38" s="527" customFormat="1" ht="19.5" customHeight="1" x14ac:dyDescent="0.15">
      <c r="A37" s="569"/>
      <c r="B37" s="4278"/>
      <c r="C37" s="4279"/>
      <c r="D37" s="4279"/>
      <c r="E37" s="4279"/>
      <c r="F37" s="4279"/>
      <c r="G37" s="4279"/>
      <c r="H37" s="4280"/>
      <c r="I37" s="4281"/>
      <c r="J37" s="4282"/>
      <c r="K37" s="4282"/>
      <c r="L37" s="1258" t="s">
        <v>390</v>
      </c>
      <c r="M37" s="4328"/>
      <c r="N37" s="4328"/>
      <c r="O37" s="4328"/>
      <c r="P37" s="4328"/>
      <c r="Q37" s="4328"/>
      <c r="R37" s="4328"/>
      <c r="S37" s="4328"/>
      <c r="T37" s="4328"/>
      <c r="U37" s="4328"/>
      <c r="V37" s="4328"/>
      <c r="W37" s="4328"/>
      <c r="X37" s="4328"/>
      <c r="Y37" s="4328"/>
      <c r="Z37" s="4328"/>
      <c r="AA37" s="4328"/>
      <c r="AB37" s="4328"/>
      <c r="AC37" s="4328"/>
      <c r="AD37" s="4328"/>
      <c r="AE37" s="4328"/>
      <c r="AF37" s="4328"/>
      <c r="AG37" s="4328"/>
      <c r="AH37" s="4328"/>
      <c r="AI37" s="4328"/>
      <c r="AJ37" s="4328"/>
      <c r="AK37" s="4329"/>
      <c r="AL37" s="4333"/>
    </row>
    <row r="38" spans="1:38" s="527" customFormat="1" ht="19.5" customHeight="1" x14ac:dyDescent="0.15">
      <c r="A38" s="569"/>
      <c r="B38" s="4285"/>
      <c r="C38" s="4286"/>
      <c r="D38" s="4286"/>
      <c r="E38" s="4287" t="s">
        <v>89</v>
      </c>
      <c r="F38" s="4286"/>
      <c r="G38" s="4286"/>
      <c r="H38" s="4288"/>
      <c r="I38" s="4289"/>
      <c r="J38" s="4290"/>
      <c r="K38" s="4290"/>
      <c r="L38" s="1265" t="s">
        <v>396</v>
      </c>
      <c r="M38" s="4331"/>
      <c r="N38" s="4331"/>
      <c r="O38" s="4331"/>
      <c r="P38" s="4331"/>
      <c r="Q38" s="4331"/>
      <c r="R38" s="4331"/>
      <c r="S38" s="4331"/>
      <c r="T38" s="4331"/>
      <c r="U38" s="4331"/>
      <c r="V38" s="4331"/>
      <c r="W38" s="4331"/>
      <c r="X38" s="4331"/>
      <c r="Y38" s="4331"/>
      <c r="Z38" s="4331"/>
      <c r="AA38" s="4331"/>
      <c r="AB38" s="4331"/>
      <c r="AC38" s="4331"/>
      <c r="AD38" s="4331"/>
      <c r="AE38" s="4331"/>
      <c r="AF38" s="4331"/>
      <c r="AG38" s="4331"/>
      <c r="AH38" s="4331"/>
      <c r="AI38" s="4331"/>
      <c r="AJ38" s="4331"/>
      <c r="AK38" s="4332"/>
      <c r="AL38" s="4333"/>
    </row>
    <row r="39" spans="1:38" s="527" customFormat="1" ht="19.5" customHeight="1" x14ac:dyDescent="0.15">
      <c r="A39" s="569"/>
      <c r="B39" s="4293"/>
      <c r="C39" s="2780"/>
      <c r="D39" s="2780"/>
      <c r="E39" s="2780"/>
      <c r="F39" s="2780"/>
      <c r="G39" s="2780"/>
      <c r="H39" s="3577"/>
      <c r="I39" s="4294"/>
      <c r="J39" s="4295"/>
      <c r="K39" s="4295"/>
      <c r="L39" s="4298" t="s">
        <v>397</v>
      </c>
      <c r="M39" s="4334"/>
      <c r="N39" s="4334"/>
      <c r="O39" s="4334"/>
      <c r="P39" s="4334"/>
      <c r="Q39" s="4334"/>
      <c r="R39" s="4334"/>
      <c r="S39" s="4334"/>
      <c r="T39" s="4334"/>
      <c r="U39" s="4334"/>
      <c r="V39" s="4334"/>
      <c r="W39" s="4334"/>
      <c r="X39" s="4334"/>
      <c r="Y39" s="4334"/>
      <c r="Z39" s="4334"/>
      <c r="AA39" s="4334"/>
      <c r="AB39" s="4334"/>
      <c r="AC39" s="4334"/>
      <c r="AD39" s="4334"/>
      <c r="AE39" s="4334"/>
      <c r="AF39" s="4334"/>
      <c r="AG39" s="4334"/>
      <c r="AH39" s="4334"/>
      <c r="AI39" s="4334"/>
      <c r="AJ39" s="4334"/>
      <c r="AK39" s="4335"/>
      <c r="AL39" s="4333"/>
    </row>
    <row r="40" spans="1:38" s="527" customFormat="1" ht="19.5" customHeight="1" x14ac:dyDescent="0.15">
      <c r="A40" s="569"/>
      <c r="B40" s="4278"/>
      <c r="C40" s="4279"/>
      <c r="D40" s="4279"/>
      <c r="E40" s="4279"/>
      <c r="F40" s="4279"/>
      <c r="G40" s="4279"/>
      <c r="H40" s="4280"/>
      <c r="I40" s="4281"/>
      <c r="J40" s="4282"/>
      <c r="K40" s="4282"/>
      <c r="L40" s="1258" t="s">
        <v>390</v>
      </c>
      <c r="M40" s="4328"/>
      <c r="N40" s="4328"/>
      <c r="O40" s="4328"/>
      <c r="P40" s="4328"/>
      <c r="Q40" s="4328"/>
      <c r="R40" s="4328"/>
      <c r="S40" s="4328"/>
      <c r="T40" s="4328"/>
      <c r="U40" s="4328"/>
      <c r="V40" s="4328"/>
      <c r="W40" s="4328"/>
      <c r="X40" s="4328"/>
      <c r="Y40" s="4328"/>
      <c r="Z40" s="4328"/>
      <c r="AA40" s="4328"/>
      <c r="AB40" s="4328"/>
      <c r="AC40" s="4328"/>
      <c r="AD40" s="4328"/>
      <c r="AE40" s="4328"/>
      <c r="AF40" s="4328"/>
      <c r="AG40" s="4328"/>
      <c r="AH40" s="4328"/>
      <c r="AI40" s="4328"/>
      <c r="AJ40" s="4328"/>
      <c r="AK40" s="4329"/>
      <c r="AL40" s="4333"/>
    </row>
    <row r="41" spans="1:38" s="527" customFormat="1" ht="19.5" customHeight="1" x14ac:dyDescent="0.15">
      <c r="A41" s="569"/>
      <c r="B41" s="4285"/>
      <c r="C41" s="4286"/>
      <c r="D41" s="4286"/>
      <c r="E41" s="4287" t="s">
        <v>89</v>
      </c>
      <c r="F41" s="4286"/>
      <c r="G41" s="4286"/>
      <c r="H41" s="4288"/>
      <c r="I41" s="4289"/>
      <c r="J41" s="4290"/>
      <c r="K41" s="4290"/>
      <c r="L41" s="1265" t="s">
        <v>396</v>
      </c>
      <c r="M41" s="4331"/>
      <c r="N41" s="4331"/>
      <c r="O41" s="4331"/>
      <c r="P41" s="4331"/>
      <c r="Q41" s="4331"/>
      <c r="R41" s="4331"/>
      <c r="S41" s="4331"/>
      <c r="T41" s="4331"/>
      <c r="U41" s="4331"/>
      <c r="V41" s="4331"/>
      <c r="W41" s="4331"/>
      <c r="X41" s="4331"/>
      <c r="Y41" s="4331"/>
      <c r="Z41" s="4331"/>
      <c r="AA41" s="4331"/>
      <c r="AB41" s="4331"/>
      <c r="AC41" s="4331"/>
      <c r="AD41" s="4331"/>
      <c r="AE41" s="4331"/>
      <c r="AF41" s="4331"/>
      <c r="AG41" s="4331"/>
      <c r="AH41" s="4331"/>
      <c r="AI41" s="4331"/>
      <c r="AJ41" s="4331"/>
      <c r="AK41" s="4332"/>
      <c r="AL41" s="4333"/>
    </row>
    <row r="42" spans="1:38" s="527" customFormat="1" ht="19.5" customHeight="1" x14ac:dyDescent="0.15">
      <c r="A42" s="569"/>
      <c r="B42" s="4293"/>
      <c r="C42" s="2780"/>
      <c r="D42" s="2780"/>
      <c r="E42" s="2780"/>
      <c r="F42" s="2780"/>
      <c r="G42" s="2780"/>
      <c r="H42" s="3577"/>
      <c r="I42" s="4294"/>
      <c r="J42" s="4295"/>
      <c r="K42" s="4295"/>
      <c r="L42" s="4298" t="s">
        <v>397</v>
      </c>
      <c r="M42" s="4334"/>
      <c r="N42" s="4334"/>
      <c r="O42" s="4334"/>
      <c r="P42" s="4334"/>
      <c r="Q42" s="4334"/>
      <c r="R42" s="4334"/>
      <c r="S42" s="4334"/>
      <c r="T42" s="4334"/>
      <c r="U42" s="4334"/>
      <c r="V42" s="4334"/>
      <c r="W42" s="4334"/>
      <c r="X42" s="4334"/>
      <c r="Y42" s="4334"/>
      <c r="Z42" s="4334"/>
      <c r="AA42" s="4334"/>
      <c r="AB42" s="4334"/>
      <c r="AC42" s="4334"/>
      <c r="AD42" s="4334"/>
      <c r="AE42" s="4334"/>
      <c r="AF42" s="4334"/>
      <c r="AG42" s="4334"/>
      <c r="AH42" s="4334"/>
      <c r="AI42" s="4334"/>
      <c r="AJ42" s="4334"/>
      <c r="AK42" s="4335"/>
      <c r="AL42" s="4333"/>
    </row>
    <row r="43" spans="1:38" s="527" customFormat="1" ht="19.5" customHeight="1" x14ac:dyDescent="0.15">
      <c r="A43" s="569"/>
      <c r="B43" s="4278"/>
      <c r="C43" s="4279"/>
      <c r="D43" s="4279"/>
      <c r="E43" s="4279"/>
      <c r="F43" s="4279"/>
      <c r="G43" s="4279"/>
      <c r="H43" s="4280"/>
      <c r="I43" s="4281"/>
      <c r="J43" s="4282"/>
      <c r="K43" s="4282"/>
      <c r="L43" s="1258" t="s">
        <v>390</v>
      </c>
      <c r="M43" s="4328"/>
      <c r="N43" s="4328"/>
      <c r="O43" s="4328"/>
      <c r="P43" s="4328"/>
      <c r="Q43" s="4328"/>
      <c r="R43" s="4328"/>
      <c r="S43" s="4328"/>
      <c r="T43" s="4328"/>
      <c r="U43" s="4328"/>
      <c r="V43" s="4328"/>
      <c r="W43" s="4328"/>
      <c r="X43" s="4328"/>
      <c r="Y43" s="4328"/>
      <c r="Z43" s="4328"/>
      <c r="AA43" s="4328"/>
      <c r="AB43" s="4328"/>
      <c r="AC43" s="4328"/>
      <c r="AD43" s="4328"/>
      <c r="AE43" s="4328"/>
      <c r="AF43" s="4328"/>
      <c r="AG43" s="4328"/>
      <c r="AH43" s="4328"/>
      <c r="AI43" s="4328"/>
      <c r="AJ43" s="4328"/>
      <c r="AK43" s="4329"/>
      <c r="AL43" s="4333"/>
    </row>
    <row r="44" spans="1:38" s="527" customFormat="1" ht="19.5" customHeight="1" x14ac:dyDescent="0.15">
      <c r="A44" s="569"/>
      <c r="B44" s="4285"/>
      <c r="C44" s="4286"/>
      <c r="D44" s="4286"/>
      <c r="E44" s="4287" t="s">
        <v>89</v>
      </c>
      <c r="F44" s="4286"/>
      <c r="G44" s="4286"/>
      <c r="H44" s="4288"/>
      <c r="I44" s="4289"/>
      <c r="J44" s="4290"/>
      <c r="K44" s="4290"/>
      <c r="L44" s="1265" t="s">
        <v>396</v>
      </c>
      <c r="M44" s="4331"/>
      <c r="N44" s="4331"/>
      <c r="O44" s="4331"/>
      <c r="P44" s="4331"/>
      <c r="Q44" s="4331"/>
      <c r="R44" s="4331"/>
      <c r="S44" s="4331"/>
      <c r="T44" s="4331"/>
      <c r="U44" s="4331"/>
      <c r="V44" s="4331"/>
      <c r="W44" s="4331"/>
      <c r="X44" s="4331"/>
      <c r="Y44" s="4331"/>
      <c r="Z44" s="4331"/>
      <c r="AA44" s="4331"/>
      <c r="AB44" s="4331"/>
      <c r="AC44" s="4331"/>
      <c r="AD44" s="4331"/>
      <c r="AE44" s="4331"/>
      <c r="AF44" s="4331"/>
      <c r="AG44" s="4331"/>
      <c r="AH44" s="4331"/>
      <c r="AI44" s="4331"/>
      <c r="AJ44" s="4331"/>
      <c r="AK44" s="4332"/>
      <c r="AL44" s="4333"/>
    </row>
    <row r="45" spans="1:38" s="527" customFormat="1" ht="19.5" customHeight="1" x14ac:dyDescent="0.15">
      <c r="A45" s="569"/>
      <c r="B45" s="4293"/>
      <c r="C45" s="2780"/>
      <c r="D45" s="2780"/>
      <c r="E45" s="2780"/>
      <c r="F45" s="2780"/>
      <c r="G45" s="2780"/>
      <c r="H45" s="3577"/>
      <c r="I45" s="4294"/>
      <c r="J45" s="4295"/>
      <c r="K45" s="4295"/>
      <c r="L45" s="4298" t="s">
        <v>397</v>
      </c>
      <c r="M45" s="4334"/>
      <c r="N45" s="4334"/>
      <c r="O45" s="4334"/>
      <c r="P45" s="4334"/>
      <c r="Q45" s="4334"/>
      <c r="R45" s="4334"/>
      <c r="S45" s="4334"/>
      <c r="T45" s="4334"/>
      <c r="U45" s="4334"/>
      <c r="V45" s="4334"/>
      <c r="W45" s="4334"/>
      <c r="X45" s="4334"/>
      <c r="Y45" s="4334"/>
      <c r="Z45" s="4334"/>
      <c r="AA45" s="4334"/>
      <c r="AB45" s="4334"/>
      <c r="AC45" s="4334"/>
      <c r="AD45" s="4334"/>
      <c r="AE45" s="4334"/>
      <c r="AF45" s="4334"/>
      <c r="AG45" s="4334"/>
      <c r="AH45" s="4334"/>
      <c r="AI45" s="4334"/>
      <c r="AJ45" s="4334"/>
      <c r="AK45" s="4335"/>
      <c r="AL45" s="4333"/>
    </row>
    <row r="46" spans="1:38" s="527" customFormat="1" ht="19.5" customHeight="1" x14ac:dyDescent="0.15">
      <c r="A46" s="569"/>
      <c r="B46" s="4278"/>
      <c r="C46" s="4279"/>
      <c r="D46" s="4279"/>
      <c r="E46" s="4279"/>
      <c r="F46" s="4279"/>
      <c r="G46" s="4279"/>
      <c r="H46" s="4280"/>
      <c r="I46" s="4281"/>
      <c r="J46" s="4282"/>
      <c r="K46" s="4282"/>
      <c r="L46" s="1258" t="s">
        <v>390</v>
      </c>
      <c r="M46" s="4328"/>
      <c r="N46" s="4328"/>
      <c r="O46" s="4328"/>
      <c r="P46" s="4328"/>
      <c r="Q46" s="4328"/>
      <c r="R46" s="4328"/>
      <c r="S46" s="4328"/>
      <c r="T46" s="4328"/>
      <c r="U46" s="4328"/>
      <c r="V46" s="4328"/>
      <c r="W46" s="4328"/>
      <c r="X46" s="4328"/>
      <c r="Y46" s="4328"/>
      <c r="Z46" s="4328"/>
      <c r="AA46" s="4328"/>
      <c r="AB46" s="4328"/>
      <c r="AC46" s="4328"/>
      <c r="AD46" s="4328"/>
      <c r="AE46" s="4328"/>
      <c r="AF46" s="4328"/>
      <c r="AG46" s="4328"/>
      <c r="AH46" s="4328"/>
      <c r="AI46" s="4328"/>
      <c r="AJ46" s="4328"/>
      <c r="AK46" s="4329"/>
      <c r="AL46" s="4333"/>
    </row>
    <row r="47" spans="1:38" s="527" customFormat="1" ht="19.5" customHeight="1" x14ac:dyDescent="0.15">
      <c r="A47" s="569"/>
      <c r="B47" s="4285"/>
      <c r="C47" s="4286"/>
      <c r="D47" s="4286"/>
      <c r="E47" s="4287" t="s">
        <v>89</v>
      </c>
      <c r="F47" s="4286"/>
      <c r="G47" s="4286"/>
      <c r="H47" s="4288"/>
      <c r="I47" s="4289"/>
      <c r="J47" s="4290"/>
      <c r="K47" s="4290"/>
      <c r="L47" s="1265" t="s">
        <v>396</v>
      </c>
      <c r="M47" s="4331"/>
      <c r="N47" s="4331"/>
      <c r="O47" s="4331"/>
      <c r="P47" s="4331"/>
      <c r="Q47" s="4331"/>
      <c r="R47" s="4331"/>
      <c r="S47" s="4331"/>
      <c r="T47" s="4331"/>
      <c r="U47" s="4331"/>
      <c r="V47" s="4331"/>
      <c r="W47" s="4331"/>
      <c r="X47" s="4331"/>
      <c r="Y47" s="4331"/>
      <c r="Z47" s="4331"/>
      <c r="AA47" s="4331"/>
      <c r="AB47" s="4331"/>
      <c r="AC47" s="4331"/>
      <c r="AD47" s="4331"/>
      <c r="AE47" s="4331"/>
      <c r="AF47" s="4331"/>
      <c r="AG47" s="4331"/>
      <c r="AH47" s="4331"/>
      <c r="AI47" s="4331"/>
      <c r="AJ47" s="4331"/>
      <c r="AK47" s="4332"/>
      <c r="AL47" s="4333"/>
    </row>
    <row r="48" spans="1:38" s="527" customFormat="1" ht="19.5" customHeight="1" x14ac:dyDescent="0.15">
      <c r="A48" s="569"/>
      <c r="B48" s="4293"/>
      <c r="C48" s="2780"/>
      <c r="D48" s="2780"/>
      <c r="E48" s="2780"/>
      <c r="F48" s="2780"/>
      <c r="G48" s="2780"/>
      <c r="H48" s="3577"/>
      <c r="I48" s="4294"/>
      <c r="J48" s="4295"/>
      <c r="K48" s="4295"/>
      <c r="L48" s="4298" t="s">
        <v>397</v>
      </c>
      <c r="M48" s="4334"/>
      <c r="N48" s="4334"/>
      <c r="O48" s="4334"/>
      <c r="P48" s="4334"/>
      <c r="Q48" s="4334"/>
      <c r="R48" s="4334"/>
      <c r="S48" s="4334"/>
      <c r="T48" s="4334"/>
      <c r="U48" s="4334"/>
      <c r="V48" s="4334"/>
      <c r="W48" s="4334"/>
      <c r="X48" s="4334"/>
      <c r="Y48" s="4334"/>
      <c r="Z48" s="4334"/>
      <c r="AA48" s="4334"/>
      <c r="AB48" s="4334"/>
      <c r="AC48" s="4334"/>
      <c r="AD48" s="4334"/>
      <c r="AE48" s="4334"/>
      <c r="AF48" s="4334"/>
      <c r="AG48" s="4334"/>
      <c r="AH48" s="4334"/>
      <c r="AI48" s="4334"/>
      <c r="AJ48" s="4334"/>
      <c r="AK48" s="4335"/>
      <c r="AL48" s="4333"/>
    </row>
    <row r="49" spans="1:40" s="527" customFormat="1" ht="19.5" customHeight="1" x14ac:dyDescent="0.15">
      <c r="A49" s="569"/>
      <c r="B49" s="4278"/>
      <c r="C49" s="4279"/>
      <c r="D49" s="4279"/>
      <c r="E49" s="4279"/>
      <c r="F49" s="4279"/>
      <c r="G49" s="4279"/>
      <c r="H49" s="4280"/>
      <c r="I49" s="4281"/>
      <c r="J49" s="4282"/>
      <c r="K49" s="4282"/>
      <c r="L49" s="1258" t="s">
        <v>390</v>
      </c>
      <c r="M49" s="4328"/>
      <c r="N49" s="4328"/>
      <c r="O49" s="4328"/>
      <c r="P49" s="4328"/>
      <c r="Q49" s="4328"/>
      <c r="R49" s="4328"/>
      <c r="S49" s="4328"/>
      <c r="T49" s="4328"/>
      <c r="U49" s="4328"/>
      <c r="V49" s="4328"/>
      <c r="W49" s="4328"/>
      <c r="X49" s="4328"/>
      <c r="Y49" s="4328"/>
      <c r="Z49" s="4328"/>
      <c r="AA49" s="4328"/>
      <c r="AB49" s="4328"/>
      <c r="AC49" s="4328"/>
      <c r="AD49" s="4328"/>
      <c r="AE49" s="4328"/>
      <c r="AF49" s="4328"/>
      <c r="AG49" s="4328"/>
      <c r="AH49" s="4328"/>
      <c r="AI49" s="4328"/>
      <c r="AJ49" s="4328"/>
      <c r="AK49" s="4329"/>
      <c r="AL49" s="4336"/>
    </row>
    <row r="50" spans="1:40" s="527" customFormat="1" ht="19.5" customHeight="1" x14ac:dyDescent="0.15">
      <c r="A50" s="569"/>
      <c r="B50" s="4285"/>
      <c r="C50" s="4286"/>
      <c r="D50" s="4286"/>
      <c r="E50" s="4287" t="s">
        <v>89</v>
      </c>
      <c r="F50" s="4286"/>
      <c r="G50" s="4286"/>
      <c r="H50" s="4288"/>
      <c r="I50" s="4289"/>
      <c r="J50" s="4290"/>
      <c r="K50" s="4290"/>
      <c r="L50" s="1265" t="s">
        <v>396</v>
      </c>
      <c r="M50" s="4331"/>
      <c r="N50" s="4331"/>
      <c r="O50" s="4331"/>
      <c r="P50" s="4331"/>
      <c r="Q50" s="4331"/>
      <c r="R50" s="4331"/>
      <c r="S50" s="4331"/>
      <c r="T50" s="4331"/>
      <c r="U50" s="4331"/>
      <c r="V50" s="4331"/>
      <c r="W50" s="4331"/>
      <c r="X50" s="4331"/>
      <c r="Y50" s="4331"/>
      <c r="Z50" s="4331"/>
      <c r="AA50" s="4331"/>
      <c r="AB50" s="4331"/>
      <c r="AC50" s="4331"/>
      <c r="AD50" s="4331"/>
      <c r="AE50" s="4331"/>
      <c r="AF50" s="4331"/>
      <c r="AG50" s="4331"/>
      <c r="AH50" s="4331"/>
      <c r="AI50" s="4331"/>
      <c r="AJ50" s="4331"/>
      <c r="AK50" s="4332"/>
      <c r="AL50" s="4336"/>
    </row>
    <row r="51" spans="1:40" s="527" customFormat="1" ht="19.5" customHeight="1" x14ac:dyDescent="0.15">
      <c r="A51" s="569"/>
      <c r="B51" s="4293"/>
      <c r="C51" s="2780"/>
      <c r="D51" s="2780"/>
      <c r="E51" s="2780"/>
      <c r="F51" s="2780"/>
      <c r="G51" s="2780"/>
      <c r="H51" s="3577"/>
      <c r="I51" s="4294"/>
      <c r="J51" s="4295"/>
      <c r="K51" s="4295"/>
      <c r="L51" s="4298" t="s">
        <v>397</v>
      </c>
      <c r="M51" s="4334"/>
      <c r="N51" s="4334"/>
      <c r="O51" s="4334"/>
      <c r="P51" s="4334"/>
      <c r="Q51" s="4334"/>
      <c r="R51" s="4334"/>
      <c r="S51" s="4334"/>
      <c r="T51" s="4334"/>
      <c r="U51" s="4334"/>
      <c r="V51" s="4334"/>
      <c r="W51" s="4334"/>
      <c r="X51" s="4334"/>
      <c r="Y51" s="4334"/>
      <c r="Z51" s="4334"/>
      <c r="AA51" s="4334"/>
      <c r="AB51" s="4334"/>
      <c r="AC51" s="4334"/>
      <c r="AD51" s="4334"/>
      <c r="AE51" s="4334"/>
      <c r="AF51" s="4334"/>
      <c r="AG51" s="4334"/>
      <c r="AH51" s="4334"/>
      <c r="AI51" s="4334"/>
      <c r="AJ51" s="4334"/>
      <c r="AK51" s="4335"/>
      <c r="AL51" s="4336"/>
      <c r="AM51" s="529"/>
      <c r="AN51" s="529"/>
    </row>
    <row r="52" spans="1:40" s="527" customFormat="1" ht="19.5" customHeight="1" x14ac:dyDescent="0.15">
      <c r="A52" s="569"/>
      <c r="B52" s="4337" t="s">
        <v>520</v>
      </c>
      <c r="C52" s="4337"/>
      <c r="D52" s="4337"/>
      <c r="E52" s="4337"/>
      <c r="F52" s="4337"/>
      <c r="G52" s="4337"/>
      <c r="H52" s="4337"/>
      <c r="I52" s="4337"/>
      <c r="J52" s="4337"/>
      <c r="K52" s="4337"/>
      <c r="L52" s="4337"/>
      <c r="M52" s="4337"/>
      <c r="N52" s="4337"/>
      <c r="O52" s="4337"/>
      <c r="P52" s="4337"/>
      <c r="Q52" s="4337"/>
      <c r="R52" s="4337"/>
      <c r="S52" s="4337"/>
      <c r="T52" s="4337"/>
      <c r="U52" s="4337"/>
      <c r="V52" s="4337"/>
      <c r="W52" s="4337"/>
      <c r="X52" s="4337"/>
      <c r="Y52" s="4337"/>
      <c r="Z52" s="4337"/>
      <c r="AA52" s="1100"/>
      <c r="AB52" s="4338"/>
      <c r="AC52" s="1100"/>
      <c r="AD52" s="1100"/>
      <c r="AE52" s="1100"/>
      <c r="AF52" s="1100"/>
      <c r="AG52" s="1100"/>
      <c r="AH52" s="1100"/>
      <c r="AI52" s="1100"/>
      <c r="AJ52" s="1100"/>
      <c r="AK52" s="1100"/>
      <c r="AL52" s="1054"/>
      <c r="AM52" s="529"/>
      <c r="AN52" s="529"/>
    </row>
    <row r="53" spans="1:40" s="527" customFormat="1" ht="19.5" customHeight="1" thickBot="1" x14ac:dyDescent="0.2">
      <c r="A53" s="575"/>
      <c r="B53" s="1101"/>
      <c r="C53" s="1101"/>
      <c r="D53" s="1101"/>
      <c r="E53" s="4339"/>
      <c r="F53" s="1101"/>
      <c r="G53" s="1101"/>
      <c r="H53" s="1101"/>
      <c r="I53" s="1102"/>
      <c r="J53" s="1102"/>
      <c r="K53" s="1102"/>
      <c r="L53" s="1103"/>
      <c r="M53" s="1103"/>
      <c r="N53" s="1103"/>
      <c r="O53" s="1103"/>
      <c r="P53" s="1103"/>
      <c r="Q53" s="1103"/>
      <c r="R53" s="1104"/>
      <c r="S53" s="1104"/>
      <c r="T53" s="1104"/>
      <c r="U53" s="1104"/>
      <c r="V53" s="1104"/>
      <c r="W53" s="1104"/>
      <c r="X53" s="1104"/>
      <c r="Y53" s="1104"/>
      <c r="Z53" s="1104"/>
      <c r="AA53" s="1104"/>
      <c r="AB53" s="4340"/>
      <c r="AC53" s="1104"/>
      <c r="AD53" s="1104"/>
      <c r="AE53" s="1104"/>
      <c r="AF53" s="1104"/>
      <c r="AG53" s="1104"/>
      <c r="AH53" s="1104"/>
      <c r="AI53" s="1104"/>
      <c r="AJ53" s="1104"/>
      <c r="AK53" s="1104"/>
      <c r="AL53" s="4341"/>
      <c r="AM53" s="529"/>
      <c r="AN53" s="529"/>
    </row>
    <row r="54" spans="1:40" s="527" customFormat="1" ht="19.5" customHeight="1" x14ac:dyDescent="0.15">
      <c r="A54" s="4342"/>
      <c r="B54" s="1105"/>
      <c r="C54" s="1105"/>
      <c r="D54" s="1105"/>
      <c r="E54" s="1105"/>
      <c r="F54" s="1105"/>
      <c r="G54" s="1105"/>
      <c r="H54" s="1105"/>
      <c r="I54" s="1106"/>
      <c r="J54" s="1106"/>
      <c r="K54" s="1106"/>
      <c r="L54" s="1107"/>
      <c r="M54" s="1107"/>
      <c r="N54" s="1107"/>
      <c r="O54" s="1107"/>
      <c r="P54" s="1107"/>
      <c r="Q54" s="1107"/>
      <c r="R54" s="1108"/>
      <c r="S54" s="1108"/>
      <c r="T54" s="1108"/>
      <c r="U54" s="1108"/>
      <c r="V54" s="1108"/>
      <c r="W54" s="1108"/>
      <c r="X54" s="1108"/>
      <c r="Y54" s="1108"/>
      <c r="Z54" s="1108"/>
      <c r="AA54" s="1108"/>
      <c r="AB54" s="1108"/>
      <c r="AC54" s="1108"/>
      <c r="AD54" s="1108"/>
      <c r="AE54" s="1108"/>
      <c r="AF54" s="1108"/>
      <c r="AG54" s="1108"/>
      <c r="AH54" s="1108"/>
      <c r="AI54" s="1108"/>
      <c r="AJ54" s="1108"/>
      <c r="AK54" s="1108"/>
      <c r="AL54" s="4342"/>
      <c r="AM54" s="529"/>
      <c r="AN54" s="529"/>
    </row>
    <row r="55" spans="1:40" s="527" customFormat="1" ht="19.5" customHeight="1" x14ac:dyDescent="0.15">
      <c r="A55" s="529"/>
      <c r="B55" s="1109"/>
      <c r="C55" s="1109"/>
      <c r="D55" s="1109"/>
      <c r="E55" s="4343"/>
      <c r="F55" s="1109"/>
      <c r="G55" s="1109"/>
      <c r="H55" s="1109"/>
      <c r="I55" s="1110"/>
      <c r="J55" s="1110"/>
      <c r="K55" s="1110"/>
      <c r="L55" s="1111"/>
      <c r="M55" s="1111"/>
      <c r="N55" s="1111"/>
      <c r="O55" s="1111"/>
      <c r="P55" s="1111"/>
      <c r="Q55" s="1111"/>
      <c r="R55" s="827"/>
      <c r="S55" s="827"/>
      <c r="T55" s="827"/>
      <c r="U55" s="827"/>
      <c r="V55" s="827"/>
      <c r="W55" s="827"/>
      <c r="X55" s="827"/>
      <c r="Y55" s="827"/>
      <c r="Z55" s="827"/>
      <c r="AA55" s="827"/>
      <c r="AB55" s="827"/>
      <c r="AC55" s="827"/>
      <c r="AD55" s="827"/>
      <c r="AE55" s="827"/>
      <c r="AF55" s="827"/>
      <c r="AG55" s="827"/>
      <c r="AH55" s="827"/>
      <c r="AI55" s="827"/>
      <c r="AJ55" s="827"/>
      <c r="AK55" s="827"/>
      <c r="AL55" s="529"/>
      <c r="AM55" s="529"/>
      <c r="AN55" s="529"/>
    </row>
    <row r="56" spans="1:40" s="527" customFormat="1" ht="14.1" customHeight="1" x14ac:dyDescent="0.15">
      <c r="A56" s="529"/>
      <c r="B56" s="1112"/>
      <c r="C56" s="1112"/>
      <c r="D56" s="1112"/>
      <c r="E56" s="1112"/>
      <c r="F56" s="1112"/>
      <c r="G56" s="1112"/>
      <c r="H56" s="1112"/>
      <c r="I56" s="1110"/>
      <c r="J56" s="1110"/>
      <c r="K56" s="1110"/>
      <c r="L56" s="1111"/>
      <c r="M56" s="1111"/>
      <c r="N56" s="1111"/>
      <c r="O56" s="1111"/>
      <c r="P56" s="1111"/>
      <c r="Q56" s="1111"/>
      <c r="R56" s="827"/>
      <c r="S56" s="827"/>
      <c r="T56" s="827"/>
      <c r="U56" s="827"/>
      <c r="V56" s="827"/>
      <c r="W56" s="827"/>
      <c r="X56" s="827"/>
      <c r="Y56" s="827"/>
      <c r="Z56" s="827"/>
      <c r="AA56" s="827"/>
      <c r="AB56" s="827"/>
      <c r="AC56" s="827"/>
      <c r="AD56" s="827"/>
      <c r="AE56" s="827"/>
      <c r="AF56" s="827"/>
      <c r="AG56" s="827"/>
      <c r="AH56" s="827"/>
      <c r="AI56" s="827"/>
      <c r="AJ56" s="827"/>
      <c r="AK56" s="827"/>
      <c r="AL56" s="4344"/>
      <c r="AM56" s="529"/>
      <c r="AN56" s="529"/>
    </row>
    <row r="57" spans="1:40" s="527" customFormat="1" ht="7.5" customHeight="1" x14ac:dyDescent="0.15">
      <c r="A57" s="529"/>
      <c r="B57" s="1109"/>
      <c r="C57" s="1109"/>
      <c r="D57" s="1109"/>
      <c r="E57" s="4343"/>
      <c r="F57" s="1109"/>
      <c r="G57" s="1109"/>
      <c r="H57" s="1109"/>
      <c r="I57" s="1110"/>
      <c r="J57" s="1110"/>
      <c r="K57" s="1110"/>
      <c r="L57" s="1111"/>
      <c r="M57" s="1111"/>
      <c r="N57" s="1111"/>
      <c r="O57" s="1111"/>
      <c r="P57" s="1111"/>
      <c r="Q57" s="1111"/>
      <c r="R57" s="827"/>
      <c r="S57" s="827"/>
      <c r="T57" s="827"/>
      <c r="U57" s="827"/>
      <c r="V57" s="827"/>
      <c r="W57" s="827"/>
      <c r="X57" s="827"/>
      <c r="Y57" s="827"/>
      <c r="Z57" s="827"/>
      <c r="AA57" s="827"/>
      <c r="AB57" s="827"/>
      <c r="AC57" s="827"/>
      <c r="AD57" s="827"/>
      <c r="AE57" s="827"/>
      <c r="AF57" s="827"/>
      <c r="AG57" s="827"/>
      <c r="AH57" s="827"/>
      <c r="AI57" s="827"/>
      <c r="AJ57" s="827"/>
      <c r="AK57" s="827"/>
      <c r="AL57" s="4344"/>
      <c r="AM57" s="529"/>
      <c r="AN57" s="529"/>
    </row>
    <row r="58" spans="1:40" s="527" customFormat="1" ht="19.5" customHeight="1" x14ac:dyDescent="0.15">
      <c r="A58" s="529"/>
      <c r="B58" s="1112"/>
      <c r="C58" s="1112"/>
      <c r="D58" s="1112"/>
      <c r="E58" s="1112"/>
      <c r="F58" s="1112"/>
      <c r="G58" s="1112"/>
      <c r="H58" s="1112"/>
      <c r="I58" s="1110"/>
      <c r="J58" s="1110"/>
      <c r="K58" s="1110"/>
      <c r="L58" s="1111"/>
      <c r="M58" s="1111"/>
      <c r="N58" s="1111"/>
      <c r="O58" s="1111"/>
      <c r="P58" s="1111"/>
      <c r="Q58" s="1111"/>
      <c r="R58" s="827"/>
      <c r="S58" s="827"/>
      <c r="T58" s="827"/>
      <c r="U58" s="827"/>
      <c r="V58" s="827"/>
      <c r="W58" s="827"/>
      <c r="X58" s="827"/>
      <c r="Y58" s="827"/>
      <c r="Z58" s="827"/>
      <c r="AA58" s="827"/>
      <c r="AB58" s="827"/>
      <c r="AC58" s="827"/>
      <c r="AD58" s="827"/>
      <c r="AE58" s="827"/>
      <c r="AF58" s="827"/>
      <c r="AG58" s="827"/>
      <c r="AH58" s="827"/>
      <c r="AI58" s="827"/>
      <c r="AJ58" s="827"/>
      <c r="AK58" s="827"/>
      <c r="AL58" s="4344"/>
      <c r="AM58" s="529"/>
      <c r="AN58" s="529"/>
    </row>
    <row r="59" spans="1:40" s="527" customFormat="1" ht="19.5" customHeight="1" x14ac:dyDescent="0.15">
      <c r="A59" s="529"/>
      <c r="B59" s="1109"/>
      <c r="C59" s="1109"/>
      <c r="D59" s="1109"/>
      <c r="E59" s="4343"/>
      <c r="F59" s="1109"/>
      <c r="G59" s="1109"/>
      <c r="H59" s="1109"/>
      <c r="I59" s="1110"/>
      <c r="J59" s="1110"/>
      <c r="K59" s="1110"/>
      <c r="L59" s="1111"/>
      <c r="M59" s="1111"/>
      <c r="N59" s="1111"/>
      <c r="O59" s="1111"/>
      <c r="P59" s="1111"/>
      <c r="Q59" s="1111"/>
      <c r="R59" s="827"/>
      <c r="S59" s="827"/>
      <c r="T59" s="827"/>
      <c r="U59" s="827"/>
      <c r="V59" s="827"/>
      <c r="W59" s="827"/>
      <c r="X59" s="827"/>
      <c r="Y59" s="827"/>
      <c r="Z59" s="827"/>
      <c r="AA59" s="827"/>
      <c r="AB59" s="827"/>
      <c r="AC59" s="827"/>
      <c r="AD59" s="827"/>
      <c r="AE59" s="827"/>
      <c r="AF59" s="827"/>
      <c r="AG59" s="827"/>
      <c r="AH59" s="827"/>
      <c r="AI59" s="827"/>
      <c r="AJ59" s="827"/>
      <c r="AK59" s="827"/>
      <c r="AL59" s="4344"/>
      <c r="AM59" s="529"/>
      <c r="AN59" s="529"/>
    </row>
    <row r="60" spans="1:40" s="527" customFormat="1" ht="19.5" customHeight="1" x14ac:dyDescent="0.15">
      <c r="A60" s="529"/>
      <c r="B60" s="1112"/>
      <c r="C60" s="1112"/>
      <c r="D60" s="1112"/>
      <c r="E60" s="1112"/>
      <c r="F60" s="1112"/>
      <c r="G60" s="1112"/>
      <c r="H60" s="1112"/>
      <c r="I60" s="1110"/>
      <c r="J60" s="1110"/>
      <c r="K60" s="1110"/>
      <c r="L60" s="1111"/>
      <c r="M60" s="1111"/>
      <c r="N60" s="1111"/>
      <c r="O60" s="1111"/>
      <c r="P60" s="1111"/>
      <c r="Q60" s="1111"/>
      <c r="R60" s="827"/>
      <c r="S60" s="827"/>
      <c r="T60" s="827"/>
      <c r="U60" s="827"/>
      <c r="V60" s="827"/>
      <c r="W60" s="827"/>
      <c r="X60" s="827"/>
      <c r="Y60" s="827"/>
      <c r="Z60" s="827"/>
      <c r="AA60" s="827"/>
      <c r="AB60" s="827"/>
      <c r="AC60" s="827"/>
      <c r="AD60" s="827"/>
      <c r="AE60" s="827"/>
      <c r="AF60" s="827"/>
      <c r="AG60" s="827"/>
      <c r="AH60" s="827"/>
      <c r="AI60" s="827"/>
      <c r="AJ60" s="827"/>
      <c r="AK60" s="827"/>
      <c r="AL60" s="4344"/>
    </row>
    <row r="61" spans="1:40" s="527" customFormat="1" ht="19.5" customHeight="1" x14ac:dyDescent="0.15">
      <c r="A61" s="529"/>
      <c r="B61" s="1109"/>
      <c r="C61" s="1109"/>
      <c r="D61" s="1109"/>
      <c r="E61" s="4343"/>
      <c r="F61" s="1109"/>
      <c r="G61" s="1109"/>
      <c r="H61" s="1109"/>
      <c r="I61" s="1110"/>
      <c r="J61" s="1110"/>
      <c r="K61" s="1110"/>
      <c r="L61" s="1111"/>
      <c r="M61" s="1111"/>
      <c r="N61" s="1111"/>
      <c r="O61" s="1111"/>
      <c r="P61" s="1111"/>
      <c r="Q61" s="1111"/>
      <c r="R61" s="827"/>
      <c r="S61" s="827"/>
      <c r="T61" s="827"/>
      <c r="U61" s="827"/>
      <c r="V61" s="827"/>
      <c r="W61" s="827"/>
      <c r="X61" s="827"/>
      <c r="Y61" s="827"/>
      <c r="Z61" s="827"/>
      <c r="AA61" s="827"/>
      <c r="AB61" s="827"/>
      <c r="AC61" s="827"/>
      <c r="AD61" s="827"/>
      <c r="AE61" s="827"/>
      <c r="AF61" s="827"/>
      <c r="AG61" s="827"/>
      <c r="AH61" s="827"/>
      <c r="AI61" s="827"/>
      <c r="AJ61" s="827"/>
      <c r="AK61" s="827"/>
      <c r="AL61" s="4344"/>
    </row>
    <row r="62" spans="1:40" s="527" customFormat="1" ht="19.5" customHeight="1" x14ac:dyDescent="0.15">
      <c r="A62" s="529"/>
      <c r="AA62" s="4345"/>
      <c r="AB62" s="4345"/>
      <c r="AC62" s="4345"/>
      <c r="AD62" s="4345"/>
      <c r="AE62" s="4345"/>
      <c r="AF62" s="4345"/>
      <c r="AG62" s="4345"/>
      <c r="AH62" s="4345"/>
      <c r="AI62" s="4345"/>
      <c r="AJ62" s="4345"/>
      <c r="AK62" s="4345"/>
      <c r="AL62" s="4344"/>
    </row>
    <row r="63" spans="1:40" s="527" customFormat="1" ht="19.5" customHeight="1" x14ac:dyDescent="0.15">
      <c r="A63" s="529"/>
      <c r="B63" s="551"/>
      <c r="C63" s="529"/>
      <c r="D63" s="529"/>
      <c r="E63" s="529"/>
      <c r="F63" s="529"/>
      <c r="G63" s="529"/>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row>
    <row r="64" spans="1:40" s="527" customFormat="1" ht="19.5" customHeight="1" x14ac:dyDescent="0.15"/>
    <row r="65" spans="39:47" s="527" customFormat="1" ht="19.5" customHeight="1" x14ac:dyDescent="0.15"/>
    <row r="66" spans="39:47" s="527" customFormat="1" ht="14.1" customHeight="1" x14ac:dyDescent="0.15"/>
    <row r="67" spans="39:47" s="527" customFormat="1" ht="14.25" x14ac:dyDescent="0.15">
      <c r="AM67" s="529"/>
      <c r="AN67" s="529"/>
      <c r="AO67" s="529"/>
      <c r="AP67" s="529"/>
      <c r="AQ67" s="529"/>
      <c r="AR67" s="529"/>
      <c r="AS67" s="529"/>
      <c r="AT67" s="529"/>
      <c r="AU67" s="4316"/>
    </row>
    <row r="69" spans="39:47" s="527" customFormat="1" ht="14.1" customHeight="1" x14ac:dyDescent="0.15"/>
    <row r="70" spans="39:47" s="527" customFormat="1" ht="14.1" customHeight="1" x14ac:dyDescent="0.15"/>
    <row r="71" spans="39:47" s="527" customFormat="1" ht="14.1" customHeight="1" x14ac:dyDescent="0.15"/>
    <row r="72" spans="39:47" s="527" customFormat="1" ht="14.1" customHeight="1" x14ac:dyDescent="0.15"/>
    <row r="73" spans="39:47" s="527" customFormat="1" ht="14.1" customHeight="1" x14ac:dyDescent="0.15"/>
    <row r="74" spans="39:47" s="527" customFormat="1" ht="14.1" customHeight="1" x14ac:dyDescent="0.15"/>
    <row r="75" spans="39:47" s="527" customFormat="1" ht="14.1" customHeight="1" x14ac:dyDescent="0.15"/>
    <row r="76" spans="39:47" s="527" customFormat="1" ht="14.1" customHeight="1" x14ac:dyDescent="0.15"/>
  </sheetData>
  <mergeCells count="102">
    <mergeCell ref="B49:H49"/>
    <mergeCell ref="I49:K51"/>
    <mergeCell ref="M49:AK49"/>
    <mergeCell ref="B50:D50"/>
    <mergeCell ref="F50:H50"/>
    <mergeCell ref="M50:AK50"/>
    <mergeCell ref="B51:H51"/>
    <mergeCell ref="M51:AK51"/>
    <mergeCell ref="M32:AK32"/>
    <mergeCell ref="B33:H33"/>
    <mergeCell ref="M33:AK33"/>
    <mergeCell ref="B34:H34"/>
    <mergeCell ref="I34:K36"/>
    <mergeCell ref="M34:AK34"/>
    <mergeCell ref="B35:D35"/>
    <mergeCell ref="F35:H35"/>
    <mergeCell ref="M35:AK35"/>
    <mergeCell ref="B36:H36"/>
    <mergeCell ref="M36:AK36"/>
    <mergeCell ref="B52:Z52"/>
    <mergeCell ref="B40:H40"/>
    <mergeCell ref="I40:K42"/>
    <mergeCell ref="M40:AK40"/>
    <mergeCell ref="B41:D41"/>
    <mergeCell ref="F41:H41"/>
    <mergeCell ref="M41:AK41"/>
    <mergeCell ref="B42:H42"/>
    <mergeCell ref="M42:AK42"/>
    <mergeCell ref="B43:H43"/>
    <mergeCell ref="I43:K45"/>
    <mergeCell ref="M43:AK43"/>
    <mergeCell ref="B44:D44"/>
    <mergeCell ref="F44:H44"/>
    <mergeCell ref="M44:AK44"/>
    <mergeCell ref="B45:H45"/>
    <mergeCell ref="M45:AK45"/>
    <mergeCell ref="B46:H46"/>
    <mergeCell ref="M48:AK48"/>
    <mergeCell ref="B48:H48"/>
    <mergeCell ref="I46:K48"/>
    <mergeCell ref="M46:AK46"/>
    <mergeCell ref="B47:D47"/>
    <mergeCell ref="F47:H47"/>
    <mergeCell ref="B37:H37"/>
    <mergeCell ref="I37:K39"/>
    <mergeCell ref="M37:AK37"/>
    <mergeCell ref="B38:D38"/>
    <mergeCell ref="F38:H38"/>
    <mergeCell ref="M38:AK38"/>
    <mergeCell ref="B39:H39"/>
    <mergeCell ref="M39:AK39"/>
    <mergeCell ref="M47:AK47"/>
    <mergeCell ref="B25:H25"/>
    <mergeCell ref="I25:K27"/>
    <mergeCell ref="M25:AK25"/>
    <mergeCell ref="B26:D26"/>
    <mergeCell ref="F26:H26"/>
    <mergeCell ref="M26:AK26"/>
    <mergeCell ref="B27:H27"/>
    <mergeCell ref="M27:AK27"/>
    <mergeCell ref="B28:H28"/>
    <mergeCell ref="I28:K30"/>
    <mergeCell ref="B29:D29"/>
    <mergeCell ref="F29:H29"/>
    <mergeCell ref="M29:AK29"/>
    <mergeCell ref="B30:H30"/>
    <mergeCell ref="M30:AK30"/>
    <mergeCell ref="B31:H31"/>
    <mergeCell ref="I31:K33"/>
    <mergeCell ref="M31:AK31"/>
    <mergeCell ref="B32:D32"/>
    <mergeCell ref="F32:H32"/>
    <mergeCell ref="M28:AK28"/>
    <mergeCell ref="A1:AL1"/>
    <mergeCell ref="A3:AA3"/>
    <mergeCell ref="AB3:AL3"/>
    <mergeCell ref="A5:B5"/>
    <mergeCell ref="C5:Z5"/>
    <mergeCell ref="AC5:AK6"/>
    <mergeCell ref="B7:Z7"/>
    <mergeCell ref="B8:C8"/>
    <mergeCell ref="D8:Z8"/>
    <mergeCell ref="AC8:AK8"/>
    <mergeCell ref="C21:D21"/>
    <mergeCell ref="E21:Z21"/>
    <mergeCell ref="B22:H22"/>
    <mergeCell ref="I22:K24"/>
    <mergeCell ref="D9:Z9"/>
    <mergeCell ref="D10:AJ11"/>
    <mergeCell ref="B13:C13"/>
    <mergeCell ref="D13:Z13"/>
    <mergeCell ref="B15:C15"/>
    <mergeCell ref="D15:Z15"/>
    <mergeCell ref="AC15:AK16"/>
    <mergeCell ref="B18:C18"/>
    <mergeCell ref="D18:Z18"/>
    <mergeCell ref="L22:AK24"/>
    <mergeCell ref="B23:H23"/>
    <mergeCell ref="B24:H24"/>
    <mergeCell ref="AC17:AK19"/>
    <mergeCell ref="D20:Z20"/>
    <mergeCell ref="B20:C20"/>
  </mergeCells>
  <phoneticPr fontId="3"/>
  <conditionalFormatting sqref="B22:H51">
    <cfRule type="containsBlanks" dxfId="61" priority="7">
      <formula>LEN(TRIM(B22))=0</formula>
    </cfRule>
  </conditionalFormatting>
  <conditionalFormatting sqref="D10">
    <cfRule type="containsBlanks" dxfId="60" priority="1">
      <formula>LEN(TRIM(D10))=0</formula>
    </cfRule>
  </conditionalFormatting>
  <conditionalFormatting sqref="I22:K51">
    <cfRule type="containsBlanks" dxfId="59" priority="2">
      <formula>LEN(TRIM(I22))=0</formula>
    </cfRule>
  </conditionalFormatting>
  <conditionalFormatting sqref="L22">
    <cfRule type="containsBlanks" dxfId="58" priority="10">
      <formula>LEN(TRIM(L22))=0</formula>
    </cfRule>
  </conditionalFormatting>
  <conditionalFormatting sqref="L25:M51">
    <cfRule type="containsBlanks" dxfId="57" priority="5">
      <formula>LEN(TRIM(L25))=0</formula>
    </cfRule>
  </conditionalFormatting>
  <dataValidations count="1">
    <dataValidation type="list" allowBlank="1" showInputMessage="1" promptTitle="受講者について" prompt="複数人で受講した場合は、直接ご入力ください。" sqref="I25:K51" xr:uid="{53C4B8D9-60CC-49C7-AE96-3DB920346319}">
      <formula1>"　,園長,副園長,教頭"</formula1>
    </dataValidation>
  </dataValidations>
  <printOptions horizontalCentered="1"/>
  <pageMargins left="0.70866141732283472" right="0.31496062992125984" top="0.39370078740157483" bottom="0.39370078740157483" header="0" footer="0"/>
  <pageSetup paperSize="9" scale="97"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47585" r:id="rId4" name="Check Box 7">
              <controlPr defaultSize="0" autoFill="0" autoLine="0" autoPict="0">
                <anchor moveWithCells="1">
                  <from>
                    <xdr:col>17</xdr:col>
                    <xdr:colOff>171450</xdr:colOff>
                    <xdr:row>11</xdr:row>
                    <xdr:rowOff>161925</xdr:rowOff>
                  </from>
                  <to>
                    <xdr:col>21</xdr:col>
                    <xdr:colOff>104775</xdr:colOff>
                    <xdr:row>13</xdr:row>
                    <xdr:rowOff>19050</xdr:rowOff>
                  </to>
                </anchor>
              </controlPr>
            </control>
          </mc:Choice>
        </mc:AlternateContent>
        <mc:AlternateContent xmlns:mc="http://schemas.openxmlformats.org/markup-compatibility/2006">
          <mc:Choice Requires="x14">
            <control shapeId="1347586" r:id="rId5" name="Check Box 8">
              <controlPr defaultSize="0" autoFill="0" autoLine="0" autoPict="0">
                <anchor moveWithCells="1">
                  <from>
                    <xdr:col>21</xdr:col>
                    <xdr:colOff>114300</xdr:colOff>
                    <xdr:row>11</xdr:row>
                    <xdr:rowOff>161925</xdr:rowOff>
                  </from>
                  <to>
                    <xdr:col>24</xdr:col>
                    <xdr:colOff>180975</xdr:colOff>
                    <xdr:row>13</xdr:row>
                    <xdr:rowOff>19050</xdr:rowOff>
                  </to>
                </anchor>
              </controlPr>
            </control>
          </mc:Choice>
        </mc:AlternateContent>
        <mc:AlternateContent xmlns:mc="http://schemas.openxmlformats.org/markup-compatibility/2006">
          <mc:Choice Requires="x14">
            <control shapeId="1347587" r:id="rId6" name="Check Box 3">
              <controlPr defaultSize="0" autoFill="0" autoLine="0" autoPict="0">
                <anchor moveWithCells="1">
                  <from>
                    <xdr:col>17</xdr:col>
                    <xdr:colOff>171450</xdr:colOff>
                    <xdr:row>14</xdr:row>
                    <xdr:rowOff>152400</xdr:rowOff>
                  </from>
                  <to>
                    <xdr:col>21</xdr:col>
                    <xdr:colOff>104775</xdr:colOff>
                    <xdr:row>16</xdr:row>
                    <xdr:rowOff>9525</xdr:rowOff>
                  </to>
                </anchor>
              </controlPr>
            </control>
          </mc:Choice>
        </mc:AlternateContent>
        <mc:AlternateContent xmlns:mc="http://schemas.openxmlformats.org/markup-compatibility/2006">
          <mc:Choice Requires="x14">
            <control shapeId="1347588" r:id="rId7" name="Check Box 4">
              <controlPr defaultSize="0" autoFill="0" autoLine="0" autoPict="0">
                <anchor moveWithCells="1">
                  <from>
                    <xdr:col>21</xdr:col>
                    <xdr:colOff>114300</xdr:colOff>
                    <xdr:row>14</xdr:row>
                    <xdr:rowOff>152400</xdr:rowOff>
                  </from>
                  <to>
                    <xdr:col>24</xdr:col>
                    <xdr:colOff>180975</xdr:colOff>
                    <xdr:row>16</xdr:row>
                    <xdr:rowOff>9525</xdr:rowOff>
                  </to>
                </anchor>
              </controlPr>
            </control>
          </mc:Choice>
        </mc:AlternateContent>
        <mc:AlternateContent xmlns:mc="http://schemas.openxmlformats.org/markup-compatibility/2006">
          <mc:Choice Requires="x14">
            <control shapeId="1347591" r:id="rId8" name="Check Box 7">
              <controlPr defaultSize="0" autoFill="0" autoLine="0" autoPict="0">
                <anchor moveWithCells="1">
                  <from>
                    <xdr:col>17</xdr:col>
                    <xdr:colOff>171450</xdr:colOff>
                    <xdr:row>16</xdr:row>
                    <xdr:rowOff>152400</xdr:rowOff>
                  </from>
                  <to>
                    <xdr:col>21</xdr:col>
                    <xdr:colOff>104775</xdr:colOff>
                    <xdr:row>18</xdr:row>
                    <xdr:rowOff>9525</xdr:rowOff>
                  </to>
                </anchor>
              </controlPr>
            </control>
          </mc:Choice>
        </mc:AlternateContent>
        <mc:AlternateContent xmlns:mc="http://schemas.openxmlformats.org/markup-compatibility/2006">
          <mc:Choice Requires="x14">
            <control shapeId="1347592" r:id="rId9" name="Check Box 8">
              <controlPr defaultSize="0" autoFill="0" autoLine="0" autoPict="0">
                <anchor moveWithCells="1">
                  <from>
                    <xdr:col>21</xdr:col>
                    <xdr:colOff>114300</xdr:colOff>
                    <xdr:row>16</xdr:row>
                    <xdr:rowOff>152400</xdr:rowOff>
                  </from>
                  <to>
                    <xdr:col>24</xdr:col>
                    <xdr:colOff>180975</xdr:colOff>
                    <xdr:row>18</xdr:row>
                    <xdr:rowOff>9525</xdr:rowOff>
                  </to>
                </anchor>
              </controlPr>
            </control>
          </mc:Choice>
        </mc:AlternateContent>
        <mc:AlternateContent xmlns:mc="http://schemas.openxmlformats.org/markup-compatibility/2006">
          <mc:Choice Requires="x14">
            <control shapeId="1347593" r:id="rId10" name="Check Box 9">
              <controlPr defaultSize="0" autoFill="0" autoLine="0" autoPict="0">
                <anchor moveWithCells="1">
                  <from>
                    <xdr:col>17</xdr:col>
                    <xdr:colOff>171450</xdr:colOff>
                    <xdr:row>4</xdr:row>
                    <xdr:rowOff>0</xdr:rowOff>
                  </from>
                  <to>
                    <xdr:col>21</xdr:col>
                    <xdr:colOff>104775</xdr:colOff>
                    <xdr:row>5</xdr:row>
                    <xdr:rowOff>28575</xdr:rowOff>
                  </to>
                </anchor>
              </controlPr>
            </control>
          </mc:Choice>
        </mc:AlternateContent>
        <mc:AlternateContent xmlns:mc="http://schemas.openxmlformats.org/markup-compatibility/2006">
          <mc:Choice Requires="x14">
            <control shapeId="1347594" r:id="rId11" name="Check Box 10">
              <controlPr defaultSize="0" autoFill="0" autoLine="0" autoPict="0">
                <anchor moveWithCells="1">
                  <from>
                    <xdr:col>21</xdr:col>
                    <xdr:colOff>114300</xdr:colOff>
                    <xdr:row>4</xdr:row>
                    <xdr:rowOff>0</xdr:rowOff>
                  </from>
                  <to>
                    <xdr:col>24</xdr:col>
                    <xdr:colOff>180975</xdr:colOff>
                    <xdr:row>5</xdr:row>
                    <xdr:rowOff>28575</xdr:rowOff>
                  </to>
                </anchor>
              </controlPr>
            </control>
          </mc:Choice>
        </mc:AlternateContent>
        <mc:AlternateContent xmlns:mc="http://schemas.openxmlformats.org/markup-compatibility/2006">
          <mc:Choice Requires="x14">
            <control shapeId="1347595" r:id="rId12" name="Check Box 11">
              <controlPr defaultSize="0" autoFill="0" autoLine="0" autoPict="0">
                <anchor moveWithCells="1">
                  <from>
                    <xdr:col>17</xdr:col>
                    <xdr:colOff>161925</xdr:colOff>
                    <xdr:row>7</xdr:row>
                    <xdr:rowOff>0</xdr:rowOff>
                  </from>
                  <to>
                    <xdr:col>21</xdr:col>
                    <xdr:colOff>95250</xdr:colOff>
                    <xdr:row>8</xdr:row>
                    <xdr:rowOff>28575</xdr:rowOff>
                  </to>
                </anchor>
              </controlPr>
            </control>
          </mc:Choice>
        </mc:AlternateContent>
        <mc:AlternateContent xmlns:mc="http://schemas.openxmlformats.org/markup-compatibility/2006">
          <mc:Choice Requires="x14">
            <control shapeId="1347596" r:id="rId13" name="Check Box 12">
              <controlPr defaultSize="0" autoFill="0" autoLine="0" autoPict="0">
                <anchor moveWithCells="1">
                  <from>
                    <xdr:col>21</xdr:col>
                    <xdr:colOff>104775</xdr:colOff>
                    <xdr:row>7</xdr:row>
                    <xdr:rowOff>0</xdr:rowOff>
                  </from>
                  <to>
                    <xdr:col>24</xdr:col>
                    <xdr:colOff>171450</xdr:colOff>
                    <xdr:row>8</xdr:row>
                    <xdr:rowOff>28575</xdr:rowOff>
                  </to>
                </anchor>
              </controlPr>
            </control>
          </mc:Choice>
        </mc:AlternateContent>
        <mc:AlternateContent xmlns:mc="http://schemas.openxmlformats.org/markup-compatibility/2006">
          <mc:Choice Requires="x14">
            <control shapeId="1347598" r:id="rId14" name="Check Box 14">
              <controlPr defaultSize="0" autoFill="0" autoLine="0" autoPict="0">
                <anchor moveWithCells="1">
                  <from>
                    <xdr:col>17</xdr:col>
                    <xdr:colOff>161925</xdr:colOff>
                    <xdr:row>7</xdr:row>
                    <xdr:rowOff>0</xdr:rowOff>
                  </from>
                  <to>
                    <xdr:col>21</xdr:col>
                    <xdr:colOff>95250</xdr:colOff>
                    <xdr:row>8</xdr:row>
                    <xdr:rowOff>28575</xdr:rowOff>
                  </to>
                </anchor>
              </controlPr>
            </control>
          </mc:Choice>
        </mc:AlternateContent>
        <mc:AlternateContent xmlns:mc="http://schemas.openxmlformats.org/markup-compatibility/2006">
          <mc:Choice Requires="x14">
            <control shapeId="1347599" r:id="rId15" name="Check Box 15">
              <controlPr defaultSize="0" autoFill="0" autoLine="0" autoPict="0">
                <anchor moveWithCells="1">
                  <from>
                    <xdr:col>21</xdr:col>
                    <xdr:colOff>104775</xdr:colOff>
                    <xdr:row>7</xdr:row>
                    <xdr:rowOff>0</xdr:rowOff>
                  </from>
                  <to>
                    <xdr:col>24</xdr:col>
                    <xdr:colOff>171450</xdr:colOff>
                    <xdr:row>8</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6B690-4B99-4B75-BACD-269566EBE925}">
  <sheetPr>
    <tabColor rgb="FFFFCCFF"/>
    <pageSetUpPr fitToPage="1"/>
  </sheetPr>
  <dimension ref="A1:AM22"/>
  <sheetViews>
    <sheetView showGridLines="0" view="pageBreakPreview" topLeftCell="B1" zoomScaleNormal="100" zoomScaleSheetLayoutView="100" workbookViewId="0">
      <selection activeCell="B1" sqref="A1:XFD1048576"/>
    </sheetView>
  </sheetViews>
  <sheetFormatPr defaultRowHeight="24" customHeight="1" x14ac:dyDescent="0.15"/>
  <cols>
    <col min="1" max="1" width="3.375" style="514" customWidth="1"/>
    <col min="2" max="4" width="4.5" style="514" customWidth="1"/>
    <col min="5" max="6" width="9" style="514"/>
    <col min="7" max="9" width="9" style="514" customWidth="1"/>
    <col min="10" max="12" width="9" style="514"/>
    <col min="13" max="13" width="0.875" style="514" customWidth="1"/>
    <col min="14" max="16384" width="9" style="514"/>
  </cols>
  <sheetData>
    <row r="1" spans="1:39" ht="18.75" customHeight="1" x14ac:dyDescent="0.15">
      <c r="K1" s="1417" t="s">
        <v>362</v>
      </c>
      <c r="L1" s="1417"/>
    </row>
    <row r="2" spans="1:39" ht="24" customHeight="1" x14ac:dyDescent="0.15">
      <c r="G2" s="515"/>
      <c r="H2" s="515"/>
      <c r="I2" s="515"/>
    </row>
    <row r="3" spans="1:39" ht="24" customHeight="1" x14ac:dyDescent="0.15">
      <c r="A3" s="1421" t="s">
        <v>348</v>
      </c>
      <c r="B3" s="1421"/>
      <c r="C3" s="1421"/>
      <c r="D3" s="1421"/>
      <c r="E3" s="1421"/>
      <c r="F3" s="1421"/>
      <c r="G3" s="1421"/>
      <c r="H3" s="1421"/>
      <c r="I3" s="1421"/>
      <c r="J3" s="1421"/>
      <c r="K3" s="1421"/>
      <c r="L3" s="1421"/>
      <c r="M3" s="1421"/>
    </row>
    <row r="4" spans="1:39" ht="18.75" customHeight="1" x14ac:dyDescent="0.15">
      <c r="G4" s="516"/>
      <c r="H4" s="516"/>
      <c r="I4" s="516"/>
    </row>
    <row r="5" spans="1:39" ht="24" customHeight="1" x14ac:dyDescent="0.15">
      <c r="A5" s="517">
        <v>1</v>
      </c>
      <c r="B5" s="518" t="s">
        <v>711</v>
      </c>
      <c r="C5" s="518"/>
      <c r="D5" s="518"/>
      <c r="G5" s="516"/>
      <c r="H5" s="516"/>
      <c r="I5" s="516"/>
    </row>
    <row r="6" spans="1:39" ht="24" customHeight="1" x14ac:dyDescent="0.15">
      <c r="B6" s="519" t="s">
        <v>414</v>
      </c>
      <c r="C6" s="520" t="s">
        <v>712</v>
      </c>
      <c r="D6" s="521"/>
      <c r="G6" s="516"/>
      <c r="H6" s="516"/>
      <c r="I6" s="516"/>
    </row>
    <row r="7" spans="1:39" ht="24" customHeight="1" x14ac:dyDescent="0.15">
      <c r="B7" s="519" t="s">
        <v>414</v>
      </c>
      <c r="C7" s="1418"/>
      <c r="D7" s="1418"/>
      <c r="E7" s="1419" t="s">
        <v>713</v>
      </c>
      <c r="F7" s="1419"/>
      <c r="G7" s="523"/>
      <c r="H7" s="1419" t="s">
        <v>714</v>
      </c>
      <c r="I7" s="1419"/>
      <c r="J7" s="1419"/>
    </row>
    <row r="8" spans="1:39" ht="24" customHeight="1" x14ac:dyDescent="0.15">
      <c r="B8" s="519" t="s">
        <v>414</v>
      </c>
      <c r="C8" s="1420"/>
      <c r="D8" s="1420"/>
      <c r="E8" s="520" t="s">
        <v>715</v>
      </c>
      <c r="F8" s="522"/>
      <c r="G8" s="516"/>
      <c r="H8" s="522"/>
      <c r="I8" s="522"/>
      <c r="J8" s="522"/>
    </row>
    <row r="9" spans="1:39" ht="18.75" customHeight="1" x14ac:dyDescent="0.15">
      <c r="B9" s="520"/>
      <c r="C9" s="520"/>
      <c r="D9" s="520"/>
      <c r="G9" s="516"/>
      <c r="H9" s="516"/>
      <c r="I9" s="516"/>
    </row>
    <row r="10" spans="1:39" ht="24" customHeight="1" x14ac:dyDescent="0.15">
      <c r="A10" s="518">
        <v>2</v>
      </c>
      <c r="B10" s="518" t="s">
        <v>716</v>
      </c>
      <c r="C10" s="518"/>
      <c r="D10" s="518"/>
    </row>
    <row r="11" spans="1:39" ht="32.25" customHeight="1" x14ac:dyDescent="0.15">
      <c r="B11" s="1414" t="s">
        <v>351</v>
      </c>
      <c r="C11" s="1415"/>
      <c r="D11" s="1415"/>
      <c r="E11" s="1415"/>
      <c r="F11" s="1415"/>
      <c r="G11" s="1415"/>
      <c r="H11" s="1415"/>
      <c r="I11" s="1416"/>
      <c r="J11" s="1411" t="s">
        <v>349</v>
      </c>
      <c r="K11" s="1411"/>
      <c r="L11" s="1411"/>
    </row>
    <row r="12" spans="1:39" ht="60" customHeight="1" x14ac:dyDescent="0.15">
      <c r="B12" s="1405" t="s">
        <v>1181</v>
      </c>
      <c r="C12" s="1406"/>
      <c r="D12" s="1406"/>
      <c r="E12" s="1406"/>
      <c r="F12" s="1406"/>
      <c r="G12" s="1406"/>
      <c r="H12" s="1406"/>
      <c r="I12" s="1407"/>
      <c r="J12" s="1412" t="s">
        <v>383</v>
      </c>
      <c r="K12" s="1413"/>
      <c r="L12" s="1413"/>
    </row>
    <row r="13" spans="1:39" ht="60" customHeight="1" x14ac:dyDescent="0.15">
      <c r="B13" s="1405" t="s">
        <v>1092</v>
      </c>
      <c r="C13" s="1406"/>
      <c r="D13" s="1406"/>
      <c r="E13" s="1406"/>
      <c r="F13" s="1406"/>
      <c r="G13" s="1406"/>
      <c r="H13" s="1406"/>
      <c r="I13" s="1407"/>
      <c r="J13" s="1412" t="s">
        <v>719</v>
      </c>
      <c r="K13" s="1413"/>
      <c r="L13" s="1413"/>
    </row>
    <row r="14" spans="1:39" ht="60" customHeight="1" x14ac:dyDescent="0.15">
      <c r="B14" s="1405" t="s">
        <v>717</v>
      </c>
      <c r="C14" s="1406"/>
      <c r="D14" s="1406"/>
      <c r="E14" s="1406"/>
      <c r="F14" s="1406"/>
      <c r="G14" s="1406"/>
      <c r="H14" s="1406"/>
      <c r="I14" s="1407"/>
      <c r="J14" s="1405" t="s">
        <v>720</v>
      </c>
      <c r="K14" s="1406"/>
      <c r="L14" s="1407"/>
    </row>
    <row r="15" spans="1:39" ht="50.1" customHeight="1" x14ac:dyDescent="0.15">
      <c r="B15" s="1405" t="s">
        <v>1087</v>
      </c>
      <c r="C15" s="1406"/>
      <c r="D15" s="1406"/>
      <c r="E15" s="1406"/>
      <c r="F15" s="1406"/>
      <c r="G15" s="1406"/>
      <c r="H15" s="1406"/>
      <c r="I15" s="1407"/>
      <c r="J15" s="1412" t="s">
        <v>621</v>
      </c>
      <c r="K15" s="1413"/>
      <c r="L15" s="1413"/>
      <c r="AM15" s="524"/>
    </row>
    <row r="16" spans="1:39" ht="50.1" customHeight="1" x14ac:dyDescent="0.15">
      <c r="B16" s="1405" t="s">
        <v>1088</v>
      </c>
      <c r="C16" s="1406"/>
      <c r="D16" s="1406"/>
      <c r="E16" s="1406"/>
      <c r="F16" s="1406"/>
      <c r="G16" s="1406"/>
      <c r="H16" s="1406"/>
      <c r="I16" s="1407"/>
      <c r="J16" s="1412" t="s">
        <v>622</v>
      </c>
      <c r="K16" s="1413"/>
      <c r="L16" s="1413"/>
    </row>
    <row r="17" spans="2:12" ht="60" customHeight="1" x14ac:dyDescent="0.15">
      <c r="B17" s="1405" t="s">
        <v>1182</v>
      </c>
      <c r="C17" s="1406"/>
      <c r="D17" s="1406"/>
      <c r="E17" s="1406"/>
      <c r="F17" s="1406"/>
      <c r="G17" s="1406"/>
      <c r="H17" s="1406"/>
      <c r="I17" s="1407"/>
      <c r="J17" s="1412" t="s">
        <v>363</v>
      </c>
      <c r="K17" s="1413"/>
      <c r="L17" s="1413"/>
    </row>
    <row r="18" spans="2:12" ht="60" customHeight="1" x14ac:dyDescent="0.15">
      <c r="B18" s="1405" t="s">
        <v>1183</v>
      </c>
      <c r="C18" s="1406"/>
      <c r="D18" s="1406"/>
      <c r="E18" s="1406"/>
      <c r="F18" s="1406"/>
      <c r="G18" s="1406"/>
      <c r="H18" s="1406"/>
      <c r="I18" s="1407"/>
      <c r="J18" s="1405" t="s">
        <v>350</v>
      </c>
      <c r="K18" s="1406"/>
      <c r="L18" s="1407"/>
    </row>
    <row r="19" spans="2:12" ht="69" customHeight="1" x14ac:dyDescent="0.15">
      <c r="B19" s="1405" t="s">
        <v>1184</v>
      </c>
      <c r="C19" s="1406"/>
      <c r="D19" s="1406"/>
      <c r="E19" s="1406"/>
      <c r="F19" s="1406"/>
      <c r="G19" s="1406"/>
      <c r="H19" s="1406"/>
      <c r="I19" s="1407"/>
      <c r="J19" s="1412" t="s">
        <v>718</v>
      </c>
      <c r="K19" s="1413"/>
      <c r="L19" s="1413"/>
    </row>
    <row r="20" spans="2:12" ht="50.1" customHeight="1" x14ac:dyDescent="0.15">
      <c r="B20" s="1408" t="s">
        <v>1185</v>
      </c>
      <c r="C20" s="1409"/>
      <c r="D20" s="1409"/>
      <c r="E20" s="1409"/>
      <c r="F20" s="1409"/>
      <c r="G20" s="1409"/>
      <c r="H20" s="1409"/>
      <c r="I20" s="1410"/>
      <c r="J20" s="1404" t="s">
        <v>721</v>
      </c>
      <c r="K20" s="1404"/>
      <c r="L20" s="1404"/>
    </row>
    <row r="21" spans="2:12" ht="50.1" customHeight="1" x14ac:dyDescent="0.15">
      <c r="B21" s="1408" t="s">
        <v>595</v>
      </c>
      <c r="C21" s="1409"/>
      <c r="D21" s="1409"/>
      <c r="E21" s="1409"/>
      <c r="F21" s="1409"/>
      <c r="G21" s="1409"/>
      <c r="H21" s="1409"/>
      <c r="I21" s="1410"/>
      <c r="J21" s="1403" t="s">
        <v>722</v>
      </c>
      <c r="K21" s="1403"/>
      <c r="L21" s="1403"/>
    </row>
    <row r="22" spans="2:12" ht="24" customHeight="1" x14ac:dyDescent="0.15">
      <c r="G22" s="525"/>
      <c r="H22" s="525"/>
      <c r="I22" s="525"/>
    </row>
  </sheetData>
  <mergeCells count="28">
    <mergeCell ref="K1:L1"/>
    <mergeCell ref="C7:D7"/>
    <mergeCell ref="E7:F7"/>
    <mergeCell ref="H7:J7"/>
    <mergeCell ref="C8:D8"/>
    <mergeCell ref="A3:M3"/>
    <mergeCell ref="J11:L11"/>
    <mergeCell ref="J12:L12"/>
    <mergeCell ref="B11:I11"/>
    <mergeCell ref="J19:L19"/>
    <mergeCell ref="J13:L13"/>
    <mergeCell ref="J15:L15"/>
    <mergeCell ref="J16:L16"/>
    <mergeCell ref="J17:L17"/>
    <mergeCell ref="J14:L14"/>
    <mergeCell ref="J18:L18"/>
    <mergeCell ref="J21:L21"/>
    <mergeCell ref="J20:L20"/>
    <mergeCell ref="B12:I12"/>
    <mergeCell ref="B13:I13"/>
    <mergeCell ref="B14:I14"/>
    <mergeCell ref="B15:I15"/>
    <mergeCell ref="B16:I16"/>
    <mergeCell ref="B17:I17"/>
    <mergeCell ref="B18:I18"/>
    <mergeCell ref="B19:I19"/>
    <mergeCell ref="B20:I20"/>
    <mergeCell ref="B21:I21"/>
  </mergeCells>
  <phoneticPr fontId="3"/>
  <pageMargins left="0.7" right="0.66" top="0.75" bottom="0.28000000000000003" header="0.3" footer="0.2"/>
  <pageSetup paperSize="9" fitToWidth="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F48B0-A399-430A-A14A-125F85C8E9BC}">
  <dimension ref="A1:AS89"/>
  <sheetViews>
    <sheetView showGridLines="0" view="pageBreakPreview" zoomScaleNormal="100" zoomScaleSheetLayoutView="100" workbookViewId="0">
      <selection activeCell="O10" sqref="O10:AL10"/>
    </sheetView>
  </sheetViews>
  <sheetFormatPr defaultColWidth="8" defaultRowHeight="12" x14ac:dyDescent="0.15"/>
  <cols>
    <col min="1" max="1" width="1.25" style="527" customWidth="1"/>
    <col min="2" max="24" width="2.375" style="527" customWidth="1"/>
    <col min="25" max="25" width="1.625" style="527" customWidth="1"/>
    <col min="26" max="38" width="2.625" style="527" customWidth="1"/>
    <col min="39" max="39" width="1.625" style="527" customWidth="1"/>
    <col min="40" max="62" width="2.375" style="527" customWidth="1"/>
    <col min="63" max="16384" width="8" style="527"/>
  </cols>
  <sheetData>
    <row r="1" spans="1:45" s="527" customFormat="1" ht="14.1" customHeight="1" x14ac:dyDescent="0.15">
      <c r="A1" s="3360" t="s">
        <v>813</v>
      </c>
      <c r="B1" s="3360"/>
      <c r="C1" s="3360"/>
      <c r="D1" s="3360"/>
      <c r="E1" s="3360"/>
      <c r="F1" s="3360"/>
      <c r="G1" s="3360"/>
      <c r="H1" s="3360"/>
      <c r="I1" s="3360"/>
      <c r="J1" s="3360"/>
      <c r="K1" s="3360"/>
      <c r="L1" s="3360"/>
      <c r="M1" s="3360"/>
      <c r="N1" s="3360"/>
      <c r="O1" s="3360"/>
      <c r="P1" s="3360"/>
      <c r="Q1" s="3360"/>
      <c r="R1" s="3360"/>
      <c r="S1" s="3360"/>
      <c r="T1" s="3360"/>
      <c r="U1" s="3360"/>
      <c r="V1" s="3360"/>
      <c r="W1" s="3360"/>
      <c r="X1" s="3360"/>
      <c r="Y1" s="3360"/>
      <c r="Z1" s="3360"/>
      <c r="AA1" s="3360"/>
      <c r="AB1" s="3360"/>
      <c r="AC1" s="3360"/>
      <c r="AD1" s="3360"/>
      <c r="AE1" s="3360"/>
      <c r="AF1" s="3360"/>
      <c r="AG1" s="3360"/>
      <c r="AH1" s="3360"/>
      <c r="AI1" s="3360"/>
      <c r="AJ1" s="3360"/>
      <c r="AK1" s="3360"/>
      <c r="AL1" s="3360"/>
      <c r="AM1" s="3360"/>
      <c r="AO1" s="528"/>
      <c r="AP1" s="528"/>
      <c r="AQ1" s="528"/>
      <c r="AR1" s="528"/>
      <c r="AS1" s="528"/>
    </row>
    <row r="2" spans="1:45" s="527" customFormat="1" ht="5.0999999999999996" customHeight="1" thickBot="1" x14ac:dyDescent="0.2">
      <c r="A2" s="565"/>
      <c r="B2" s="565"/>
      <c r="C2" s="565"/>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c r="AL2" s="565"/>
      <c r="AM2" s="565"/>
    </row>
    <row r="3" spans="1:45" s="527" customFormat="1" ht="14.1" customHeight="1" x14ac:dyDescent="0.15">
      <c r="A3" s="3361" t="s">
        <v>512</v>
      </c>
      <c r="B3" s="3362"/>
      <c r="C3" s="3362"/>
      <c r="D3" s="3362"/>
      <c r="E3" s="3362"/>
      <c r="F3" s="3362"/>
      <c r="G3" s="3362"/>
      <c r="H3" s="3362"/>
      <c r="I3" s="3362"/>
      <c r="J3" s="3362"/>
      <c r="K3" s="3362"/>
      <c r="L3" s="3362"/>
      <c r="M3" s="3362"/>
      <c r="N3" s="3362"/>
      <c r="O3" s="3362"/>
      <c r="P3" s="3362"/>
      <c r="Q3" s="3362"/>
      <c r="R3" s="3362"/>
      <c r="S3" s="3362"/>
      <c r="T3" s="3362"/>
      <c r="U3" s="3362"/>
      <c r="V3" s="3362"/>
      <c r="W3" s="3362"/>
      <c r="X3" s="3362"/>
      <c r="Y3" s="3363"/>
      <c r="Z3" s="3364" t="s">
        <v>27</v>
      </c>
      <c r="AA3" s="3362"/>
      <c r="AB3" s="3362"/>
      <c r="AC3" s="3362"/>
      <c r="AD3" s="3362"/>
      <c r="AE3" s="3362"/>
      <c r="AF3" s="3362"/>
      <c r="AG3" s="3362"/>
      <c r="AH3" s="3362"/>
      <c r="AI3" s="3362"/>
      <c r="AJ3" s="3362"/>
      <c r="AK3" s="3362"/>
      <c r="AL3" s="3362"/>
      <c r="AM3" s="3365"/>
    </row>
    <row r="4" spans="1:45" s="527" customFormat="1" ht="14.1" customHeight="1" x14ac:dyDescent="0.15">
      <c r="A4" s="569"/>
      <c r="B4" s="1954" t="s">
        <v>580</v>
      </c>
      <c r="C4" s="1954"/>
      <c r="D4" s="4346" t="s">
        <v>811</v>
      </c>
      <c r="E4" s="4346"/>
      <c r="F4" s="4346"/>
      <c r="G4" s="4346"/>
      <c r="H4" s="4346"/>
      <c r="I4" s="4346"/>
      <c r="J4" s="4346"/>
      <c r="K4" s="4346"/>
      <c r="L4" s="4346"/>
      <c r="M4" s="4346"/>
      <c r="N4" s="4346"/>
      <c r="O4" s="4346"/>
      <c r="P4" s="4346"/>
      <c r="Q4" s="4346"/>
      <c r="R4" s="4346"/>
      <c r="S4" s="4346"/>
      <c r="T4" s="4346"/>
      <c r="U4" s="4346"/>
      <c r="V4" s="4346"/>
      <c r="W4" s="4346"/>
      <c r="X4" s="4346"/>
      <c r="Y4" s="1266"/>
      <c r="Z4" s="1050"/>
      <c r="AA4" s="1266"/>
      <c r="AB4" s="1266"/>
      <c r="AC4" s="1266"/>
      <c r="AD4" s="1266"/>
      <c r="AE4" s="1266"/>
      <c r="AF4" s="1266"/>
      <c r="AG4" s="1266"/>
      <c r="AH4" s="1266"/>
      <c r="AI4" s="1266"/>
      <c r="AJ4" s="1266"/>
      <c r="AK4" s="1266"/>
      <c r="AL4" s="1266"/>
      <c r="AM4" s="532"/>
    </row>
    <row r="5" spans="1:45" s="527" customFormat="1" ht="14.1" customHeight="1" x14ac:dyDescent="0.15">
      <c r="A5" s="569"/>
      <c r="B5" s="1051"/>
      <c r="C5" s="1051"/>
      <c r="D5" s="1253" t="s">
        <v>42</v>
      </c>
      <c r="E5" s="3309" t="s">
        <v>808</v>
      </c>
      <c r="F5" s="3309"/>
      <c r="G5" s="3309"/>
      <c r="H5" s="3309"/>
      <c r="I5" s="3309"/>
      <c r="J5" s="3309"/>
      <c r="K5" s="3309"/>
      <c r="L5" s="3309"/>
      <c r="M5" s="3309"/>
      <c r="N5" s="3309"/>
      <c r="O5" s="3309"/>
      <c r="P5" s="3309"/>
      <c r="Q5" s="3309"/>
      <c r="R5" s="3309"/>
      <c r="S5" s="3309"/>
      <c r="T5" s="3309"/>
      <c r="U5" s="3309"/>
      <c r="V5" s="3309"/>
      <c r="W5" s="3309"/>
      <c r="X5" s="3309"/>
      <c r="Y5" s="3309"/>
      <c r="Z5" s="3309"/>
      <c r="AA5" s="3309"/>
      <c r="AB5" s="3309"/>
      <c r="AC5" s="3309"/>
      <c r="AD5" s="3309"/>
      <c r="AE5" s="3309"/>
      <c r="AF5" s="3309"/>
      <c r="AG5" s="3309"/>
      <c r="AH5" s="3309"/>
      <c r="AI5" s="3309"/>
      <c r="AJ5" s="3309"/>
      <c r="AK5" s="3309"/>
      <c r="AL5" s="3309"/>
      <c r="AM5" s="532"/>
    </row>
    <row r="6" spans="1:45" s="527" customFormat="1" ht="12.95" customHeight="1" x14ac:dyDescent="0.15">
      <c r="A6" s="569"/>
      <c r="B6" s="4273" t="s">
        <v>517</v>
      </c>
      <c r="C6" s="4274"/>
      <c r="D6" s="4274"/>
      <c r="E6" s="4274"/>
      <c r="F6" s="4274"/>
      <c r="G6" s="4274"/>
      <c r="H6" s="4274"/>
      <c r="I6" s="3403" t="s">
        <v>810</v>
      </c>
      <c r="J6" s="3404"/>
      <c r="K6" s="3404"/>
      <c r="L6" s="3404"/>
      <c r="M6" s="3405"/>
      <c r="N6" s="3403" t="s">
        <v>793</v>
      </c>
      <c r="O6" s="2716"/>
      <c r="P6" s="2716"/>
      <c r="Q6" s="2716"/>
      <c r="R6" s="2716"/>
      <c r="S6" s="2716"/>
      <c r="T6" s="2716"/>
      <c r="U6" s="2716"/>
      <c r="V6" s="2716"/>
      <c r="W6" s="2716"/>
      <c r="X6" s="2716"/>
      <c r="Y6" s="2716"/>
      <c r="Z6" s="2716"/>
      <c r="AA6" s="2716"/>
      <c r="AB6" s="2716"/>
      <c r="AC6" s="2716"/>
      <c r="AD6" s="2716"/>
      <c r="AE6" s="2716"/>
      <c r="AF6" s="2716"/>
      <c r="AG6" s="2716"/>
      <c r="AH6" s="2716"/>
      <c r="AI6" s="2716"/>
      <c r="AJ6" s="2716"/>
      <c r="AK6" s="2716"/>
      <c r="AL6" s="2713"/>
      <c r="AM6" s="532"/>
    </row>
    <row r="7" spans="1:45" s="527" customFormat="1" ht="12.95" customHeight="1" x14ac:dyDescent="0.15">
      <c r="A7" s="569"/>
      <c r="B7" s="4275" t="s">
        <v>518</v>
      </c>
      <c r="C7" s="4276"/>
      <c r="D7" s="4276"/>
      <c r="E7" s="4276"/>
      <c r="F7" s="4276"/>
      <c r="G7" s="4276"/>
      <c r="H7" s="4277"/>
      <c r="I7" s="3406"/>
      <c r="J7" s="3407"/>
      <c r="K7" s="3407"/>
      <c r="L7" s="3407"/>
      <c r="M7" s="3408"/>
      <c r="N7" s="2526"/>
      <c r="O7" s="1543"/>
      <c r="P7" s="1543"/>
      <c r="Q7" s="1543"/>
      <c r="R7" s="1543"/>
      <c r="S7" s="1543"/>
      <c r="T7" s="1543"/>
      <c r="U7" s="1543"/>
      <c r="V7" s="1543"/>
      <c r="W7" s="1543"/>
      <c r="X7" s="1543"/>
      <c r="Y7" s="1543"/>
      <c r="Z7" s="1543"/>
      <c r="AA7" s="1543"/>
      <c r="AB7" s="1543"/>
      <c r="AC7" s="1543"/>
      <c r="AD7" s="1543"/>
      <c r="AE7" s="1543"/>
      <c r="AF7" s="1543"/>
      <c r="AG7" s="1543"/>
      <c r="AH7" s="1543"/>
      <c r="AI7" s="1543"/>
      <c r="AJ7" s="1543"/>
      <c r="AK7" s="1543"/>
      <c r="AL7" s="2527"/>
      <c r="AM7" s="532"/>
    </row>
    <row r="8" spans="1:45" s="527" customFormat="1" ht="12.75" customHeight="1" x14ac:dyDescent="0.15">
      <c r="A8" s="569"/>
      <c r="B8" s="2717" t="s">
        <v>805</v>
      </c>
      <c r="C8" s="2718"/>
      <c r="D8" s="2718"/>
      <c r="E8" s="2718"/>
      <c r="F8" s="2718"/>
      <c r="G8" s="2718"/>
      <c r="H8" s="2714"/>
      <c r="I8" s="2505"/>
      <c r="J8" s="2506"/>
      <c r="K8" s="2506"/>
      <c r="L8" s="2506"/>
      <c r="M8" s="2507"/>
      <c r="N8" s="2717"/>
      <c r="O8" s="2718"/>
      <c r="P8" s="2718"/>
      <c r="Q8" s="2718"/>
      <c r="R8" s="2718"/>
      <c r="S8" s="2718"/>
      <c r="T8" s="2718"/>
      <c r="U8" s="2718"/>
      <c r="V8" s="2718"/>
      <c r="W8" s="2718"/>
      <c r="X8" s="2718"/>
      <c r="Y8" s="2718"/>
      <c r="Z8" s="2718"/>
      <c r="AA8" s="2718"/>
      <c r="AB8" s="2718"/>
      <c r="AC8" s="2718"/>
      <c r="AD8" s="2718"/>
      <c r="AE8" s="2718"/>
      <c r="AF8" s="2718"/>
      <c r="AG8" s="2718"/>
      <c r="AH8" s="2718"/>
      <c r="AI8" s="2718"/>
      <c r="AJ8" s="2718"/>
      <c r="AK8" s="2718"/>
      <c r="AL8" s="2714"/>
      <c r="AM8" s="532"/>
    </row>
    <row r="9" spans="1:45" s="527" customFormat="1" ht="18" customHeight="1" x14ac:dyDescent="0.15">
      <c r="A9" s="569"/>
      <c r="B9" s="4278"/>
      <c r="C9" s="4279"/>
      <c r="D9" s="4279"/>
      <c r="E9" s="4279"/>
      <c r="F9" s="4279"/>
      <c r="G9" s="4279"/>
      <c r="H9" s="4280"/>
      <c r="I9" s="4281"/>
      <c r="J9" s="4282"/>
      <c r="K9" s="4282"/>
      <c r="L9" s="4282"/>
      <c r="M9" s="4347"/>
      <c r="N9" s="1258" t="s">
        <v>390</v>
      </c>
      <c r="O9" s="4348"/>
      <c r="P9" s="4348"/>
      <c r="Q9" s="4348"/>
      <c r="R9" s="4348"/>
      <c r="S9" s="4348"/>
      <c r="T9" s="4348"/>
      <c r="U9" s="4348"/>
      <c r="V9" s="4348"/>
      <c r="W9" s="4348"/>
      <c r="X9" s="4348"/>
      <c r="Y9" s="4348"/>
      <c r="Z9" s="4348"/>
      <c r="AA9" s="4348"/>
      <c r="AB9" s="4348"/>
      <c r="AC9" s="4348"/>
      <c r="AD9" s="4348"/>
      <c r="AE9" s="4348"/>
      <c r="AF9" s="4348"/>
      <c r="AG9" s="4348"/>
      <c r="AH9" s="4348"/>
      <c r="AI9" s="4348"/>
      <c r="AJ9" s="4348"/>
      <c r="AK9" s="4348"/>
      <c r="AL9" s="4349"/>
      <c r="AM9" s="532"/>
    </row>
    <row r="10" spans="1:45" s="527" customFormat="1" ht="18" customHeight="1" x14ac:dyDescent="0.15">
      <c r="A10" s="569"/>
      <c r="B10" s="4285"/>
      <c r="C10" s="4286"/>
      <c r="D10" s="4286"/>
      <c r="E10" s="4287" t="s">
        <v>89</v>
      </c>
      <c r="F10" s="4286"/>
      <c r="G10" s="4286"/>
      <c r="H10" s="4288"/>
      <c r="I10" s="4289"/>
      <c r="J10" s="4290"/>
      <c r="K10" s="4290"/>
      <c r="L10" s="4290"/>
      <c r="M10" s="4350"/>
      <c r="N10" s="1265" t="s">
        <v>396</v>
      </c>
      <c r="O10" s="4331"/>
      <c r="P10" s="4351"/>
      <c r="Q10" s="4351"/>
      <c r="R10" s="4351"/>
      <c r="S10" s="4351"/>
      <c r="T10" s="4351"/>
      <c r="U10" s="4351"/>
      <c r="V10" s="4351"/>
      <c r="W10" s="4351"/>
      <c r="X10" s="4351"/>
      <c r="Y10" s="4351"/>
      <c r="Z10" s="4351"/>
      <c r="AA10" s="4351"/>
      <c r="AB10" s="4351"/>
      <c r="AC10" s="4351"/>
      <c r="AD10" s="4351"/>
      <c r="AE10" s="4351"/>
      <c r="AF10" s="4351"/>
      <c r="AG10" s="4351"/>
      <c r="AH10" s="4351"/>
      <c r="AI10" s="4351"/>
      <c r="AJ10" s="4351"/>
      <c r="AK10" s="4351"/>
      <c r="AL10" s="4352"/>
      <c r="AM10" s="532"/>
    </row>
    <row r="11" spans="1:45" s="527" customFormat="1" ht="18" customHeight="1" x14ac:dyDescent="0.15">
      <c r="A11" s="569"/>
      <c r="B11" s="4293"/>
      <c r="C11" s="2780"/>
      <c r="D11" s="2780"/>
      <c r="E11" s="2780"/>
      <c r="F11" s="2780"/>
      <c r="G11" s="2780"/>
      <c r="H11" s="3577"/>
      <c r="I11" s="4294"/>
      <c r="J11" s="4295"/>
      <c r="K11" s="4295"/>
      <c r="L11" s="4295"/>
      <c r="M11" s="4353"/>
      <c r="N11" s="4298" t="s">
        <v>397</v>
      </c>
      <c r="O11" s="4354"/>
      <c r="P11" s="4028"/>
      <c r="Q11" s="4028"/>
      <c r="R11" s="4028"/>
      <c r="S11" s="4028"/>
      <c r="T11" s="4028"/>
      <c r="U11" s="4028"/>
      <c r="V11" s="4028"/>
      <c r="W11" s="4028"/>
      <c r="X11" s="4028"/>
      <c r="Y11" s="4028"/>
      <c r="Z11" s="4028"/>
      <c r="AA11" s="4028"/>
      <c r="AB11" s="4028"/>
      <c r="AC11" s="4028"/>
      <c r="AD11" s="4028"/>
      <c r="AE11" s="4028"/>
      <c r="AF11" s="4028"/>
      <c r="AG11" s="4028"/>
      <c r="AH11" s="4028"/>
      <c r="AI11" s="4028"/>
      <c r="AJ11" s="4028"/>
      <c r="AK11" s="4028"/>
      <c r="AL11" s="4355"/>
      <c r="AM11" s="532"/>
    </row>
    <row r="12" spans="1:45" s="527" customFormat="1" ht="18" customHeight="1" x14ac:dyDescent="0.15">
      <c r="A12" s="569"/>
      <c r="B12" s="4278"/>
      <c r="C12" s="4279"/>
      <c r="D12" s="4279"/>
      <c r="E12" s="4279"/>
      <c r="F12" s="4279"/>
      <c r="G12" s="4279"/>
      <c r="H12" s="4280"/>
      <c r="I12" s="4281"/>
      <c r="J12" s="4282"/>
      <c r="K12" s="4282"/>
      <c r="L12" s="4282"/>
      <c r="M12" s="4347"/>
      <c r="N12" s="1258" t="s">
        <v>390</v>
      </c>
      <c r="O12" s="4348"/>
      <c r="P12" s="4356"/>
      <c r="Q12" s="4356"/>
      <c r="R12" s="4356"/>
      <c r="S12" s="4356"/>
      <c r="T12" s="4356"/>
      <c r="U12" s="4356"/>
      <c r="V12" s="4356"/>
      <c r="W12" s="4356"/>
      <c r="X12" s="4356"/>
      <c r="Y12" s="4356"/>
      <c r="Z12" s="4356"/>
      <c r="AA12" s="4356"/>
      <c r="AB12" s="4356"/>
      <c r="AC12" s="4356"/>
      <c r="AD12" s="4356"/>
      <c r="AE12" s="4356"/>
      <c r="AF12" s="4356"/>
      <c r="AG12" s="4356"/>
      <c r="AH12" s="4356"/>
      <c r="AI12" s="4356"/>
      <c r="AJ12" s="4356"/>
      <c r="AK12" s="4356"/>
      <c r="AL12" s="4357"/>
      <c r="AM12" s="532"/>
    </row>
    <row r="13" spans="1:45" s="527" customFormat="1" ht="18" customHeight="1" x14ac:dyDescent="0.15">
      <c r="A13" s="569"/>
      <c r="B13" s="4285"/>
      <c r="C13" s="4286"/>
      <c r="D13" s="4286"/>
      <c r="E13" s="4287" t="s">
        <v>89</v>
      </c>
      <c r="F13" s="4286"/>
      <c r="G13" s="4286"/>
      <c r="H13" s="4288"/>
      <c r="I13" s="4289"/>
      <c r="J13" s="4290"/>
      <c r="K13" s="4290"/>
      <c r="L13" s="4290"/>
      <c r="M13" s="4350"/>
      <c r="N13" s="1265" t="s">
        <v>396</v>
      </c>
      <c r="O13" s="4331"/>
      <c r="P13" s="4351"/>
      <c r="Q13" s="4351"/>
      <c r="R13" s="4351"/>
      <c r="S13" s="4351"/>
      <c r="T13" s="4351"/>
      <c r="U13" s="4351"/>
      <c r="V13" s="4351"/>
      <c r="W13" s="4351"/>
      <c r="X13" s="4351"/>
      <c r="Y13" s="4351"/>
      <c r="Z13" s="4351"/>
      <c r="AA13" s="4351"/>
      <c r="AB13" s="4351"/>
      <c r="AC13" s="4351"/>
      <c r="AD13" s="4351"/>
      <c r="AE13" s="4351"/>
      <c r="AF13" s="4351"/>
      <c r="AG13" s="4351"/>
      <c r="AH13" s="4351"/>
      <c r="AI13" s="4351"/>
      <c r="AJ13" s="4351"/>
      <c r="AK13" s="4351"/>
      <c r="AL13" s="4352"/>
      <c r="AM13" s="532"/>
    </row>
    <row r="14" spans="1:45" s="527" customFormat="1" ht="18" customHeight="1" x14ac:dyDescent="0.15">
      <c r="A14" s="569"/>
      <c r="B14" s="4293"/>
      <c r="C14" s="2780"/>
      <c r="D14" s="2780"/>
      <c r="E14" s="2780"/>
      <c r="F14" s="2780"/>
      <c r="G14" s="2780"/>
      <c r="H14" s="3577"/>
      <c r="I14" s="4294"/>
      <c r="J14" s="4295"/>
      <c r="K14" s="4295"/>
      <c r="L14" s="4295"/>
      <c r="M14" s="4353"/>
      <c r="N14" s="4298" t="s">
        <v>397</v>
      </c>
      <c r="O14" s="4354"/>
      <c r="P14" s="4028"/>
      <c r="Q14" s="4028"/>
      <c r="R14" s="4028"/>
      <c r="S14" s="4028"/>
      <c r="T14" s="4028"/>
      <c r="U14" s="4028"/>
      <c r="V14" s="4028"/>
      <c r="W14" s="4028"/>
      <c r="X14" s="4028"/>
      <c r="Y14" s="4028"/>
      <c r="Z14" s="4028"/>
      <c r="AA14" s="4028"/>
      <c r="AB14" s="4028"/>
      <c r="AC14" s="4028"/>
      <c r="AD14" s="4028"/>
      <c r="AE14" s="4028"/>
      <c r="AF14" s="4028"/>
      <c r="AG14" s="4028"/>
      <c r="AH14" s="4028"/>
      <c r="AI14" s="4028"/>
      <c r="AJ14" s="4028"/>
      <c r="AK14" s="4028"/>
      <c r="AL14" s="4355"/>
      <c r="AM14" s="532"/>
    </row>
    <row r="15" spans="1:45" s="527" customFormat="1" ht="18" customHeight="1" x14ac:dyDescent="0.15">
      <c r="A15" s="569"/>
      <c r="B15" s="4278"/>
      <c r="C15" s="4279"/>
      <c r="D15" s="4279"/>
      <c r="E15" s="4279"/>
      <c r="F15" s="4279"/>
      <c r="G15" s="4279"/>
      <c r="H15" s="4280"/>
      <c r="I15" s="4281"/>
      <c r="J15" s="4282"/>
      <c r="K15" s="4282"/>
      <c r="L15" s="4282"/>
      <c r="M15" s="4347"/>
      <c r="N15" s="1258" t="s">
        <v>390</v>
      </c>
      <c r="O15" s="4348"/>
      <c r="P15" s="4356"/>
      <c r="Q15" s="4356"/>
      <c r="R15" s="4356"/>
      <c r="S15" s="4356"/>
      <c r="T15" s="4356"/>
      <c r="U15" s="4356"/>
      <c r="V15" s="4356"/>
      <c r="W15" s="4356"/>
      <c r="X15" s="4356"/>
      <c r="Y15" s="4356"/>
      <c r="Z15" s="4356"/>
      <c r="AA15" s="4356"/>
      <c r="AB15" s="4356"/>
      <c r="AC15" s="4356"/>
      <c r="AD15" s="4356"/>
      <c r="AE15" s="4356"/>
      <c r="AF15" s="4356"/>
      <c r="AG15" s="4356"/>
      <c r="AH15" s="4356"/>
      <c r="AI15" s="4356"/>
      <c r="AJ15" s="4356"/>
      <c r="AK15" s="4356"/>
      <c r="AL15" s="4357"/>
      <c r="AM15" s="532"/>
    </row>
    <row r="16" spans="1:45" s="527" customFormat="1" ht="18" customHeight="1" x14ac:dyDescent="0.15">
      <c r="A16" s="569"/>
      <c r="B16" s="4285"/>
      <c r="C16" s="4286"/>
      <c r="D16" s="4286"/>
      <c r="E16" s="4287" t="s">
        <v>89</v>
      </c>
      <c r="F16" s="4286"/>
      <c r="G16" s="4286"/>
      <c r="H16" s="4288"/>
      <c r="I16" s="4289"/>
      <c r="J16" s="4290"/>
      <c r="K16" s="4290"/>
      <c r="L16" s="4290"/>
      <c r="M16" s="4350"/>
      <c r="N16" s="1265" t="s">
        <v>396</v>
      </c>
      <c r="O16" s="4331"/>
      <c r="P16" s="4351"/>
      <c r="Q16" s="4351"/>
      <c r="R16" s="4351"/>
      <c r="S16" s="4351"/>
      <c r="T16" s="4351"/>
      <c r="U16" s="4351"/>
      <c r="V16" s="4351"/>
      <c r="W16" s="4351"/>
      <c r="X16" s="4351"/>
      <c r="Y16" s="4351"/>
      <c r="Z16" s="4351"/>
      <c r="AA16" s="4351"/>
      <c r="AB16" s="4351"/>
      <c r="AC16" s="4351"/>
      <c r="AD16" s="4351"/>
      <c r="AE16" s="4351"/>
      <c r="AF16" s="4351"/>
      <c r="AG16" s="4351"/>
      <c r="AH16" s="4351"/>
      <c r="AI16" s="4351"/>
      <c r="AJ16" s="4351"/>
      <c r="AK16" s="4351"/>
      <c r="AL16" s="4352"/>
      <c r="AM16" s="532"/>
    </row>
    <row r="17" spans="1:39" s="527" customFormat="1" ht="18" customHeight="1" x14ac:dyDescent="0.15">
      <c r="A17" s="569"/>
      <c r="B17" s="4293"/>
      <c r="C17" s="2780"/>
      <c r="D17" s="2780"/>
      <c r="E17" s="2780"/>
      <c r="F17" s="2780"/>
      <c r="G17" s="2780"/>
      <c r="H17" s="3577"/>
      <c r="I17" s="4294"/>
      <c r="J17" s="4295"/>
      <c r="K17" s="4295"/>
      <c r="L17" s="4295"/>
      <c r="M17" s="4353"/>
      <c r="N17" s="4298" t="s">
        <v>397</v>
      </c>
      <c r="O17" s="4354"/>
      <c r="P17" s="4028"/>
      <c r="Q17" s="4028"/>
      <c r="R17" s="4028"/>
      <c r="S17" s="4028"/>
      <c r="T17" s="4028"/>
      <c r="U17" s="4028"/>
      <c r="V17" s="4028"/>
      <c r="W17" s="4028"/>
      <c r="X17" s="4028"/>
      <c r="Y17" s="4028"/>
      <c r="Z17" s="4028"/>
      <c r="AA17" s="4028"/>
      <c r="AB17" s="4028"/>
      <c r="AC17" s="4028"/>
      <c r="AD17" s="4028"/>
      <c r="AE17" s="4028"/>
      <c r="AF17" s="4028"/>
      <c r="AG17" s="4028"/>
      <c r="AH17" s="4028"/>
      <c r="AI17" s="4028"/>
      <c r="AJ17" s="4028"/>
      <c r="AK17" s="4028"/>
      <c r="AL17" s="4355"/>
      <c r="AM17" s="532"/>
    </row>
    <row r="18" spans="1:39" s="527" customFormat="1" ht="18" customHeight="1" x14ac:dyDescent="0.15">
      <c r="A18" s="569"/>
      <c r="B18" s="4278"/>
      <c r="C18" s="4279"/>
      <c r="D18" s="4279"/>
      <c r="E18" s="4279"/>
      <c r="F18" s="4279"/>
      <c r="G18" s="4279"/>
      <c r="H18" s="4280"/>
      <c r="I18" s="4281"/>
      <c r="J18" s="4282"/>
      <c r="K18" s="4282"/>
      <c r="L18" s="4282"/>
      <c r="M18" s="4347"/>
      <c r="N18" s="1258" t="s">
        <v>390</v>
      </c>
      <c r="O18" s="4348"/>
      <c r="P18" s="4356"/>
      <c r="Q18" s="4356"/>
      <c r="R18" s="4356"/>
      <c r="S18" s="4356"/>
      <c r="T18" s="4356"/>
      <c r="U18" s="4356"/>
      <c r="V18" s="4356"/>
      <c r="W18" s="4356"/>
      <c r="X18" s="4356"/>
      <c r="Y18" s="4356"/>
      <c r="Z18" s="4356"/>
      <c r="AA18" s="4356"/>
      <c r="AB18" s="4356"/>
      <c r="AC18" s="4356"/>
      <c r="AD18" s="4356"/>
      <c r="AE18" s="4356"/>
      <c r="AF18" s="4356"/>
      <c r="AG18" s="4356"/>
      <c r="AH18" s="4356"/>
      <c r="AI18" s="4356"/>
      <c r="AJ18" s="4356"/>
      <c r="AK18" s="4356"/>
      <c r="AL18" s="4357"/>
      <c r="AM18" s="532"/>
    </row>
    <row r="19" spans="1:39" s="527" customFormat="1" ht="18" customHeight="1" x14ac:dyDescent="0.15">
      <c r="A19" s="569"/>
      <c r="B19" s="4285"/>
      <c r="C19" s="4286"/>
      <c r="D19" s="4286"/>
      <c r="E19" s="4287" t="s">
        <v>89</v>
      </c>
      <c r="F19" s="4286"/>
      <c r="G19" s="4286"/>
      <c r="H19" s="4288"/>
      <c r="I19" s="4289"/>
      <c r="J19" s="4290"/>
      <c r="K19" s="4290"/>
      <c r="L19" s="4290"/>
      <c r="M19" s="4350"/>
      <c r="N19" s="1265" t="s">
        <v>396</v>
      </c>
      <c r="O19" s="4331"/>
      <c r="P19" s="4351"/>
      <c r="Q19" s="4351"/>
      <c r="R19" s="4351"/>
      <c r="S19" s="4351"/>
      <c r="T19" s="4351"/>
      <c r="U19" s="4351"/>
      <c r="V19" s="4351"/>
      <c r="W19" s="4351"/>
      <c r="X19" s="4351"/>
      <c r="Y19" s="4351"/>
      <c r="Z19" s="4351"/>
      <c r="AA19" s="4351"/>
      <c r="AB19" s="4351"/>
      <c r="AC19" s="4351"/>
      <c r="AD19" s="4351"/>
      <c r="AE19" s="4351"/>
      <c r="AF19" s="4351"/>
      <c r="AG19" s="4351"/>
      <c r="AH19" s="4351"/>
      <c r="AI19" s="4351"/>
      <c r="AJ19" s="4351"/>
      <c r="AK19" s="4351"/>
      <c r="AL19" s="4352"/>
      <c r="AM19" s="532"/>
    </row>
    <row r="20" spans="1:39" s="527" customFormat="1" ht="18" customHeight="1" x14ac:dyDescent="0.15">
      <c r="A20" s="569"/>
      <c r="B20" s="4293"/>
      <c r="C20" s="2780"/>
      <c r="D20" s="2780"/>
      <c r="E20" s="2780"/>
      <c r="F20" s="2780"/>
      <c r="G20" s="2780"/>
      <c r="H20" s="3577"/>
      <c r="I20" s="4294"/>
      <c r="J20" s="4295"/>
      <c r="K20" s="4295"/>
      <c r="L20" s="4295"/>
      <c r="M20" s="4353"/>
      <c r="N20" s="4298" t="s">
        <v>397</v>
      </c>
      <c r="O20" s="4354"/>
      <c r="P20" s="4028"/>
      <c r="Q20" s="4028"/>
      <c r="R20" s="4028"/>
      <c r="S20" s="4028"/>
      <c r="T20" s="4028"/>
      <c r="U20" s="4028"/>
      <c r="V20" s="4028"/>
      <c r="W20" s="4028"/>
      <c r="X20" s="4028"/>
      <c r="Y20" s="4028"/>
      <c r="Z20" s="4028"/>
      <c r="AA20" s="4028"/>
      <c r="AB20" s="4028"/>
      <c r="AC20" s="4028"/>
      <c r="AD20" s="4028"/>
      <c r="AE20" s="4028"/>
      <c r="AF20" s="4028"/>
      <c r="AG20" s="4028"/>
      <c r="AH20" s="4028"/>
      <c r="AI20" s="4028"/>
      <c r="AJ20" s="4028"/>
      <c r="AK20" s="4028"/>
      <c r="AL20" s="4355"/>
      <c r="AM20" s="532"/>
    </row>
    <row r="21" spans="1:39" s="527" customFormat="1" ht="18" customHeight="1" x14ac:dyDescent="0.15">
      <c r="A21" s="569"/>
      <c r="B21" s="4278"/>
      <c r="C21" s="4279"/>
      <c r="D21" s="4279"/>
      <c r="E21" s="4279"/>
      <c r="F21" s="4279"/>
      <c r="G21" s="4279"/>
      <c r="H21" s="4280"/>
      <c r="I21" s="4281"/>
      <c r="J21" s="4282"/>
      <c r="K21" s="4282"/>
      <c r="L21" s="4282"/>
      <c r="M21" s="4347"/>
      <c r="N21" s="1258" t="s">
        <v>390</v>
      </c>
      <c r="O21" s="4348"/>
      <c r="P21" s="4356"/>
      <c r="Q21" s="4356"/>
      <c r="R21" s="4356"/>
      <c r="S21" s="4356"/>
      <c r="T21" s="4356"/>
      <c r="U21" s="4356"/>
      <c r="V21" s="4356"/>
      <c r="W21" s="4356"/>
      <c r="X21" s="4356"/>
      <c r="Y21" s="4356"/>
      <c r="Z21" s="4356"/>
      <c r="AA21" s="4356"/>
      <c r="AB21" s="4356"/>
      <c r="AC21" s="4356"/>
      <c r="AD21" s="4356"/>
      <c r="AE21" s="4356"/>
      <c r="AF21" s="4356"/>
      <c r="AG21" s="4356"/>
      <c r="AH21" s="4356"/>
      <c r="AI21" s="4356"/>
      <c r="AJ21" s="4356"/>
      <c r="AK21" s="4356"/>
      <c r="AL21" s="4357"/>
      <c r="AM21" s="532"/>
    </row>
    <row r="22" spans="1:39" s="527" customFormat="1" ht="18" customHeight="1" x14ac:dyDescent="0.15">
      <c r="A22" s="569"/>
      <c r="B22" s="4285"/>
      <c r="C22" s="4286"/>
      <c r="D22" s="4286"/>
      <c r="E22" s="4287" t="s">
        <v>89</v>
      </c>
      <c r="F22" s="4286"/>
      <c r="G22" s="4286"/>
      <c r="H22" s="4288"/>
      <c r="I22" s="4289"/>
      <c r="J22" s="4290"/>
      <c r="K22" s="4290"/>
      <c r="L22" s="4290"/>
      <c r="M22" s="4350"/>
      <c r="N22" s="1265" t="s">
        <v>396</v>
      </c>
      <c r="O22" s="4331"/>
      <c r="P22" s="4351"/>
      <c r="Q22" s="4351"/>
      <c r="R22" s="4351"/>
      <c r="S22" s="4351"/>
      <c r="T22" s="4351"/>
      <c r="U22" s="4351"/>
      <c r="V22" s="4351"/>
      <c r="W22" s="4351"/>
      <c r="X22" s="4351"/>
      <c r="Y22" s="4351"/>
      <c r="Z22" s="4351"/>
      <c r="AA22" s="4351"/>
      <c r="AB22" s="4351"/>
      <c r="AC22" s="4351"/>
      <c r="AD22" s="4351"/>
      <c r="AE22" s="4351"/>
      <c r="AF22" s="4351"/>
      <c r="AG22" s="4351"/>
      <c r="AH22" s="4351"/>
      <c r="AI22" s="4351"/>
      <c r="AJ22" s="4351"/>
      <c r="AK22" s="4351"/>
      <c r="AL22" s="4352"/>
      <c r="AM22" s="532"/>
    </row>
    <row r="23" spans="1:39" s="527" customFormat="1" ht="18" customHeight="1" x14ac:dyDescent="0.15">
      <c r="A23" s="569"/>
      <c r="B23" s="4293"/>
      <c r="C23" s="2780"/>
      <c r="D23" s="2780"/>
      <c r="E23" s="2780"/>
      <c r="F23" s="2780"/>
      <c r="G23" s="2780"/>
      <c r="H23" s="3577"/>
      <c r="I23" s="4294"/>
      <c r="J23" s="4295"/>
      <c r="K23" s="4295"/>
      <c r="L23" s="4295"/>
      <c r="M23" s="4353"/>
      <c r="N23" s="4298" t="s">
        <v>397</v>
      </c>
      <c r="O23" s="4354"/>
      <c r="P23" s="4028"/>
      <c r="Q23" s="4028"/>
      <c r="R23" s="4028"/>
      <c r="S23" s="4028"/>
      <c r="T23" s="4028"/>
      <c r="U23" s="4028"/>
      <c r="V23" s="4028"/>
      <c r="W23" s="4028"/>
      <c r="X23" s="4028"/>
      <c r="Y23" s="4028"/>
      <c r="Z23" s="4028"/>
      <c r="AA23" s="4028"/>
      <c r="AB23" s="4028"/>
      <c r="AC23" s="4028"/>
      <c r="AD23" s="4028"/>
      <c r="AE23" s="4028"/>
      <c r="AF23" s="4028"/>
      <c r="AG23" s="4028"/>
      <c r="AH23" s="4028"/>
      <c r="AI23" s="4028"/>
      <c r="AJ23" s="4028"/>
      <c r="AK23" s="4028"/>
      <c r="AL23" s="4355"/>
      <c r="AM23" s="532"/>
    </row>
    <row r="24" spans="1:39" s="527" customFormat="1" ht="18" customHeight="1" x14ac:dyDescent="0.15">
      <c r="A24" s="569"/>
      <c r="B24" s="4278"/>
      <c r="C24" s="4279"/>
      <c r="D24" s="4279"/>
      <c r="E24" s="4279"/>
      <c r="F24" s="4279"/>
      <c r="G24" s="4279"/>
      <c r="H24" s="4280"/>
      <c r="I24" s="4281"/>
      <c r="J24" s="4282"/>
      <c r="K24" s="4282"/>
      <c r="L24" s="4282"/>
      <c r="M24" s="4347"/>
      <c r="N24" s="1258" t="s">
        <v>390</v>
      </c>
      <c r="O24" s="4348"/>
      <c r="P24" s="4356"/>
      <c r="Q24" s="4356"/>
      <c r="R24" s="4356"/>
      <c r="S24" s="4356"/>
      <c r="T24" s="4356"/>
      <c r="U24" s="4356"/>
      <c r="V24" s="4356"/>
      <c r="W24" s="4356"/>
      <c r="X24" s="4356"/>
      <c r="Y24" s="4356"/>
      <c r="Z24" s="4356"/>
      <c r="AA24" s="4356"/>
      <c r="AB24" s="4356"/>
      <c r="AC24" s="4356"/>
      <c r="AD24" s="4356"/>
      <c r="AE24" s="4356"/>
      <c r="AF24" s="4356"/>
      <c r="AG24" s="4356"/>
      <c r="AH24" s="4356"/>
      <c r="AI24" s="4356"/>
      <c r="AJ24" s="4356"/>
      <c r="AK24" s="4356"/>
      <c r="AL24" s="4357"/>
      <c r="AM24" s="532"/>
    </row>
    <row r="25" spans="1:39" s="527" customFormat="1" ht="18" customHeight="1" x14ac:dyDescent="0.15">
      <c r="A25" s="569"/>
      <c r="B25" s="4285"/>
      <c r="C25" s="4286"/>
      <c r="D25" s="4286"/>
      <c r="E25" s="4287" t="s">
        <v>89</v>
      </c>
      <c r="F25" s="4286"/>
      <c r="G25" s="4286"/>
      <c r="H25" s="4288"/>
      <c r="I25" s="4289"/>
      <c r="J25" s="4290"/>
      <c r="K25" s="4290"/>
      <c r="L25" s="4290"/>
      <c r="M25" s="4350"/>
      <c r="N25" s="1265" t="s">
        <v>396</v>
      </c>
      <c r="O25" s="4331"/>
      <c r="P25" s="4351"/>
      <c r="Q25" s="4351"/>
      <c r="R25" s="4351"/>
      <c r="S25" s="4351"/>
      <c r="T25" s="4351"/>
      <c r="U25" s="4351"/>
      <c r="V25" s="4351"/>
      <c r="W25" s="4351"/>
      <c r="X25" s="4351"/>
      <c r="Y25" s="4351"/>
      <c r="Z25" s="4351"/>
      <c r="AA25" s="4351"/>
      <c r="AB25" s="4351"/>
      <c r="AC25" s="4351"/>
      <c r="AD25" s="4351"/>
      <c r="AE25" s="4351"/>
      <c r="AF25" s="4351"/>
      <c r="AG25" s="4351"/>
      <c r="AH25" s="4351"/>
      <c r="AI25" s="4351"/>
      <c r="AJ25" s="4351"/>
      <c r="AK25" s="4351"/>
      <c r="AL25" s="4352"/>
      <c r="AM25" s="532"/>
    </row>
    <row r="26" spans="1:39" s="527" customFormat="1" ht="18" customHeight="1" x14ac:dyDescent="0.15">
      <c r="A26" s="569"/>
      <c r="B26" s="4293"/>
      <c r="C26" s="2780"/>
      <c r="D26" s="2780"/>
      <c r="E26" s="2780"/>
      <c r="F26" s="2780"/>
      <c r="G26" s="2780"/>
      <c r="H26" s="3577"/>
      <c r="I26" s="4294"/>
      <c r="J26" s="4295"/>
      <c r="K26" s="4295"/>
      <c r="L26" s="4295"/>
      <c r="M26" s="4353"/>
      <c r="N26" s="4298" t="s">
        <v>397</v>
      </c>
      <c r="O26" s="4354"/>
      <c r="P26" s="4028"/>
      <c r="Q26" s="4028"/>
      <c r="R26" s="4028"/>
      <c r="S26" s="4028"/>
      <c r="T26" s="4028"/>
      <c r="U26" s="4028"/>
      <c r="V26" s="4028"/>
      <c r="W26" s="4028"/>
      <c r="X26" s="4028"/>
      <c r="Y26" s="4028"/>
      <c r="Z26" s="4028"/>
      <c r="AA26" s="4028"/>
      <c r="AB26" s="4028"/>
      <c r="AC26" s="4028"/>
      <c r="AD26" s="4028"/>
      <c r="AE26" s="4028"/>
      <c r="AF26" s="4028"/>
      <c r="AG26" s="4028"/>
      <c r="AH26" s="4028"/>
      <c r="AI26" s="4028"/>
      <c r="AJ26" s="4028"/>
      <c r="AK26" s="4028"/>
      <c r="AL26" s="4355"/>
      <c r="AM26" s="532"/>
    </row>
    <row r="27" spans="1:39" s="527" customFormat="1" ht="18" customHeight="1" x14ac:dyDescent="0.15">
      <c r="A27" s="569"/>
      <c r="B27" s="4278"/>
      <c r="C27" s="4279"/>
      <c r="D27" s="4279"/>
      <c r="E27" s="4279"/>
      <c r="F27" s="4279"/>
      <c r="G27" s="4279"/>
      <c r="H27" s="4280"/>
      <c r="I27" s="4281"/>
      <c r="J27" s="4282"/>
      <c r="K27" s="4282"/>
      <c r="L27" s="4282"/>
      <c r="M27" s="4347"/>
      <c r="N27" s="1258" t="s">
        <v>390</v>
      </c>
      <c r="O27" s="4348"/>
      <c r="P27" s="4356"/>
      <c r="Q27" s="4356"/>
      <c r="R27" s="4356"/>
      <c r="S27" s="4356"/>
      <c r="T27" s="4356"/>
      <c r="U27" s="4356"/>
      <c r="V27" s="4356"/>
      <c r="W27" s="4356"/>
      <c r="X27" s="4356"/>
      <c r="Y27" s="4356"/>
      <c r="Z27" s="4356"/>
      <c r="AA27" s="4356"/>
      <c r="AB27" s="4356"/>
      <c r="AC27" s="4356"/>
      <c r="AD27" s="4356"/>
      <c r="AE27" s="4356"/>
      <c r="AF27" s="4356"/>
      <c r="AG27" s="4356"/>
      <c r="AH27" s="4356"/>
      <c r="AI27" s="4356"/>
      <c r="AJ27" s="4356"/>
      <c r="AK27" s="4356"/>
      <c r="AL27" s="4357"/>
      <c r="AM27" s="532"/>
    </row>
    <row r="28" spans="1:39" s="527" customFormat="1" ht="18" customHeight="1" x14ac:dyDescent="0.15">
      <c r="A28" s="569"/>
      <c r="B28" s="4285"/>
      <c r="C28" s="4286"/>
      <c r="D28" s="4286"/>
      <c r="E28" s="4287" t="s">
        <v>89</v>
      </c>
      <c r="F28" s="4286"/>
      <c r="G28" s="4286"/>
      <c r="H28" s="4288"/>
      <c r="I28" s="4289"/>
      <c r="J28" s="4290"/>
      <c r="K28" s="4290"/>
      <c r="L28" s="4290"/>
      <c r="M28" s="4350"/>
      <c r="N28" s="1265" t="s">
        <v>396</v>
      </c>
      <c r="O28" s="4331"/>
      <c r="P28" s="4351"/>
      <c r="Q28" s="4351"/>
      <c r="R28" s="4351"/>
      <c r="S28" s="4351"/>
      <c r="T28" s="4351"/>
      <c r="U28" s="4351"/>
      <c r="V28" s="4351"/>
      <c r="W28" s="4351"/>
      <c r="X28" s="4351"/>
      <c r="Y28" s="4351"/>
      <c r="Z28" s="4351"/>
      <c r="AA28" s="4351"/>
      <c r="AB28" s="4351"/>
      <c r="AC28" s="4351"/>
      <c r="AD28" s="4351"/>
      <c r="AE28" s="4351"/>
      <c r="AF28" s="4351"/>
      <c r="AG28" s="4351"/>
      <c r="AH28" s="4351"/>
      <c r="AI28" s="4351"/>
      <c r="AJ28" s="4351"/>
      <c r="AK28" s="4351"/>
      <c r="AL28" s="4352"/>
      <c r="AM28" s="532"/>
    </row>
    <row r="29" spans="1:39" s="527" customFormat="1" ht="18" customHeight="1" x14ac:dyDescent="0.15">
      <c r="A29" s="569"/>
      <c r="B29" s="4293"/>
      <c r="C29" s="2780"/>
      <c r="D29" s="2780"/>
      <c r="E29" s="2780"/>
      <c r="F29" s="2780"/>
      <c r="G29" s="2780"/>
      <c r="H29" s="3577"/>
      <c r="I29" s="4294"/>
      <c r="J29" s="4295"/>
      <c r="K29" s="4295"/>
      <c r="L29" s="4295"/>
      <c r="M29" s="4353"/>
      <c r="N29" s="4298" t="s">
        <v>397</v>
      </c>
      <c r="O29" s="4354"/>
      <c r="P29" s="4028"/>
      <c r="Q29" s="4028"/>
      <c r="R29" s="4028"/>
      <c r="S29" s="4028"/>
      <c r="T29" s="4028"/>
      <c r="U29" s="4028"/>
      <c r="V29" s="4028"/>
      <c r="W29" s="4028"/>
      <c r="X29" s="4028"/>
      <c r="Y29" s="4028"/>
      <c r="Z29" s="4028"/>
      <c r="AA29" s="4028"/>
      <c r="AB29" s="4028"/>
      <c r="AC29" s="4028"/>
      <c r="AD29" s="4028"/>
      <c r="AE29" s="4028"/>
      <c r="AF29" s="4028"/>
      <c r="AG29" s="4028"/>
      <c r="AH29" s="4028"/>
      <c r="AI29" s="4028"/>
      <c r="AJ29" s="4028"/>
      <c r="AK29" s="4028"/>
      <c r="AL29" s="4355"/>
      <c r="AM29" s="532"/>
    </row>
    <row r="30" spans="1:39" s="527" customFormat="1" ht="18" customHeight="1" x14ac:dyDescent="0.15">
      <c r="A30" s="569"/>
      <c r="B30" s="4278"/>
      <c r="C30" s="4279"/>
      <c r="D30" s="4279"/>
      <c r="E30" s="4279"/>
      <c r="F30" s="4279"/>
      <c r="G30" s="4279"/>
      <c r="H30" s="4280"/>
      <c r="I30" s="4281"/>
      <c r="J30" s="4282"/>
      <c r="K30" s="4282"/>
      <c r="L30" s="4282"/>
      <c r="M30" s="4347"/>
      <c r="N30" s="1258" t="s">
        <v>390</v>
      </c>
      <c r="O30" s="4348"/>
      <c r="P30" s="4356"/>
      <c r="Q30" s="4356"/>
      <c r="R30" s="4356"/>
      <c r="S30" s="4356"/>
      <c r="T30" s="4356"/>
      <c r="U30" s="4356"/>
      <c r="V30" s="4356"/>
      <c r="W30" s="4356"/>
      <c r="X30" s="4356"/>
      <c r="Y30" s="4356"/>
      <c r="Z30" s="4356"/>
      <c r="AA30" s="4356"/>
      <c r="AB30" s="4356"/>
      <c r="AC30" s="4356"/>
      <c r="AD30" s="4356"/>
      <c r="AE30" s="4356"/>
      <c r="AF30" s="4356"/>
      <c r="AG30" s="4356"/>
      <c r="AH30" s="4356"/>
      <c r="AI30" s="4356"/>
      <c r="AJ30" s="4356"/>
      <c r="AK30" s="4356"/>
      <c r="AL30" s="4357"/>
      <c r="AM30" s="532"/>
    </row>
    <row r="31" spans="1:39" s="527" customFormat="1" ht="18" customHeight="1" x14ac:dyDescent="0.15">
      <c r="A31" s="569"/>
      <c r="B31" s="4285"/>
      <c r="C31" s="4286"/>
      <c r="D31" s="4286"/>
      <c r="E31" s="4287" t="s">
        <v>89</v>
      </c>
      <c r="F31" s="4286"/>
      <c r="G31" s="4286"/>
      <c r="H31" s="4288"/>
      <c r="I31" s="4289"/>
      <c r="J31" s="4290"/>
      <c r="K31" s="4290"/>
      <c r="L31" s="4290"/>
      <c r="M31" s="4350"/>
      <c r="N31" s="1265" t="s">
        <v>396</v>
      </c>
      <c r="O31" s="4331"/>
      <c r="P31" s="4351"/>
      <c r="Q31" s="4351"/>
      <c r="R31" s="4351"/>
      <c r="S31" s="4351"/>
      <c r="T31" s="4351"/>
      <c r="U31" s="4351"/>
      <c r="V31" s="4351"/>
      <c r="W31" s="4351"/>
      <c r="X31" s="4351"/>
      <c r="Y31" s="4351"/>
      <c r="Z31" s="4351"/>
      <c r="AA31" s="4351"/>
      <c r="AB31" s="4351"/>
      <c r="AC31" s="4351"/>
      <c r="AD31" s="4351"/>
      <c r="AE31" s="4351"/>
      <c r="AF31" s="4351"/>
      <c r="AG31" s="4351"/>
      <c r="AH31" s="4351"/>
      <c r="AI31" s="4351"/>
      <c r="AJ31" s="4351"/>
      <c r="AK31" s="4351"/>
      <c r="AL31" s="4352"/>
      <c r="AM31" s="532"/>
    </row>
    <row r="32" spans="1:39" s="527" customFormat="1" ht="18" customHeight="1" x14ac:dyDescent="0.15">
      <c r="A32" s="569"/>
      <c r="B32" s="4293"/>
      <c r="C32" s="2780"/>
      <c r="D32" s="2780"/>
      <c r="E32" s="2780"/>
      <c r="F32" s="2780"/>
      <c r="G32" s="2780"/>
      <c r="H32" s="3577"/>
      <c r="I32" s="4294"/>
      <c r="J32" s="4295"/>
      <c r="K32" s="4295"/>
      <c r="L32" s="4295"/>
      <c r="M32" s="4353"/>
      <c r="N32" s="4298" t="s">
        <v>397</v>
      </c>
      <c r="O32" s="4354"/>
      <c r="P32" s="4028"/>
      <c r="Q32" s="4028"/>
      <c r="R32" s="4028"/>
      <c r="S32" s="4028"/>
      <c r="T32" s="4028"/>
      <c r="U32" s="4028"/>
      <c r="V32" s="4028"/>
      <c r="W32" s="4028"/>
      <c r="X32" s="4028"/>
      <c r="Y32" s="4028"/>
      <c r="Z32" s="4028"/>
      <c r="AA32" s="4028"/>
      <c r="AB32" s="4028"/>
      <c r="AC32" s="4028"/>
      <c r="AD32" s="4028"/>
      <c r="AE32" s="4028"/>
      <c r="AF32" s="4028"/>
      <c r="AG32" s="4028"/>
      <c r="AH32" s="4028"/>
      <c r="AI32" s="4028"/>
      <c r="AJ32" s="4028"/>
      <c r="AK32" s="4028"/>
      <c r="AL32" s="4355"/>
      <c r="AM32" s="532"/>
    </row>
    <row r="33" spans="1:39" s="527" customFormat="1" ht="18" customHeight="1" x14ac:dyDescent="0.15">
      <c r="A33" s="569"/>
      <c r="B33" s="4278"/>
      <c r="C33" s="4279"/>
      <c r="D33" s="4279"/>
      <c r="E33" s="4279"/>
      <c r="F33" s="4279"/>
      <c r="G33" s="4279"/>
      <c r="H33" s="4280"/>
      <c r="I33" s="4281"/>
      <c r="J33" s="4282"/>
      <c r="K33" s="4282"/>
      <c r="L33" s="4282"/>
      <c r="M33" s="4347"/>
      <c r="N33" s="1258" t="s">
        <v>390</v>
      </c>
      <c r="O33" s="4348"/>
      <c r="P33" s="4356"/>
      <c r="Q33" s="4356"/>
      <c r="R33" s="4356"/>
      <c r="S33" s="4356"/>
      <c r="T33" s="4356"/>
      <c r="U33" s="4356"/>
      <c r="V33" s="4356"/>
      <c r="W33" s="4356"/>
      <c r="X33" s="4356"/>
      <c r="Y33" s="4356"/>
      <c r="Z33" s="4356"/>
      <c r="AA33" s="4356"/>
      <c r="AB33" s="4356"/>
      <c r="AC33" s="4356"/>
      <c r="AD33" s="4356"/>
      <c r="AE33" s="4356"/>
      <c r="AF33" s="4356"/>
      <c r="AG33" s="4356"/>
      <c r="AH33" s="4356"/>
      <c r="AI33" s="4356"/>
      <c r="AJ33" s="4356"/>
      <c r="AK33" s="4356"/>
      <c r="AL33" s="4357"/>
      <c r="AM33" s="532"/>
    </row>
    <row r="34" spans="1:39" s="527" customFormat="1" ht="18" customHeight="1" x14ac:dyDescent="0.15">
      <c r="A34" s="569"/>
      <c r="B34" s="4285"/>
      <c r="C34" s="4286"/>
      <c r="D34" s="4286"/>
      <c r="E34" s="4287" t="s">
        <v>89</v>
      </c>
      <c r="F34" s="4286"/>
      <c r="G34" s="4286"/>
      <c r="H34" s="4288"/>
      <c r="I34" s="4289"/>
      <c r="J34" s="4290"/>
      <c r="K34" s="4290"/>
      <c r="L34" s="4290"/>
      <c r="M34" s="4350"/>
      <c r="N34" s="1265" t="s">
        <v>396</v>
      </c>
      <c r="O34" s="4331"/>
      <c r="P34" s="4351"/>
      <c r="Q34" s="4351"/>
      <c r="R34" s="4351"/>
      <c r="S34" s="4351"/>
      <c r="T34" s="4351"/>
      <c r="U34" s="4351"/>
      <c r="V34" s="4351"/>
      <c r="W34" s="4351"/>
      <c r="X34" s="4351"/>
      <c r="Y34" s="4351"/>
      <c r="Z34" s="4351"/>
      <c r="AA34" s="4351"/>
      <c r="AB34" s="4351"/>
      <c r="AC34" s="4351"/>
      <c r="AD34" s="4351"/>
      <c r="AE34" s="4351"/>
      <c r="AF34" s="4351"/>
      <c r="AG34" s="4351"/>
      <c r="AH34" s="4351"/>
      <c r="AI34" s="4351"/>
      <c r="AJ34" s="4351"/>
      <c r="AK34" s="4351"/>
      <c r="AL34" s="4352"/>
      <c r="AM34" s="532"/>
    </row>
    <row r="35" spans="1:39" s="527" customFormat="1" ht="18" customHeight="1" x14ac:dyDescent="0.15">
      <c r="A35" s="569"/>
      <c r="B35" s="4293"/>
      <c r="C35" s="2780"/>
      <c r="D35" s="2780"/>
      <c r="E35" s="2780"/>
      <c r="F35" s="2780"/>
      <c r="G35" s="2780"/>
      <c r="H35" s="3577"/>
      <c r="I35" s="4294"/>
      <c r="J35" s="4295"/>
      <c r="K35" s="4295"/>
      <c r="L35" s="4295"/>
      <c r="M35" s="4353"/>
      <c r="N35" s="4298" t="s">
        <v>397</v>
      </c>
      <c r="O35" s="4354"/>
      <c r="P35" s="4028"/>
      <c r="Q35" s="4028"/>
      <c r="R35" s="4028"/>
      <c r="S35" s="4028"/>
      <c r="T35" s="4028"/>
      <c r="U35" s="4028"/>
      <c r="V35" s="4028"/>
      <c r="W35" s="4028"/>
      <c r="X35" s="4028"/>
      <c r="Y35" s="4028"/>
      <c r="Z35" s="4028"/>
      <c r="AA35" s="4028"/>
      <c r="AB35" s="4028"/>
      <c r="AC35" s="4028"/>
      <c r="AD35" s="4028"/>
      <c r="AE35" s="4028"/>
      <c r="AF35" s="4028"/>
      <c r="AG35" s="4028"/>
      <c r="AH35" s="4028"/>
      <c r="AI35" s="4028"/>
      <c r="AJ35" s="4028"/>
      <c r="AK35" s="4028"/>
      <c r="AL35" s="4355"/>
      <c r="AM35" s="532"/>
    </row>
    <row r="36" spans="1:39" s="527" customFormat="1" ht="9" customHeight="1" x14ac:dyDescent="0.15">
      <c r="A36" s="569"/>
      <c r="AM36" s="532"/>
    </row>
    <row r="37" spans="1:39" s="527" customFormat="1" ht="14.1" customHeight="1" x14ac:dyDescent="0.15">
      <c r="A37" s="569"/>
      <c r="B37" s="1956" t="s">
        <v>581</v>
      </c>
      <c r="C37" s="1956"/>
      <c r="D37" s="3309" t="s">
        <v>812</v>
      </c>
      <c r="E37" s="3309"/>
      <c r="F37" s="3309"/>
      <c r="G37" s="3309"/>
      <c r="H37" s="3309"/>
      <c r="I37" s="3309"/>
      <c r="J37" s="3309"/>
      <c r="K37" s="3309"/>
      <c r="L37" s="3309"/>
      <c r="M37" s="3309"/>
      <c r="N37" s="3309"/>
      <c r="O37" s="3309"/>
      <c r="P37" s="3309"/>
      <c r="Q37" s="3309"/>
      <c r="R37" s="3309"/>
      <c r="S37" s="3309"/>
      <c r="T37" s="3309"/>
      <c r="U37" s="3309"/>
      <c r="V37" s="3309"/>
      <c r="W37" s="3309"/>
      <c r="X37" s="3309"/>
      <c r="Y37" s="3309"/>
      <c r="Z37" s="3309"/>
      <c r="AA37" s="3309"/>
      <c r="AB37" s="3309"/>
      <c r="AC37" s="3309"/>
      <c r="AD37" s="3309"/>
      <c r="AE37" s="3309"/>
      <c r="AF37" s="3309"/>
      <c r="AG37" s="3309"/>
      <c r="AH37" s="3309"/>
      <c r="AI37" s="3309"/>
      <c r="AJ37" s="3309"/>
      <c r="AK37" s="3309"/>
      <c r="AL37" s="3309"/>
      <c r="AM37" s="532"/>
    </row>
    <row r="38" spans="1:39" s="527" customFormat="1" ht="12.95" customHeight="1" x14ac:dyDescent="0.15">
      <c r="A38" s="569"/>
      <c r="B38" s="4273" t="s">
        <v>517</v>
      </c>
      <c r="C38" s="4274"/>
      <c r="D38" s="4274"/>
      <c r="E38" s="4274"/>
      <c r="F38" s="4274"/>
      <c r="G38" s="4274"/>
      <c r="H38" s="4274"/>
      <c r="I38" s="3403" t="s">
        <v>809</v>
      </c>
      <c r="J38" s="3404"/>
      <c r="K38" s="3404"/>
      <c r="L38" s="3404"/>
      <c r="M38" s="3405"/>
      <c r="N38" s="3403" t="s">
        <v>793</v>
      </c>
      <c r="O38" s="2716"/>
      <c r="P38" s="2716"/>
      <c r="Q38" s="2716"/>
      <c r="R38" s="2716"/>
      <c r="S38" s="2716"/>
      <c r="T38" s="2716"/>
      <c r="U38" s="2716"/>
      <c r="V38" s="2716"/>
      <c r="W38" s="2716"/>
      <c r="X38" s="2716"/>
      <c r="Y38" s="2716"/>
      <c r="Z38" s="2716"/>
      <c r="AA38" s="2716"/>
      <c r="AB38" s="2716"/>
      <c r="AC38" s="2716"/>
      <c r="AD38" s="2716"/>
      <c r="AE38" s="2716"/>
      <c r="AF38" s="2716"/>
      <c r="AG38" s="2716"/>
      <c r="AH38" s="2716"/>
      <c r="AI38" s="2716"/>
      <c r="AJ38" s="2716"/>
      <c r="AK38" s="2716"/>
      <c r="AL38" s="2713"/>
      <c r="AM38" s="532"/>
    </row>
    <row r="39" spans="1:39" s="527" customFormat="1" ht="12.95" customHeight="1" x14ac:dyDescent="0.15">
      <c r="A39" s="569"/>
      <c r="B39" s="4275" t="s">
        <v>518</v>
      </c>
      <c r="C39" s="4276"/>
      <c r="D39" s="4276"/>
      <c r="E39" s="4276"/>
      <c r="F39" s="4276"/>
      <c r="G39" s="4276"/>
      <c r="H39" s="4277"/>
      <c r="I39" s="3406"/>
      <c r="J39" s="3407"/>
      <c r="K39" s="3407"/>
      <c r="L39" s="3407"/>
      <c r="M39" s="3408"/>
      <c r="N39" s="2526"/>
      <c r="O39" s="1543"/>
      <c r="P39" s="1543"/>
      <c r="Q39" s="1543"/>
      <c r="R39" s="1543"/>
      <c r="S39" s="1543"/>
      <c r="T39" s="1543"/>
      <c r="U39" s="1543"/>
      <c r="V39" s="1543"/>
      <c r="W39" s="1543"/>
      <c r="X39" s="1543"/>
      <c r="Y39" s="1543"/>
      <c r="Z39" s="1543"/>
      <c r="AA39" s="1543"/>
      <c r="AB39" s="1543"/>
      <c r="AC39" s="1543"/>
      <c r="AD39" s="1543"/>
      <c r="AE39" s="1543"/>
      <c r="AF39" s="1543"/>
      <c r="AG39" s="1543"/>
      <c r="AH39" s="1543"/>
      <c r="AI39" s="1543"/>
      <c r="AJ39" s="1543"/>
      <c r="AK39" s="1543"/>
      <c r="AL39" s="2527"/>
      <c r="AM39" s="532"/>
    </row>
    <row r="40" spans="1:39" s="527" customFormat="1" ht="12.95" customHeight="1" x14ac:dyDescent="0.15">
      <c r="A40" s="569"/>
      <c r="B40" s="2717" t="s">
        <v>805</v>
      </c>
      <c r="C40" s="2718"/>
      <c r="D40" s="2718"/>
      <c r="E40" s="2718"/>
      <c r="F40" s="2718"/>
      <c r="G40" s="2718"/>
      <c r="H40" s="2714"/>
      <c r="I40" s="2505"/>
      <c r="J40" s="2506"/>
      <c r="K40" s="2506"/>
      <c r="L40" s="2506"/>
      <c r="M40" s="2507"/>
      <c r="N40" s="2717"/>
      <c r="O40" s="2718"/>
      <c r="P40" s="2718"/>
      <c r="Q40" s="2718"/>
      <c r="R40" s="2718"/>
      <c r="S40" s="2718"/>
      <c r="T40" s="2718"/>
      <c r="U40" s="2718"/>
      <c r="V40" s="2718"/>
      <c r="W40" s="2718"/>
      <c r="X40" s="2718"/>
      <c r="Y40" s="2718"/>
      <c r="Z40" s="2718"/>
      <c r="AA40" s="2718"/>
      <c r="AB40" s="2718"/>
      <c r="AC40" s="2718"/>
      <c r="AD40" s="2718"/>
      <c r="AE40" s="2718"/>
      <c r="AF40" s="2718"/>
      <c r="AG40" s="2718"/>
      <c r="AH40" s="2718"/>
      <c r="AI40" s="2718"/>
      <c r="AJ40" s="2718"/>
      <c r="AK40" s="2718"/>
      <c r="AL40" s="2714"/>
      <c r="AM40" s="532"/>
    </row>
    <row r="41" spans="1:39" s="527" customFormat="1" ht="17.45" customHeight="1" x14ac:dyDescent="0.15">
      <c r="A41" s="569"/>
      <c r="B41" s="4278"/>
      <c r="C41" s="4279"/>
      <c r="D41" s="4279"/>
      <c r="E41" s="4279"/>
      <c r="F41" s="4279"/>
      <c r="G41" s="4279"/>
      <c r="H41" s="4280"/>
      <c r="I41" s="4281"/>
      <c r="J41" s="4282"/>
      <c r="K41" s="4282"/>
      <c r="L41" s="4282"/>
      <c r="M41" s="4347"/>
      <c r="N41" s="1258" t="s">
        <v>390</v>
      </c>
      <c r="O41" s="4348"/>
      <c r="P41" s="4348"/>
      <c r="Q41" s="4348"/>
      <c r="R41" s="4348"/>
      <c r="S41" s="4348"/>
      <c r="T41" s="4348"/>
      <c r="U41" s="4348"/>
      <c r="V41" s="4348"/>
      <c r="W41" s="4348"/>
      <c r="X41" s="4348"/>
      <c r="Y41" s="4348"/>
      <c r="Z41" s="4348"/>
      <c r="AA41" s="4348"/>
      <c r="AB41" s="4348"/>
      <c r="AC41" s="4348"/>
      <c r="AD41" s="4348"/>
      <c r="AE41" s="4348"/>
      <c r="AF41" s="4348"/>
      <c r="AG41" s="4348"/>
      <c r="AH41" s="4348"/>
      <c r="AI41" s="4348"/>
      <c r="AJ41" s="4348"/>
      <c r="AK41" s="4348"/>
      <c r="AL41" s="4349"/>
      <c r="AM41" s="532"/>
    </row>
    <row r="42" spans="1:39" s="527" customFormat="1" ht="17.45" customHeight="1" x14ac:dyDescent="0.15">
      <c r="A42" s="569"/>
      <c r="B42" s="4285"/>
      <c r="C42" s="4286"/>
      <c r="D42" s="4286"/>
      <c r="E42" s="4287" t="s">
        <v>89</v>
      </c>
      <c r="F42" s="4286"/>
      <c r="G42" s="4286"/>
      <c r="H42" s="4288"/>
      <c r="I42" s="4289"/>
      <c r="J42" s="4290"/>
      <c r="K42" s="4290"/>
      <c r="L42" s="4290"/>
      <c r="M42" s="4350"/>
      <c r="N42" s="1265" t="s">
        <v>396</v>
      </c>
      <c r="O42" s="4331"/>
      <c r="P42" s="4351"/>
      <c r="Q42" s="4351"/>
      <c r="R42" s="4351"/>
      <c r="S42" s="4351"/>
      <c r="T42" s="4351"/>
      <c r="U42" s="4351"/>
      <c r="V42" s="4351"/>
      <c r="W42" s="4351"/>
      <c r="X42" s="4351"/>
      <c r="Y42" s="4351"/>
      <c r="Z42" s="4351"/>
      <c r="AA42" s="4351"/>
      <c r="AB42" s="4351"/>
      <c r="AC42" s="4351"/>
      <c r="AD42" s="4351"/>
      <c r="AE42" s="4351"/>
      <c r="AF42" s="4351"/>
      <c r="AG42" s="4351"/>
      <c r="AH42" s="4351"/>
      <c r="AI42" s="4351"/>
      <c r="AJ42" s="4351"/>
      <c r="AK42" s="4351"/>
      <c r="AL42" s="4352"/>
      <c r="AM42" s="532"/>
    </row>
    <row r="43" spans="1:39" s="527" customFormat="1" ht="17.45" customHeight="1" x14ac:dyDescent="0.15">
      <c r="A43" s="536"/>
      <c r="B43" s="4293"/>
      <c r="C43" s="2780"/>
      <c r="D43" s="2780"/>
      <c r="E43" s="2780"/>
      <c r="F43" s="2780"/>
      <c r="G43" s="2780"/>
      <c r="H43" s="3577"/>
      <c r="I43" s="4294"/>
      <c r="J43" s="4295"/>
      <c r="K43" s="4295"/>
      <c r="L43" s="4295"/>
      <c r="M43" s="4353"/>
      <c r="N43" s="4298" t="s">
        <v>397</v>
      </c>
      <c r="O43" s="4354"/>
      <c r="P43" s="4028"/>
      <c r="Q43" s="4028"/>
      <c r="R43" s="4028"/>
      <c r="S43" s="4028"/>
      <c r="T43" s="4028"/>
      <c r="U43" s="4028"/>
      <c r="V43" s="4028"/>
      <c r="W43" s="4028"/>
      <c r="X43" s="4028"/>
      <c r="Y43" s="4028"/>
      <c r="Z43" s="4028"/>
      <c r="AA43" s="4028"/>
      <c r="AB43" s="4028"/>
      <c r="AC43" s="4028"/>
      <c r="AD43" s="4028"/>
      <c r="AE43" s="4028"/>
      <c r="AF43" s="4028"/>
      <c r="AG43" s="4028"/>
      <c r="AH43" s="4028"/>
      <c r="AI43" s="4028"/>
      <c r="AJ43" s="4028"/>
      <c r="AK43" s="4028"/>
      <c r="AL43" s="4355"/>
      <c r="AM43" s="843"/>
    </row>
    <row r="44" spans="1:39" s="527" customFormat="1" ht="17.45" customHeight="1" x14ac:dyDescent="0.15">
      <c r="A44" s="536"/>
      <c r="B44" s="4278"/>
      <c r="C44" s="4279"/>
      <c r="D44" s="4279"/>
      <c r="E44" s="4279"/>
      <c r="F44" s="4279"/>
      <c r="G44" s="4279"/>
      <c r="H44" s="4280"/>
      <c r="I44" s="4281"/>
      <c r="J44" s="4282"/>
      <c r="K44" s="4282"/>
      <c r="L44" s="4282"/>
      <c r="M44" s="4347"/>
      <c r="N44" s="1258" t="s">
        <v>390</v>
      </c>
      <c r="O44" s="4348"/>
      <c r="P44" s="4356"/>
      <c r="Q44" s="4356"/>
      <c r="R44" s="4356"/>
      <c r="S44" s="4356"/>
      <c r="T44" s="4356"/>
      <c r="U44" s="4356"/>
      <c r="V44" s="4356"/>
      <c r="W44" s="4356"/>
      <c r="X44" s="4356"/>
      <c r="Y44" s="4356"/>
      <c r="Z44" s="4356"/>
      <c r="AA44" s="4356"/>
      <c r="AB44" s="4356"/>
      <c r="AC44" s="4356"/>
      <c r="AD44" s="4356"/>
      <c r="AE44" s="4356"/>
      <c r="AF44" s="4356"/>
      <c r="AG44" s="4356"/>
      <c r="AH44" s="4356"/>
      <c r="AI44" s="4356"/>
      <c r="AJ44" s="4356"/>
      <c r="AK44" s="4356"/>
      <c r="AL44" s="4357"/>
      <c r="AM44" s="4358"/>
    </row>
    <row r="45" spans="1:39" s="527" customFormat="1" ht="17.45" customHeight="1" x14ac:dyDescent="0.15">
      <c r="A45" s="536"/>
      <c r="B45" s="4285"/>
      <c r="C45" s="4286"/>
      <c r="D45" s="4286"/>
      <c r="E45" s="4287" t="s">
        <v>89</v>
      </c>
      <c r="F45" s="4286"/>
      <c r="G45" s="4286"/>
      <c r="H45" s="4288"/>
      <c r="I45" s="4289"/>
      <c r="J45" s="4290"/>
      <c r="K45" s="4290"/>
      <c r="L45" s="4290"/>
      <c r="M45" s="4350"/>
      <c r="N45" s="1265" t="s">
        <v>396</v>
      </c>
      <c r="O45" s="4331"/>
      <c r="P45" s="4351"/>
      <c r="Q45" s="4351"/>
      <c r="R45" s="4351"/>
      <c r="S45" s="4351"/>
      <c r="T45" s="4351"/>
      <c r="U45" s="4351"/>
      <c r="V45" s="4351"/>
      <c r="W45" s="4351"/>
      <c r="X45" s="4351"/>
      <c r="Y45" s="4351"/>
      <c r="Z45" s="4351"/>
      <c r="AA45" s="4351"/>
      <c r="AB45" s="4351"/>
      <c r="AC45" s="4351"/>
      <c r="AD45" s="4351"/>
      <c r="AE45" s="4351"/>
      <c r="AF45" s="4351"/>
      <c r="AG45" s="4351"/>
      <c r="AH45" s="4351"/>
      <c r="AI45" s="4351"/>
      <c r="AJ45" s="4351"/>
      <c r="AK45" s="4351"/>
      <c r="AL45" s="4352"/>
      <c r="AM45" s="4358"/>
    </row>
    <row r="46" spans="1:39" s="527" customFormat="1" ht="17.45" customHeight="1" x14ac:dyDescent="0.15">
      <c r="A46" s="536"/>
      <c r="B46" s="4293"/>
      <c r="C46" s="2780"/>
      <c r="D46" s="2780"/>
      <c r="E46" s="2780"/>
      <c r="F46" s="2780"/>
      <c r="G46" s="2780"/>
      <c r="H46" s="3577"/>
      <c r="I46" s="4294"/>
      <c r="J46" s="4295"/>
      <c r="K46" s="4295"/>
      <c r="L46" s="4295"/>
      <c r="M46" s="4353"/>
      <c r="N46" s="4298" t="s">
        <v>397</v>
      </c>
      <c r="O46" s="4354"/>
      <c r="P46" s="4028"/>
      <c r="Q46" s="4028"/>
      <c r="R46" s="4028"/>
      <c r="S46" s="4028"/>
      <c r="T46" s="4028"/>
      <c r="U46" s="4028"/>
      <c r="V46" s="4028"/>
      <c r="W46" s="4028"/>
      <c r="X46" s="4028"/>
      <c r="Y46" s="4028"/>
      <c r="Z46" s="4028"/>
      <c r="AA46" s="4028"/>
      <c r="AB46" s="4028"/>
      <c r="AC46" s="4028"/>
      <c r="AD46" s="4028"/>
      <c r="AE46" s="4028"/>
      <c r="AF46" s="4028"/>
      <c r="AG46" s="4028"/>
      <c r="AH46" s="4028"/>
      <c r="AI46" s="4028"/>
      <c r="AJ46" s="4028"/>
      <c r="AK46" s="4028"/>
      <c r="AL46" s="4355"/>
      <c r="AM46" s="4359"/>
    </row>
    <row r="47" spans="1:39" s="527" customFormat="1" ht="17.45" customHeight="1" x14ac:dyDescent="0.15">
      <c r="A47" s="536"/>
      <c r="B47" s="4278"/>
      <c r="C47" s="4279"/>
      <c r="D47" s="4279"/>
      <c r="E47" s="4279"/>
      <c r="F47" s="4279"/>
      <c r="G47" s="4279"/>
      <c r="H47" s="4280"/>
      <c r="I47" s="4281"/>
      <c r="J47" s="4282"/>
      <c r="K47" s="4282"/>
      <c r="L47" s="4282"/>
      <c r="M47" s="4347"/>
      <c r="N47" s="1258" t="s">
        <v>390</v>
      </c>
      <c r="O47" s="4348"/>
      <c r="P47" s="4356"/>
      <c r="Q47" s="4356"/>
      <c r="R47" s="4356"/>
      <c r="S47" s="4356"/>
      <c r="T47" s="4356"/>
      <c r="U47" s="4356"/>
      <c r="V47" s="4356"/>
      <c r="W47" s="4356"/>
      <c r="X47" s="4356"/>
      <c r="Y47" s="4356"/>
      <c r="Z47" s="4356"/>
      <c r="AA47" s="4356"/>
      <c r="AB47" s="4356"/>
      <c r="AC47" s="4356"/>
      <c r="AD47" s="4356"/>
      <c r="AE47" s="4356"/>
      <c r="AF47" s="4356"/>
      <c r="AG47" s="4356"/>
      <c r="AH47" s="4356"/>
      <c r="AI47" s="4356"/>
      <c r="AJ47" s="4356"/>
      <c r="AK47" s="4356"/>
      <c r="AL47" s="4357"/>
      <c r="AM47" s="4358"/>
    </row>
    <row r="48" spans="1:39" s="527" customFormat="1" ht="17.45" customHeight="1" x14ac:dyDescent="0.15">
      <c r="A48" s="536"/>
      <c r="B48" s="4285"/>
      <c r="C48" s="4286"/>
      <c r="D48" s="4286"/>
      <c r="E48" s="4287" t="s">
        <v>89</v>
      </c>
      <c r="F48" s="4286"/>
      <c r="G48" s="4286"/>
      <c r="H48" s="4288"/>
      <c r="I48" s="4289"/>
      <c r="J48" s="4290"/>
      <c r="K48" s="4290"/>
      <c r="L48" s="4290"/>
      <c r="M48" s="4350"/>
      <c r="N48" s="1265" t="s">
        <v>396</v>
      </c>
      <c r="O48" s="4331"/>
      <c r="P48" s="4351"/>
      <c r="Q48" s="4351"/>
      <c r="R48" s="4351"/>
      <c r="S48" s="4351"/>
      <c r="T48" s="4351"/>
      <c r="U48" s="4351"/>
      <c r="V48" s="4351"/>
      <c r="W48" s="4351"/>
      <c r="X48" s="4351"/>
      <c r="Y48" s="4351"/>
      <c r="Z48" s="4351"/>
      <c r="AA48" s="4351"/>
      <c r="AB48" s="4351"/>
      <c r="AC48" s="4351"/>
      <c r="AD48" s="4351"/>
      <c r="AE48" s="4351"/>
      <c r="AF48" s="4351"/>
      <c r="AG48" s="4351"/>
      <c r="AH48" s="4351"/>
      <c r="AI48" s="4351"/>
      <c r="AJ48" s="4351"/>
      <c r="AK48" s="4351"/>
      <c r="AL48" s="4352"/>
      <c r="AM48" s="4358"/>
    </row>
    <row r="49" spans="1:39" s="527" customFormat="1" ht="17.45" customHeight="1" x14ac:dyDescent="0.15">
      <c r="A49" s="536"/>
      <c r="B49" s="4293"/>
      <c r="C49" s="2780"/>
      <c r="D49" s="2780"/>
      <c r="E49" s="2780"/>
      <c r="F49" s="2780"/>
      <c r="G49" s="2780"/>
      <c r="H49" s="3577"/>
      <c r="I49" s="4294"/>
      <c r="J49" s="4295"/>
      <c r="K49" s="4295"/>
      <c r="L49" s="4295"/>
      <c r="M49" s="4353"/>
      <c r="N49" s="4298" t="s">
        <v>397</v>
      </c>
      <c r="O49" s="4354"/>
      <c r="P49" s="4028"/>
      <c r="Q49" s="4028"/>
      <c r="R49" s="4028"/>
      <c r="S49" s="4028"/>
      <c r="T49" s="4028"/>
      <c r="U49" s="4028"/>
      <c r="V49" s="4028"/>
      <c r="W49" s="4028"/>
      <c r="X49" s="4028"/>
      <c r="Y49" s="4028"/>
      <c r="Z49" s="4028"/>
      <c r="AA49" s="4028"/>
      <c r="AB49" s="4028"/>
      <c r="AC49" s="4028"/>
      <c r="AD49" s="4028"/>
      <c r="AE49" s="4028"/>
      <c r="AF49" s="4028"/>
      <c r="AG49" s="4028"/>
      <c r="AH49" s="4028"/>
      <c r="AI49" s="4028"/>
      <c r="AJ49" s="4028"/>
      <c r="AK49" s="4028"/>
      <c r="AL49" s="4355"/>
      <c r="AM49" s="4359"/>
    </row>
    <row r="50" spans="1:39" s="527" customFormat="1" ht="17.45" customHeight="1" x14ac:dyDescent="0.15">
      <c r="A50" s="536"/>
      <c r="B50" s="4278"/>
      <c r="C50" s="4279"/>
      <c r="D50" s="4279"/>
      <c r="E50" s="4279"/>
      <c r="F50" s="4279"/>
      <c r="G50" s="4279"/>
      <c r="H50" s="4280"/>
      <c r="I50" s="4281"/>
      <c r="J50" s="4282"/>
      <c r="K50" s="4282"/>
      <c r="L50" s="4282"/>
      <c r="M50" s="4347"/>
      <c r="N50" s="1258" t="s">
        <v>390</v>
      </c>
      <c r="O50" s="4348"/>
      <c r="P50" s="4356"/>
      <c r="Q50" s="4356"/>
      <c r="R50" s="4356"/>
      <c r="S50" s="4356"/>
      <c r="T50" s="4356"/>
      <c r="U50" s="4356"/>
      <c r="V50" s="4356"/>
      <c r="W50" s="4356"/>
      <c r="X50" s="4356"/>
      <c r="Y50" s="4356"/>
      <c r="Z50" s="4356"/>
      <c r="AA50" s="4356"/>
      <c r="AB50" s="4356"/>
      <c r="AC50" s="4356"/>
      <c r="AD50" s="4356"/>
      <c r="AE50" s="4356"/>
      <c r="AF50" s="4356"/>
      <c r="AG50" s="4356"/>
      <c r="AH50" s="4356"/>
      <c r="AI50" s="4356"/>
      <c r="AJ50" s="4356"/>
      <c r="AK50" s="4356"/>
      <c r="AL50" s="4357"/>
      <c r="AM50" s="4359"/>
    </row>
    <row r="51" spans="1:39" s="527" customFormat="1" ht="17.45" customHeight="1" x14ac:dyDescent="0.15">
      <c r="A51" s="536"/>
      <c r="B51" s="4285"/>
      <c r="C51" s="4286"/>
      <c r="D51" s="4286"/>
      <c r="E51" s="4287" t="s">
        <v>89</v>
      </c>
      <c r="F51" s="4286"/>
      <c r="G51" s="4286"/>
      <c r="H51" s="4288"/>
      <c r="I51" s="4289"/>
      <c r="J51" s="4290"/>
      <c r="K51" s="4290"/>
      <c r="L51" s="4290"/>
      <c r="M51" s="4350"/>
      <c r="N51" s="1265" t="s">
        <v>396</v>
      </c>
      <c r="O51" s="4331"/>
      <c r="P51" s="4351"/>
      <c r="Q51" s="4351"/>
      <c r="R51" s="4351"/>
      <c r="S51" s="4351"/>
      <c r="T51" s="4351"/>
      <c r="U51" s="4351"/>
      <c r="V51" s="4351"/>
      <c r="W51" s="4351"/>
      <c r="X51" s="4351"/>
      <c r="Y51" s="4351"/>
      <c r="Z51" s="4351"/>
      <c r="AA51" s="4351"/>
      <c r="AB51" s="4351"/>
      <c r="AC51" s="4351"/>
      <c r="AD51" s="4351"/>
      <c r="AE51" s="4351"/>
      <c r="AF51" s="4351"/>
      <c r="AG51" s="4351"/>
      <c r="AH51" s="4351"/>
      <c r="AI51" s="4351"/>
      <c r="AJ51" s="4351"/>
      <c r="AK51" s="4351"/>
      <c r="AL51" s="4352"/>
      <c r="AM51" s="4359"/>
    </row>
    <row r="52" spans="1:39" s="527" customFormat="1" ht="17.45" customHeight="1" x14ac:dyDescent="0.15">
      <c r="A52" s="536"/>
      <c r="B52" s="4293"/>
      <c r="C52" s="2780"/>
      <c r="D52" s="2780"/>
      <c r="E52" s="2780"/>
      <c r="F52" s="2780"/>
      <c r="G52" s="2780"/>
      <c r="H52" s="3577"/>
      <c r="I52" s="4294"/>
      <c r="J52" s="4295"/>
      <c r="K52" s="4295"/>
      <c r="L52" s="4295"/>
      <c r="M52" s="4353"/>
      <c r="N52" s="4298" t="s">
        <v>397</v>
      </c>
      <c r="O52" s="4354"/>
      <c r="P52" s="4028"/>
      <c r="Q52" s="4028"/>
      <c r="R52" s="4028"/>
      <c r="S52" s="4028"/>
      <c r="T52" s="4028"/>
      <c r="U52" s="4028"/>
      <c r="V52" s="4028"/>
      <c r="W52" s="4028"/>
      <c r="X52" s="4028"/>
      <c r="Y52" s="4028"/>
      <c r="Z52" s="4028"/>
      <c r="AA52" s="4028"/>
      <c r="AB52" s="4028"/>
      <c r="AC52" s="4028"/>
      <c r="AD52" s="4028"/>
      <c r="AE52" s="4028"/>
      <c r="AF52" s="4028"/>
      <c r="AG52" s="4028"/>
      <c r="AH52" s="4028"/>
      <c r="AI52" s="4028"/>
      <c r="AJ52" s="4028"/>
      <c r="AK52" s="4028"/>
      <c r="AL52" s="4355"/>
      <c r="AM52" s="4359"/>
    </row>
    <row r="53" spans="1:39" s="527" customFormat="1" ht="12.95" customHeight="1" x14ac:dyDescent="0.15">
      <c r="A53" s="536"/>
      <c r="B53" s="1060" t="s">
        <v>42</v>
      </c>
      <c r="C53" s="4360" t="s">
        <v>682</v>
      </c>
      <c r="D53" s="4360"/>
      <c r="E53" s="4360"/>
      <c r="F53" s="4360"/>
      <c r="G53" s="4360"/>
      <c r="H53" s="4360"/>
      <c r="I53" s="4360"/>
      <c r="J53" s="4360"/>
      <c r="K53" s="4360"/>
      <c r="L53" s="4360"/>
      <c r="M53" s="4360"/>
      <c r="N53" s="4360"/>
      <c r="O53" s="4360"/>
      <c r="P53" s="4360"/>
      <c r="Q53" s="4360"/>
      <c r="R53" s="4360"/>
      <c r="S53" s="4360"/>
      <c r="T53" s="4360"/>
      <c r="U53" s="4360"/>
      <c r="V53" s="4360"/>
      <c r="W53" s="4360"/>
      <c r="X53" s="4360"/>
      <c r="Y53" s="4360"/>
      <c r="Z53" s="4361"/>
      <c r="AA53" s="4362"/>
      <c r="AB53" s="4363"/>
      <c r="AC53" s="4363"/>
      <c r="AD53" s="4363"/>
      <c r="AE53" s="4363"/>
      <c r="AF53" s="4363"/>
      <c r="AG53" s="4363"/>
      <c r="AH53" s="4363"/>
      <c r="AI53" s="4363"/>
      <c r="AJ53" s="4363"/>
      <c r="AK53" s="4363"/>
      <c r="AL53" s="4363"/>
      <c r="AM53" s="4359"/>
    </row>
    <row r="54" spans="1:39" s="527" customFormat="1" ht="3.95" customHeight="1" thickBot="1" x14ac:dyDescent="0.2">
      <c r="A54" s="564"/>
      <c r="B54" s="565"/>
      <c r="C54" s="4364"/>
      <c r="D54" s="4364"/>
      <c r="E54" s="4364"/>
      <c r="F54" s="4365"/>
      <c r="G54" s="4364"/>
      <c r="H54" s="4364"/>
      <c r="I54" s="4364"/>
      <c r="J54" s="1104"/>
      <c r="K54" s="1104"/>
      <c r="L54" s="1104"/>
      <c r="M54" s="1104"/>
      <c r="N54" s="1104"/>
      <c r="O54" s="1104"/>
      <c r="P54" s="1104"/>
      <c r="Q54" s="1104"/>
      <c r="R54" s="1104"/>
      <c r="S54" s="1104"/>
      <c r="T54" s="1104"/>
      <c r="U54" s="1104"/>
      <c r="V54" s="1104"/>
      <c r="W54" s="1104"/>
      <c r="X54" s="1104"/>
      <c r="Y54" s="1104"/>
      <c r="Z54" s="4366"/>
      <c r="AA54" s="4367"/>
      <c r="AB54" s="4366"/>
      <c r="AC54" s="4366"/>
      <c r="AD54" s="4366"/>
      <c r="AE54" s="4366"/>
      <c r="AF54" s="4366"/>
      <c r="AG54" s="4366"/>
      <c r="AH54" s="4366"/>
      <c r="AI54" s="4366"/>
      <c r="AJ54" s="4366"/>
      <c r="AK54" s="4366"/>
      <c r="AL54" s="4366"/>
      <c r="AM54" s="4368"/>
    </row>
    <row r="55" spans="1:39" s="527" customFormat="1" ht="18" customHeight="1" x14ac:dyDescent="0.15">
      <c r="J55" s="827"/>
      <c r="K55" s="827"/>
      <c r="L55" s="827"/>
      <c r="M55" s="827"/>
      <c r="N55" s="827"/>
      <c r="O55" s="827"/>
      <c r="P55" s="827"/>
      <c r="Q55" s="827"/>
      <c r="R55" s="827"/>
      <c r="S55" s="827"/>
      <c r="T55" s="827"/>
      <c r="U55" s="827"/>
      <c r="V55" s="827"/>
      <c r="W55" s="827"/>
      <c r="X55" s="827"/>
      <c r="Y55" s="827"/>
      <c r="Z55" s="4363"/>
      <c r="AA55" s="4363"/>
      <c r="AB55" s="4363"/>
      <c r="AC55" s="4363"/>
      <c r="AD55" s="4363"/>
      <c r="AE55" s="4363"/>
      <c r="AF55" s="4363"/>
      <c r="AG55" s="4363"/>
      <c r="AH55" s="4363"/>
      <c r="AI55" s="4363"/>
      <c r="AJ55" s="4363"/>
      <c r="AK55" s="4363"/>
      <c r="AL55" s="4363"/>
      <c r="AM55" s="4363"/>
    </row>
    <row r="56" spans="1:39" s="527" customFormat="1" ht="18" customHeight="1" x14ac:dyDescent="0.15">
      <c r="F56" s="4369"/>
      <c r="G56" s="4370"/>
      <c r="H56" s="4370"/>
      <c r="I56" s="4370"/>
      <c r="J56" s="827"/>
      <c r="K56" s="827"/>
      <c r="L56" s="827"/>
      <c r="M56" s="827"/>
      <c r="N56" s="827"/>
      <c r="O56" s="827"/>
      <c r="P56" s="827"/>
      <c r="Q56" s="827"/>
      <c r="R56" s="827"/>
      <c r="S56" s="827"/>
      <c r="T56" s="827"/>
      <c r="U56" s="827"/>
      <c r="V56" s="827"/>
      <c r="W56" s="827"/>
      <c r="X56" s="827"/>
      <c r="Y56" s="827"/>
      <c r="Z56" s="4363"/>
      <c r="AA56" s="4363"/>
      <c r="AB56" s="4363"/>
      <c r="AC56" s="4363"/>
      <c r="AD56" s="4363"/>
      <c r="AE56" s="4363"/>
      <c r="AF56" s="4363"/>
      <c r="AG56" s="4363"/>
      <c r="AH56" s="4363"/>
      <c r="AI56" s="4363"/>
      <c r="AJ56" s="4363"/>
      <c r="AK56" s="4363"/>
      <c r="AL56" s="4363"/>
      <c r="AM56" s="4363"/>
    </row>
    <row r="57" spans="1:39" s="527" customFormat="1" ht="18" customHeight="1" x14ac:dyDescent="0.15">
      <c r="J57" s="827"/>
      <c r="K57" s="827"/>
      <c r="L57" s="827"/>
      <c r="M57" s="827"/>
      <c r="N57" s="827"/>
      <c r="O57" s="827"/>
      <c r="P57" s="827"/>
      <c r="Q57" s="827"/>
      <c r="R57" s="827"/>
      <c r="S57" s="827"/>
      <c r="T57" s="827"/>
      <c r="U57" s="827"/>
      <c r="V57" s="827"/>
      <c r="W57" s="827"/>
      <c r="X57" s="827"/>
      <c r="Y57" s="827"/>
      <c r="Z57" s="4363"/>
      <c r="AA57" s="4363"/>
      <c r="AB57" s="4363"/>
      <c r="AC57" s="4363"/>
      <c r="AD57" s="4363"/>
      <c r="AE57" s="4363"/>
      <c r="AF57" s="4363"/>
      <c r="AG57" s="4363"/>
      <c r="AH57" s="4363"/>
      <c r="AI57" s="4363"/>
      <c r="AJ57" s="4363"/>
      <c r="AK57" s="4363"/>
      <c r="AL57" s="4363"/>
      <c r="AM57" s="4363"/>
    </row>
    <row r="58" spans="1:39" s="527" customFormat="1" ht="18" customHeight="1" x14ac:dyDescent="0.15">
      <c r="F58" s="4369"/>
      <c r="G58" s="4370"/>
      <c r="H58" s="4370"/>
      <c r="I58" s="4370"/>
      <c r="J58" s="827"/>
      <c r="K58" s="827"/>
      <c r="L58" s="827"/>
      <c r="M58" s="827"/>
      <c r="N58" s="827"/>
      <c r="O58" s="827"/>
      <c r="P58" s="827"/>
      <c r="Q58" s="827"/>
      <c r="R58" s="827"/>
      <c r="S58" s="827"/>
      <c r="T58" s="827"/>
      <c r="U58" s="827"/>
      <c r="V58" s="827"/>
      <c r="W58" s="827"/>
      <c r="X58" s="827"/>
      <c r="Y58" s="827"/>
      <c r="Z58" s="4363"/>
      <c r="AA58" s="4363"/>
      <c r="AB58" s="4363"/>
      <c r="AC58" s="4363"/>
      <c r="AD58" s="4363"/>
      <c r="AE58" s="4363"/>
      <c r="AF58" s="4363"/>
      <c r="AG58" s="4363"/>
      <c r="AH58" s="4363"/>
      <c r="AI58" s="4363"/>
      <c r="AJ58" s="4363"/>
      <c r="AK58" s="4363"/>
      <c r="AL58" s="4363"/>
      <c r="AM58" s="4363"/>
    </row>
    <row r="59" spans="1:39" s="527" customFormat="1" x14ac:dyDescent="0.15">
      <c r="J59" s="827"/>
      <c r="K59" s="827"/>
      <c r="L59" s="827"/>
      <c r="M59" s="827"/>
      <c r="N59" s="827"/>
      <c r="O59" s="827"/>
      <c r="P59" s="827"/>
      <c r="Q59" s="827"/>
      <c r="R59" s="827"/>
      <c r="S59" s="827"/>
      <c r="T59" s="827"/>
      <c r="U59" s="827"/>
      <c r="V59" s="827"/>
      <c r="W59" s="827"/>
      <c r="X59" s="827"/>
      <c r="Y59" s="827"/>
      <c r="Z59" s="4363"/>
      <c r="AA59" s="4363"/>
      <c r="AB59" s="4363"/>
      <c r="AC59" s="4363"/>
      <c r="AD59" s="4363"/>
      <c r="AE59" s="4363"/>
      <c r="AF59" s="4363"/>
      <c r="AG59" s="4363"/>
      <c r="AH59" s="4363"/>
      <c r="AI59" s="4363"/>
      <c r="AJ59" s="4363"/>
      <c r="AK59" s="4363"/>
      <c r="AL59" s="4363"/>
      <c r="AM59" s="4363"/>
    </row>
    <row r="60" spans="1:39" s="527" customFormat="1" x14ac:dyDescent="0.15">
      <c r="AM60" s="4363"/>
    </row>
    <row r="61" spans="1:39" s="527" customFormat="1" x14ac:dyDescent="0.15">
      <c r="I61" s="807"/>
      <c r="J61" s="807"/>
      <c r="K61" s="807"/>
      <c r="L61" s="807"/>
      <c r="M61" s="807"/>
      <c r="AM61" s="4363"/>
    </row>
    <row r="62" spans="1:39" s="527" customFormat="1" x14ac:dyDescent="0.15">
      <c r="I62" s="807"/>
      <c r="J62" s="807"/>
      <c r="K62" s="807"/>
      <c r="L62" s="807"/>
      <c r="M62" s="807"/>
      <c r="AM62" s="4363"/>
    </row>
    <row r="63" spans="1:39" s="527" customFormat="1" x14ac:dyDescent="0.15">
      <c r="I63" s="807"/>
      <c r="J63" s="807"/>
      <c r="K63" s="807"/>
      <c r="L63" s="807"/>
      <c r="M63" s="807"/>
      <c r="AM63" s="4363"/>
    </row>
    <row r="64" spans="1:39" s="527" customFormat="1" x14ac:dyDescent="0.15">
      <c r="B64" s="1112"/>
      <c r="C64" s="1112"/>
      <c r="D64" s="1112"/>
      <c r="E64" s="1112"/>
      <c r="F64" s="1112"/>
      <c r="G64" s="1112"/>
      <c r="H64" s="1112"/>
      <c r="I64" s="4363"/>
      <c r="J64" s="4363"/>
      <c r="K64" s="4363"/>
      <c r="L64" s="4363"/>
      <c r="M64" s="4363"/>
      <c r="N64" s="827"/>
      <c r="O64" s="4371"/>
      <c r="P64" s="4371"/>
      <c r="Q64" s="4371"/>
      <c r="R64" s="4371"/>
      <c r="S64" s="4371"/>
      <c r="T64" s="4371"/>
      <c r="U64" s="4371"/>
      <c r="V64" s="4371"/>
      <c r="W64" s="4371"/>
      <c r="X64" s="4371"/>
      <c r="Y64" s="4371"/>
      <c r="Z64" s="4371"/>
      <c r="AA64" s="4371"/>
      <c r="AB64" s="4371"/>
      <c r="AC64" s="4371"/>
      <c r="AD64" s="4371"/>
      <c r="AE64" s="4371"/>
      <c r="AF64" s="4371"/>
      <c r="AG64" s="4371"/>
      <c r="AH64" s="4371"/>
      <c r="AI64" s="4371"/>
      <c r="AJ64" s="4371"/>
      <c r="AK64" s="4371"/>
      <c r="AL64" s="4371"/>
      <c r="AM64" s="4363"/>
    </row>
    <row r="65" spans="2:39" s="527" customFormat="1" ht="13.5" x14ac:dyDescent="0.15">
      <c r="B65" s="4372"/>
      <c r="C65" s="4372"/>
      <c r="D65" s="4372"/>
      <c r="E65" s="4373"/>
      <c r="F65" s="4372"/>
      <c r="G65" s="4372"/>
      <c r="H65" s="4372"/>
      <c r="I65" s="4363"/>
      <c r="J65" s="4363"/>
      <c r="K65" s="4363"/>
      <c r="L65" s="4363"/>
      <c r="M65" s="4363"/>
      <c r="N65" s="827"/>
      <c r="O65" s="4371"/>
      <c r="P65" s="4374"/>
      <c r="Q65" s="4374"/>
      <c r="R65" s="4374"/>
      <c r="S65" s="4374"/>
      <c r="T65" s="4374"/>
      <c r="U65" s="4374"/>
      <c r="V65" s="4374"/>
      <c r="W65" s="4374"/>
      <c r="X65" s="4374"/>
      <c r="Y65" s="4374"/>
      <c r="Z65" s="4374"/>
      <c r="AA65" s="4374"/>
      <c r="AB65" s="4374"/>
      <c r="AC65" s="4374"/>
      <c r="AD65" s="4374"/>
      <c r="AE65" s="4374"/>
      <c r="AF65" s="4374"/>
      <c r="AG65" s="4374"/>
      <c r="AH65" s="4374"/>
      <c r="AI65" s="4374"/>
      <c r="AJ65" s="4374"/>
      <c r="AK65" s="4374"/>
      <c r="AL65" s="4374"/>
      <c r="AM65" s="4363"/>
    </row>
    <row r="66" spans="2:39" s="527" customFormat="1" ht="13.5" x14ac:dyDescent="0.15">
      <c r="I66" s="4363"/>
      <c r="J66" s="4363"/>
      <c r="K66" s="4363"/>
      <c r="L66" s="4363"/>
      <c r="M66" s="4363"/>
      <c r="N66" s="4271"/>
      <c r="O66" s="4371"/>
      <c r="P66" s="4374"/>
      <c r="Q66" s="4374"/>
      <c r="R66" s="4374"/>
      <c r="S66" s="4374"/>
      <c r="T66" s="4374"/>
      <c r="U66" s="4374"/>
      <c r="V66" s="4374"/>
      <c r="W66" s="4374"/>
      <c r="X66" s="4374"/>
      <c r="Y66" s="4374"/>
      <c r="Z66" s="4374"/>
      <c r="AA66" s="4374"/>
      <c r="AB66" s="4374"/>
      <c r="AC66" s="4374"/>
      <c r="AD66" s="4374"/>
      <c r="AE66" s="4374"/>
      <c r="AF66" s="4374"/>
      <c r="AG66" s="4374"/>
      <c r="AH66" s="4374"/>
      <c r="AI66" s="4374"/>
      <c r="AJ66" s="4374"/>
      <c r="AK66" s="4374"/>
      <c r="AL66" s="4374"/>
      <c r="AM66" s="4363"/>
    </row>
    <row r="67" spans="2:39" s="527" customFormat="1" ht="13.5" x14ac:dyDescent="0.15">
      <c r="B67" s="1112"/>
      <c r="C67" s="1112"/>
      <c r="D67" s="1112"/>
      <c r="E67" s="1112"/>
      <c r="F67" s="1112"/>
      <c r="G67" s="1112"/>
      <c r="H67" s="1112"/>
      <c r="I67" s="4363"/>
      <c r="J67" s="4363"/>
      <c r="K67" s="4363"/>
      <c r="L67" s="4363"/>
      <c r="M67" s="4363"/>
      <c r="N67" s="827"/>
      <c r="O67" s="4371"/>
      <c r="P67" s="4374"/>
      <c r="Q67" s="4374"/>
      <c r="R67" s="4374"/>
      <c r="S67" s="4374"/>
      <c r="T67" s="4374"/>
      <c r="U67" s="4374"/>
      <c r="V67" s="4374"/>
      <c r="W67" s="4374"/>
      <c r="X67" s="4374"/>
      <c r="Y67" s="4374"/>
      <c r="Z67" s="4374"/>
      <c r="AA67" s="4374"/>
      <c r="AB67" s="4374"/>
      <c r="AC67" s="4374"/>
      <c r="AD67" s="4374"/>
      <c r="AE67" s="4374"/>
      <c r="AF67" s="4374"/>
      <c r="AG67" s="4374"/>
      <c r="AH67" s="4374"/>
      <c r="AI67" s="4374"/>
      <c r="AJ67" s="4374"/>
      <c r="AK67" s="4374"/>
      <c r="AL67" s="4374"/>
      <c r="AM67" s="4363"/>
    </row>
    <row r="68" spans="2:39" s="527" customFormat="1" ht="13.5" x14ac:dyDescent="0.15">
      <c r="B68" s="4372"/>
      <c r="C68" s="4372"/>
      <c r="D68" s="4372"/>
      <c r="E68" s="4373"/>
      <c r="F68" s="4372"/>
      <c r="G68" s="4372"/>
      <c r="H68" s="4372"/>
      <c r="I68" s="4363"/>
      <c r="J68" s="4363"/>
      <c r="K68" s="4363"/>
      <c r="L68" s="4363"/>
      <c r="M68" s="4363"/>
      <c r="N68" s="827"/>
      <c r="O68" s="4371"/>
      <c r="P68" s="4374"/>
      <c r="Q68" s="4374"/>
      <c r="R68" s="4374"/>
      <c r="S68" s="4374"/>
      <c r="T68" s="4374"/>
      <c r="U68" s="4374"/>
      <c r="V68" s="4374"/>
      <c r="W68" s="4374"/>
      <c r="X68" s="4374"/>
      <c r="Y68" s="4374"/>
      <c r="Z68" s="4374"/>
      <c r="AA68" s="4374"/>
      <c r="AB68" s="4374"/>
      <c r="AC68" s="4374"/>
      <c r="AD68" s="4374"/>
      <c r="AE68" s="4374"/>
      <c r="AF68" s="4374"/>
      <c r="AG68" s="4374"/>
      <c r="AH68" s="4374"/>
      <c r="AI68" s="4374"/>
      <c r="AJ68" s="4374"/>
      <c r="AK68" s="4374"/>
      <c r="AL68" s="4374"/>
      <c r="AM68" s="4363"/>
    </row>
    <row r="69" spans="2:39" s="527" customFormat="1" ht="13.5" x14ac:dyDescent="0.15">
      <c r="I69" s="4363"/>
      <c r="J69" s="4363"/>
      <c r="K69" s="4363"/>
      <c r="L69" s="4363"/>
      <c r="M69" s="4363"/>
      <c r="N69" s="4271"/>
      <c r="O69" s="4371"/>
      <c r="P69" s="4374"/>
      <c r="Q69" s="4374"/>
      <c r="R69" s="4374"/>
      <c r="S69" s="4374"/>
      <c r="T69" s="4374"/>
      <c r="U69" s="4374"/>
      <c r="V69" s="4374"/>
      <c r="W69" s="4374"/>
      <c r="X69" s="4374"/>
      <c r="Y69" s="4374"/>
      <c r="Z69" s="4374"/>
      <c r="AA69" s="4374"/>
      <c r="AB69" s="4374"/>
      <c r="AC69" s="4374"/>
      <c r="AD69" s="4374"/>
      <c r="AE69" s="4374"/>
      <c r="AF69" s="4374"/>
      <c r="AG69" s="4374"/>
      <c r="AH69" s="4374"/>
      <c r="AI69" s="4374"/>
      <c r="AJ69" s="4374"/>
      <c r="AK69" s="4374"/>
      <c r="AL69" s="4374"/>
      <c r="AM69" s="4363"/>
    </row>
    <row r="70" spans="2:39" s="527" customFormat="1" ht="13.5" x14ac:dyDescent="0.15">
      <c r="B70" s="1112"/>
      <c r="C70" s="1112"/>
      <c r="D70" s="1112"/>
      <c r="E70" s="1112"/>
      <c r="F70" s="1112"/>
      <c r="G70" s="1112"/>
      <c r="H70" s="1112"/>
      <c r="I70" s="4363"/>
      <c r="J70" s="4363"/>
      <c r="K70" s="4363"/>
      <c r="L70" s="4363"/>
      <c r="M70" s="4363"/>
      <c r="N70" s="827"/>
      <c r="O70" s="4371"/>
      <c r="P70" s="4374"/>
      <c r="Q70" s="4374"/>
      <c r="R70" s="4374"/>
      <c r="S70" s="4374"/>
      <c r="T70" s="4374"/>
      <c r="U70" s="4374"/>
      <c r="V70" s="4374"/>
      <c r="W70" s="4374"/>
      <c r="X70" s="4374"/>
      <c r="Y70" s="4374"/>
      <c r="Z70" s="4374"/>
      <c r="AA70" s="4374"/>
      <c r="AB70" s="4374"/>
      <c r="AC70" s="4374"/>
      <c r="AD70" s="4374"/>
      <c r="AE70" s="4374"/>
      <c r="AF70" s="4374"/>
      <c r="AG70" s="4374"/>
      <c r="AH70" s="4374"/>
      <c r="AI70" s="4374"/>
      <c r="AJ70" s="4374"/>
      <c r="AK70" s="4374"/>
      <c r="AL70" s="4374"/>
      <c r="AM70" s="4363"/>
    </row>
    <row r="71" spans="2:39" s="527" customFormat="1" ht="13.5" x14ac:dyDescent="0.15">
      <c r="B71" s="4372"/>
      <c r="C71" s="4372"/>
      <c r="D71" s="4372"/>
      <c r="E71" s="4373"/>
      <c r="F71" s="4372"/>
      <c r="G71" s="4372"/>
      <c r="H71" s="4372"/>
      <c r="I71" s="4363"/>
      <c r="J71" s="4363"/>
      <c r="K71" s="4363"/>
      <c r="L71" s="4363"/>
      <c r="M71" s="4363"/>
      <c r="N71" s="827"/>
      <c r="O71" s="4371"/>
      <c r="P71" s="4374"/>
      <c r="Q71" s="4374"/>
      <c r="R71" s="4374"/>
      <c r="S71" s="4374"/>
      <c r="T71" s="4374"/>
      <c r="U71" s="4374"/>
      <c r="V71" s="4374"/>
      <c r="W71" s="4374"/>
      <c r="X71" s="4374"/>
      <c r="Y71" s="4374"/>
      <c r="Z71" s="4374"/>
      <c r="AA71" s="4374"/>
      <c r="AB71" s="4374"/>
      <c r="AC71" s="4374"/>
      <c r="AD71" s="4374"/>
      <c r="AE71" s="4374"/>
      <c r="AF71" s="4374"/>
      <c r="AG71" s="4374"/>
      <c r="AH71" s="4374"/>
      <c r="AI71" s="4374"/>
      <c r="AJ71" s="4374"/>
      <c r="AK71" s="4374"/>
      <c r="AL71" s="4374"/>
      <c r="AM71" s="4363"/>
    </row>
    <row r="72" spans="2:39" s="527" customFormat="1" ht="13.5" x14ac:dyDescent="0.15">
      <c r="I72" s="4363"/>
      <c r="J72" s="4363"/>
      <c r="K72" s="4363"/>
      <c r="L72" s="4363"/>
      <c r="M72" s="4363"/>
      <c r="N72" s="4271"/>
      <c r="O72" s="4371"/>
      <c r="P72" s="4374"/>
      <c r="Q72" s="4374"/>
      <c r="R72" s="4374"/>
      <c r="S72" s="4374"/>
      <c r="T72" s="4374"/>
      <c r="U72" s="4374"/>
      <c r="V72" s="4374"/>
      <c r="W72" s="4374"/>
      <c r="X72" s="4374"/>
      <c r="Y72" s="4374"/>
      <c r="Z72" s="4374"/>
      <c r="AA72" s="4374"/>
      <c r="AB72" s="4374"/>
      <c r="AC72" s="4374"/>
      <c r="AD72" s="4374"/>
      <c r="AE72" s="4374"/>
      <c r="AF72" s="4374"/>
      <c r="AG72" s="4374"/>
      <c r="AH72" s="4374"/>
      <c r="AI72" s="4374"/>
      <c r="AJ72" s="4374"/>
      <c r="AK72" s="4374"/>
      <c r="AL72" s="4374"/>
      <c r="AM72" s="4363"/>
    </row>
    <row r="75" spans="2:39" s="527" customFormat="1" x14ac:dyDescent="0.15">
      <c r="J75" s="807"/>
      <c r="K75" s="807"/>
      <c r="L75" s="807"/>
      <c r="M75" s="807"/>
      <c r="N75" s="807"/>
      <c r="O75" s="807"/>
      <c r="P75" s="807"/>
      <c r="Q75" s="807"/>
      <c r="R75" s="807"/>
      <c r="S75" s="807"/>
      <c r="T75" s="807"/>
      <c r="U75" s="807"/>
      <c r="V75" s="807"/>
      <c r="W75" s="807"/>
      <c r="X75" s="807"/>
      <c r="Y75" s="807"/>
      <c r="Z75" s="562"/>
      <c r="AA75" s="562"/>
      <c r="AB75" s="562"/>
      <c r="AC75" s="562"/>
      <c r="AD75" s="562"/>
      <c r="AE75" s="562"/>
      <c r="AF75" s="562"/>
      <c r="AG75" s="562"/>
      <c r="AH75" s="562"/>
      <c r="AI75" s="562"/>
      <c r="AJ75" s="562"/>
      <c r="AK75" s="562"/>
      <c r="AL75" s="562"/>
      <c r="AM75" s="562"/>
    </row>
    <row r="76" spans="2:39" s="527" customFormat="1" x14ac:dyDescent="0.15">
      <c r="J76" s="807"/>
      <c r="K76" s="807"/>
      <c r="L76" s="807"/>
      <c r="M76" s="807"/>
      <c r="N76" s="807"/>
      <c r="O76" s="807"/>
      <c r="P76" s="807"/>
      <c r="Q76" s="807"/>
      <c r="R76" s="807"/>
      <c r="S76" s="807"/>
      <c r="T76" s="807"/>
      <c r="U76" s="807"/>
      <c r="V76" s="807"/>
      <c r="W76" s="807"/>
      <c r="X76" s="807"/>
      <c r="Y76" s="807"/>
      <c r="Z76" s="562"/>
      <c r="AA76" s="562"/>
      <c r="AB76" s="562"/>
      <c r="AC76" s="562"/>
      <c r="AD76" s="562"/>
      <c r="AE76" s="562"/>
      <c r="AF76" s="562"/>
      <c r="AG76" s="562"/>
      <c r="AH76" s="562"/>
      <c r="AI76" s="562"/>
      <c r="AJ76" s="562"/>
      <c r="AK76" s="562"/>
      <c r="AL76" s="562"/>
      <c r="AM76" s="562"/>
    </row>
    <row r="77" spans="2:39" s="527" customFormat="1" x14ac:dyDescent="0.15">
      <c r="J77" s="827"/>
      <c r="K77" s="827"/>
      <c r="L77" s="827"/>
      <c r="M77" s="827"/>
      <c r="N77" s="827"/>
      <c r="O77" s="827"/>
      <c r="P77" s="827"/>
      <c r="Q77" s="827"/>
      <c r="R77" s="827"/>
      <c r="S77" s="827"/>
      <c r="T77" s="827"/>
      <c r="U77" s="827"/>
      <c r="V77" s="827"/>
      <c r="W77" s="827"/>
      <c r="X77" s="827"/>
      <c r="Y77" s="827"/>
      <c r="Z77" s="4363"/>
      <c r="AA77" s="4363"/>
      <c r="AB77" s="4363"/>
      <c r="AC77" s="4363"/>
      <c r="AD77" s="4363"/>
      <c r="AE77" s="4363"/>
      <c r="AF77" s="4363"/>
      <c r="AG77" s="4363"/>
      <c r="AH77" s="4363"/>
      <c r="AI77" s="4363"/>
      <c r="AJ77" s="4363"/>
      <c r="AK77" s="4363"/>
      <c r="AL77" s="4363"/>
      <c r="AM77" s="4363"/>
    </row>
    <row r="78" spans="2:39" s="527" customFormat="1" x14ac:dyDescent="0.15">
      <c r="C78" s="4370"/>
      <c r="D78" s="4370"/>
      <c r="E78" s="4370"/>
      <c r="F78" s="4370"/>
      <c r="G78" s="4370"/>
      <c r="H78" s="4370"/>
      <c r="I78" s="4370"/>
      <c r="J78" s="827"/>
      <c r="K78" s="827"/>
      <c r="L78" s="827"/>
      <c r="M78" s="827"/>
      <c r="N78" s="827"/>
      <c r="O78" s="827"/>
      <c r="P78" s="827"/>
      <c r="Q78" s="827"/>
      <c r="R78" s="827"/>
      <c r="S78" s="827"/>
      <c r="T78" s="827"/>
      <c r="U78" s="827"/>
      <c r="V78" s="827"/>
      <c r="W78" s="827"/>
      <c r="X78" s="827"/>
      <c r="Y78" s="827"/>
      <c r="Z78" s="4363"/>
      <c r="AA78" s="4363"/>
      <c r="AB78" s="4363"/>
      <c r="AC78" s="4363"/>
      <c r="AD78" s="4363"/>
      <c r="AE78" s="4363"/>
      <c r="AF78" s="4363"/>
      <c r="AG78" s="4363"/>
      <c r="AH78" s="4363"/>
      <c r="AI78" s="4363"/>
      <c r="AJ78" s="4363"/>
      <c r="AK78" s="4363"/>
      <c r="AL78" s="4363"/>
      <c r="AM78" s="4363"/>
    </row>
    <row r="79" spans="2:39" s="527" customFormat="1" x14ac:dyDescent="0.15">
      <c r="J79" s="827"/>
      <c r="K79" s="827"/>
      <c r="L79" s="827"/>
      <c r="M79" s="827"/>
      <c r="N79" s="827"/>
      <c r="O79" s="827"/>
      <c r="P79" s="827"/>
      <c r="Q79" s="827"/>
      <c r="R79" s="827"/>
      <c r="S79" s="827"/>
      <c r="T79" s="827"/>
      <c r="U79" s="827"/>
      <c r="V79" s="827"/>
      <c r="W79" s="827"/>
      <c r="X79" s="827"/>
      <c r="Y79" s="827"/>
      <c r="Z79" s="4363"/>
      <c r="AA79" s="4363"/>
      <c r="AB79" s="4363"/>
      <c r="AC79" s="4363"/>
      <c r="AD79" s="4363"/>
      <c r="AE79" s="4363"/>
      <c r="AF79" s="4363"/>
      <c r="AG79" s="4363"/>
      <c r="AH79" s="4363"/>
      <c r="AI79" s="4363"/>
      <c r="AJ79" s="4363"/>
      <c r="AK79" s="4363"/>
      <c r="AL79" s="4363"/>
      <c r="AM79" s="4363"/>
    </row>
    <row r="80" spans="2:39" s="527" customFormat="1" x14ac:dyDescent="0.15">
      <c r="C80" s="4370"/>
      <c r="D80" s="4370"/>
      <c r="E80" s="4370"/>
      <c r="F80" s="4370"/>
      <c r="G80" s="4370"/>
      <c r="H80" s="4370"/>
      <c r="I80" s="4370"/>
      <c r="J80" s="827"/>
      <c r="K80" s="827"/>
      <c r="L80" s="827"/>
      <c r="M80" s="827"/>
      <c r="N80" s="827"/>
      <c r="O80" s="827"/>
      <c r="P80" s="827"/>
      <c r="Q80" s="827"/>
      <c r="R80" s="827"/>
      <c r="S80" s="827"/>
      <c r="T80" s="827"/>
      <c r="U80" s="827"/>
      <c r="V80" s="827"/>
      <c r="W80" s="827"/>
      <c r="X80" s="827"/>
      <c r="Y80" s="827"/>
      <c r="Z80" s="4363"/>
      <c r="AA80" s="4363"/>
      <c r="AB80" s="4363"/>
      <c r="AC80" s="4363"/>
      <c r="AD80" s="4363"/>
      <c r="AE80" s="4363"/>
      <c r="AF80" s="4363"/>
      <c r="AG80" s="4363"/>
      <c r="AH80" s="4363"/>
      <c r="AI80" s="4363"/>
      <c r="AJ80" s="4363"/>
      <c r="AK80" s="4363"/>
      <c r="AL80" s="4363"/>
      <c r="AM80" s="4363"/>
    </row>
    <row r="81" spans="3:39" s="527" customFormat="1" x14ac:dyDescent="0.15">
      <c r="J81" s="827"/>
      <c r="K81" s="827"/>
      <c r="L81" s="827"/>
      <c r="M81" s="827"/>
      <c r="N81" s="827"/>
      <c r="O81" s="827"/>
      <c r="P81" s="827"/>
      <c r="Q81" s="827"/>
      <c r="R81" s="827"/>
      <c r="S81" s="827"/>
      <c r="T81" s="827"/>
      <c r="U81" s="827"/>
      <c r="V81" s="827"/>
      <c r="W81" s="827"/>
      <c r="X81" s="827"/>
      <c r="Y81" s="827"/>
      <c r="Z81" s="4363"/>
      <c r="AA81" s="4363"/>
      <c r="AB81" s="4363"/>
      <c r="AC81" s="4363"/>
      <c r="AD81" s="4363"/>
      <c r="AE81" s="4363"/>
      <c r="AF81" s="4363"/>
      <c r="AG81" s="4363"/>
      <c r="AH81" s="4363"/>
      <c r="AI81" s="4363"/>
      <c r="AJ81" s="4363"/>
      <c r="AK81" s="4363"/>
      <c r="AL81" s="4363"/>
      <c r="AM81" s="4363"/>
    </row>
    <row r="82" spans="3:39" s="527" customFormat="1" x14ac:dyDescent="0.15">
      <c r="C82" s="4370"/>
      <c r="D82" s="4370"/>
      <c r="E82" s="4370"/>
      <c r="F82" s="4370"/>
      <c r="G82" s="4370"/>
      <c r="H82" s="4370"/>
      <c r="I82" s="4370"/>
      <c r="J82" s="827"/>
      <c r="K82" s="827"/>
      <c r="L82" s="827"/>
      <c r="M82" s="827"/>
      <c r="N82" s="827"/>
      <c r="O82" s="827"/>
      <c r="P82" s="827"/>
      <c r="Q82" s="827"/>
      <c r="R82" s="827"/>
      <c r="S82" s="827"/>
      <c r="T82" s="827"/>
      <c r="U82" s="827"/>
      <c r="V82" s="827"/>
      <c r="W82" s="827"/>
      <c r="X82" s="827"/>
      <c r="Y82" s="827"/>
      <c r="Z82" s="4363"/>
      <c r="AA82" s="4363"/>
      <c r="AB82" s="4363"/>
      <c r="AC82" s="4363"/>
      <c r="AD82" s="4363"/>
      <c r="AE82" s="4363"/>
      <c r="AF82" s="4363"/>
      <c r="AG82" s="4363"/>
      <c r="AH82" s="4363"/>
      <c r="AI82" s="4363"/>
      <c r="AJ82" s="4363"/>
      <c r="AK82" s="4363"/>
      <c r="AL82" s="4363"/>
      <c r="AM82" s="4363"/>
    </row>
    <row r="83" spans="3:39" s="527" customFormat="1" x14ac:dyDescent="0.15">
      <c r="J83" s="827"/>
      <c r="K83" s="827"/>
      <c r="L83" s="827"/>
      <c r="M83" s="827"/>
      <c r="N83" s="827"/>
      <c r="O83" s="827"/>
      <c r="P83" s="827"/>
      <c r="Q83" s="827"/>
      <c r="R83" s="827"/>
      <c r="S83" s="827"/>
      <c r="T83" s="827"/>
      <c r="U83" s="827"/>
      <c r="V83" s="827"/>
      <c r="W83" s="827"/>
      <c r="X83" s="827"/>
      <c r="Y83" s="827"/>
      <c r="Z83" s="4363"/>
      <c r="AA83" s="4363"/>
      <c r="AB83" s="4363"/>
      <c r="AC83" s="4363"/>
      <c r="AD83" s="4363"/>
      <c r="AE83" s="4363"/>
      <c r="AF83" s="4363"/>
      <c r="AG83" s="4363"/>
      <c r="AH83" s="4363"/>
      <c r="AI83" s="4363"/>
      <c r="AJ83" s="4363"/>
      <c r="AK83" s="4363"/>
      <c r="AL83" s="4363"/>
      <c r="AM83" s="4363"/>
    </row>
    <row r="84" spans="3:39" s="527" customFormat="1" x14ac:dyDescent="0.15">
      <c r="C84" s="4370"/>
      <c r="D84" s="4370"/>
      <c r="E84" s="4370"/>
      <c r="F84" s="4370"/>
      <c r="G84" s="4370"/>
      <c r="H84" s="4370"/>
      <c r="I84" s="4370"/>
      <c r="J84" s="827"/>
      <c r="K84" s="827"/>
      <c r="L84" s="827"/>
      <c r="M84" s="827"/>
      <c r="N84" s="827"/>
      <c r="O84" s="827"/>
      <c r="P84" s="827"/>
      <c r="Q84" s="827"/>
      <c r="R84" s="827"/>
      <c r="S84" s="827"/>
      <c r="T84" s="827"/>
      <c r="U84" s="827"/>
      <c r="V84" s="827"/>
      <c r="W84" s="827"/>
      <c r="X84" s="827"/>
      <c r="Y84" s="827"/>
      <c r="Z84" s="4363"/>
      <c r="AA84" s="4363"/>
      <c r="AB84" s="4363"/>
      <c r="AC84" s="4363"/>
      <c r="AD84" s="4363"/>
      <c r="AE84" s="4363"/>
      <c r="AF84" s="4363"/>
      <c r="AG84" s="4363"/>
      <c r="AH84" s="4363"/>
      <c r="AI84" s="4363"/>
      <c r="AJ84" s="4363"/>
      <c r="AK84" s="4363"/>
      <c r="AL84" s="4363"/>
      <c r="AM84" s="4363"/>
    </row>
    <row r="85" spans="3:39" s="527" customFormat="1" x14ac:dyDescent="0.15">
      <c r="J85" s="827"/>
      <c r="K85" s="827"/>
      <c r="L85" s="827"/>
      <c r="M85" s="827"/>
      <c r="N85" s="827"/>
      <c r="O85" s="827"/>
      <c r="P85" s="827"/>
      <c r="Q85" s="827"/>
      <c r="R85" s="827"/>
      <c r="S85" s="827"/>
      <c r="T85" s="827"/>
      <c r="U85" s="827"/>
      <c r="V85" s="827"/>
      <c r="W85" s="827"/>
      <c r="X85" s="827"/>
      <c r="Y85" s="827"/>
      <c r="Z85" s="4363"/>
      <c r="AA85" s="4363"/>
      <c r="AB85" s="4363"/>
      <c r="AC85" s="4363"/>
      <c r="AD85" s="4363"/>
      <c r="AE85" s="4363"/>
      <c r="AF85" s="4363"/>
      <c r="AG85" s="4363"/>
      <c r="AH85" s="4363"/>
      <c r="AI85" s="4363"/>
      <c r="AJ85" s="4363"/>
      <c r="AK85" s="4363"/>
      <c r="AL85" s="4363"/>
      <c r="AM85" s="4363"/>
    </row>
    <row r="86" spans="3:39" s="527" customFormat="1" x14ac:dyDescent="0.15">
      <c r="C86" s="4370"/>
      <c r="D86" s="4370"/>
      <c r="E86" s="4370"/>
      <c r="F86" s="4370"/>
      <c r="G86" s="4370"/>
      <c r="H86" s="4370"/>
      <c r="I86" s="4370"/>
      <c r="J86" s="827"/>
      <c r="K86" s="827"/>
      <c r="L86" s="827"/>
      <c r="M86" s="827"/>
      <c r="N86" s="827"/>
      <c r="O86" s="827"/>
      <c r="P86" s="827"/>
      <c r="Q86" s="827"/>
      <c r="R86" s="827"/>
      <c r="S86" s="827"/>
      <c r="T86" s="827"/>
      <c r="U86" s="827"/>
      <c r="V86" s="827"/>
      <c r="W86" s="827"/>
      <c r="X86" s="827"/>
      <c r="Y86" s="827"/>
      <c r="Z86" s="4363"/>
      <c r="AA86" s="4363"/>
      <c r="AB86" s="4363"/>
      <c r="AC86" s="4363"/>
      <c r="AD86" s="4363"/>
      <c r="AE86" s="4363"/>
      <c r="AF86" s="4363"/>
      <c r="AG86" s="4363"/>
      <c r="AH86" s="4363"/>
      <c r="AI86" s="4363"/>
      <c r="AJ86" s="4363"/>
      <c r="AK86" s="4363"/>
      <c r="AL86" s="4363"/>
      <c r="AM86" s="4363"/>
    </row>
    <row r="87" spans="3:39" s="527" customFormat="1" x14ac:dyDescent="0.15">
      <c r="J87" s="827"/>
      <c r="K87" s="827"/>
      <c r="L87" s="827"/>
      <c r="M87" s="827"/>
      <c r="N87" s="827"/>
      <c r="O87" s="827"/>
      <c r="P87" s="827"/>
      <c r="Q87" s="827"/>
      <c r="R87" s="827"/>
      <c r="S87" s="827"/>
      <c r="T87" s="827"/>
      <c r="U87" s="827"/>
      <c r="V87" s="827"/>
      <c r="W87" s="827"/>
      <c r="X87" s="827"/>
      <c r="Y87" s="827"/>
      <c r="Z87" s="4363"/>
      <c r="AA87" s="4363"/>
      <c r="AB87" s="4363"/>
      <c r="AC87" s="4363"/>
      <c r="AD87" s="4363"/>
      <c r="AE87" s="4363"/>
      <c r="AF87" s="4363"/>
      <c r="AG87" s="4363"/>
      <c r="AH87" s="4363"/>
      <c r="AI87" s="4363"/>
      <c r="AJ87" s="4363"/>
      <c r="AK87" s="4363"/>
      <c r="AL87" s="4363"/>
      <c r="AM87" s="4363"/>
    </row>
    <row r="88" spans="3:39" s="527" customFormat="1" x14ac:dyDescent="0.15">
      <c r="C88" s="4370"/>
      <c r="D88" s="4370"/>
      <c r="E88" s="4370"/>
      <c r="F88" s="4370"/>
      <c r="G88" s="4370"/>
      <c r="H88" s="4370"/>
      <c r="I88" s="4370"/>
      <c r="J88" s="827"/>
      <c r="K88" s="827"/>
      <c r="L88" s="827"/>
      <c r="M88" s="827"/>
      <c r="N88" s="827"/>
      <c r="O88" s="827"/>
      <c r="P88" s="827"/>
      <c r="Q88" s="827"/>
      <c r="R88" s="827"/>
      <c r="S88" s="827"/>
      <c r="T88" s="827"/>
      <c r="U88" s="827"/>
      <c r="V88" s="827"/>
      <c r="W88" s="827"/>
      <c r="X88" s="827"/>
      <c r="Y88" s="827"/>
      <c r="Z88" s="4363"/>
      <c r="AA88" s="4363"/>
      <c r="AB88" s="4363"/>
      <c r="AC88" s="4363"/>
      <c r="AD88" s="4363"/>
      <c r="AE88" s="4363"/>
      <c r="AF88" s="4363"/>
      <c r="AG88" s="4363"/>
      <c r="AH88" s="4363"/>
      <c r="AI88" s="4363"/>
      <c r="AJ88" s="4363"/>
      <c r="AK88" s="4363"/>
      <c r="AL88" s="4363"/>
      <c r="AM88" s="4363"/>
    </row>
    <row r="89" spans="3:39" s="527" customFormat="1" x14ac:dyDescent="0.15">
      <c r="C89" s="1060"/>
      <c r="D89" s="4373"/>
      <c r="E89" s="4373"/>
      <c r="F89" s="4373"/>
      <c r="G89" s="4373"/>
      <c r="H89" s="4373"/>
      <c r="I89" s="4373"/>
      <c r="J89" s="4373"/>
      <c r="K89" s="4373"/>
      <c r="L89" s="4373"/>
      <c r="M89" s="4373"/>
      <c r="N89" s="4373"/>
      <c r="O89" s="4373"/>
      <c r="P89" s="4373"/>
      <c r="Q89" s="4373"/>
      <c r="R89" s="4373"/>
      <c r="S89" s="4373"/>
      <c r="T89" s="4373"/>
      <c r="U89" s="4373"/>
      <c r="V89" s="4373"/>
      <c r="W89" s="4373"/>
      <c r="X89" s="4373"/>
      <c r="Y89" s="4373"/>
      <c r="Z89" s="4373"/>
    </row>
  </sheetData>
  <mergeCells count="123">
    <mergeCell ref="A1:AM1"/>
    <mergeCell ref="A3:Y3"/>
    <mergeCell ref="Z3:AM3"/>
    <mergeCell ref="B4:C4"/>
    <mergeCell ref="D4:X4"/>
    <mergeCell ref="B9:H9"/>
    <mergeCell ref="I9:M11"/>
    <mergeCell ref="O9:AL9"/>
    <mergeCell ref="B10:D10"/>
    <mergeCell ref="F10:H10"/>
    <mergeCell ref="O10:AL10"/>
    <mergeCell ref="B11:H11"/>
    <mergeCell ref="O11:AL11"/>
    <mergeCell ref="E5:AL5"/>
    <mergeCell ref="B6:H6"/>
    <mergeCell ref="I6:M8"/>
    <mergeCell ref="N6:AL8"/>
    <mergeCell ref="B7:H7"/>
    <mergeCell ref="B8:H8"/>
    <mergeCell ref="B15:H15"/>
    <mergeCell ref="I15:M17"/>
    <mergeCell ref="O15:AL15"/>
    <mergeCell ref="B16:D16"/>
    <mergeCell ref="F16:H16"/>
    <mergeCell ref="O16:AL16"/>
    <mergeCell ref="B17:H17"/>
    <mergeCell ref="O17:AL17"/>
    <mergeCell ref="B12:H12"/>
    <mergeCell ref="I12:M14"/>
    <mergeCell ref="O12:AL12"/>
    <mergeCell ref="B13:D13"/>
    <mergeCell ref="F13:H13"/>
    <mergeCell ref="O13:AL13"/>
    <mergeCell ref="B14:H14"/>
    <mergeCell ref="O14:AL14"/>
    <mergeCell ref="B21:H21"/>
    <mergeCell ref="I21:M23"/>
    <mergeCell ref="O21:AL21"/>
    <mergeCell ref="B22:D22"/>
    <mergeCell ref="F22:H22"/>
    <mergeCell ref="O22:AL22"/>
    <mergeCell ref="B23:H23"/>
    <mergeCell ref="O23:AL23"/>
    <mergeCell ref="B18:H18"/>
    <mergeCell ref="I18:M20"/>
    <mergeCell ref="O18:AL18"/>
    <mergeCell ref="B19:D19"/>
    <mergeCell ref="F19:H19"/>
    <mergeCell ref="O19:AL19"/>
    <mergeCell ref="B20:H20"/>
    <mergeCell ref="O20:AL20"/>
    <mergeCell ref="B27:H27"/>
    <mergeCell ref="I27:M29"/>
    <mergeCell ref="O27:AL27"/>
    <mergeCell ref="B28:D28"/>
    <mergeCell ref="F28:H28"/>
    <mergeCell ref="O28:AL28"/>
    <mergeCell ref="B29:H29"/>
    <mergeCell ref="O29:AL29"/>
    <mergeCell ref="B24:H24"/>
    <mergeCell ref="I24:M26"/>
    <mergeCell ref="O24:AL24"/>
    <mergeCell ref="B25:D25"/>
    <mergeCell ref="F25:H25"/>
    <mergeCell ref="O25:AL25"/>
    <mergeCell ref="B26:H26"/>
    <mergeCell ref="O26:AL26"/>
    <mergeCell ref="B33:H33"/>
    <mergeCell ref="I33:M35"/>
    <mergeCell ref="O33:AL33"/>
    <mergeCell ref="B34:D34"/>
    <mergeCell ref="F34:H34"/>
    <mergeCell ref="O34:AL34"/>
    <mergeCell ref="B35:H35"/>
    <mergeCell ref="O35:AL35"/>
    <mergeCell ref="B30:H30"/>
    <mergeCell ref="I30:M32"/>
    <mergeCell ref="O30:AL30"/>
    <mergeCell ref="B31:D31"/>
    <mergeCell ref="F31:H31"/>
    <mergeCell ref="O31:AL31"/>
    <mergeCell ref="B32:H32"/>
    <mergeCell ref="O32:AL32"/>
    <mergeCell ref="B41:H41"/>
    <mergeCell ref="I41:M43"/>
    <mergeCell ref="O41:AL41"/>
    <mergeCell ref="B42:D42"/>
    <mergeCell ref="F42:H42"/>
    <mergeCell ref="O42:AL42"/>
    <mergeCell ref="B43:H43"/>
    <mergeCell ref="O43:AL43"/>
    <mergeCell ref="B37:C37"/>
    <mergeCell ref="D37:AL37"/>
    <mergeCell ref="B38:H38"/>
    <mergeCell ref="I38:M40"/>
    <mergeCell ref="N38:AL40"/>
    <mergeCell ref="B39:H39"/>
    <mergeCell ref="B40:H40"/>
    <mergeCell ref="B47:H47"/>
    <mergeCell ref="I47:M49"/>
    <mergeCell ref="O47:AL47"/>
    <mergeCell ref="B48:D48"/>
    <mergeCell ref="F48:H48"/>
    <mergeCell ref="O48:AL48"/>
    <mergeCell ref="B49:H49"/>
    <mergeCell ref="O49:AL49"/>
    <mergeCell ref="B44:H44"/>
    <mergeCell ref="I44:M46"/>
    <mergeCell ref="O44:AL44"/>
    <mergeCell ref="B45:D45"/>
    <mergeCell ref="F45:H45"/>
    <mergeCell ref="O45:AL45"/>
    <mergeCell ref="B46:H46"/>
    <mergeCell ref="O46:AL46"/>
    <mergeCell ref="B50:H50"/>
    <mergeCell ref="I50:M52"/>
    <mergeCell ref="O50:AL50"/>
    <mergeCell ref="B51:D51"/>
    <mergeCell ref="F51:H51"/>
    <mergeCell ref="O51:AL51"/>
    <mergeCell ref="B52:H52"/>
    <mergeCell ref="O52:AL52"/>
    <mergeCell ref="C53:Y53"/>
  </mergeCells>
  <phoneticPr fontId="3"/>
  <conditionalFormatting sqref="B9:I9 B10:H11 B12:I12 B13:H14 B15:I15 B16:H17 B18:I18 B19:H20 B21:I21 B22:H23 B24:I24 B25:H26 B27:I27 B28:H29">
    <cfRule type="containsBlanks" dxfId="56" priority="24">
      <formula>LEN(TRIM(B9))=0</formula>
    </cfRule>
  </conditionalFormatting>
  <conditionalFormatting sqref="B30:I30 B31:H32">
    <cfRule type="containsBlanks" dxfId="55" priority="15">
      <formula>LEN(TRIM(B30))=0</formula>
    </cfRule>
  </conditionalFormatting>
  <conditionalFormatting sqref="B33:I33 B34:H35">
    <cfRule type="containsBlanks" dxfId="54" priority="12">
      <formula>LEN(TRIM(B33))=0</formula>
    </cfRule>
  </conditionalFormatting>
  <conditionalFormatting sqref="B41:I41 B42:H43 B47:I47 B48:H49">
    <cfRule type="containsBlanks" dxfId="53" priority="9">
      <formula>LEN(TRIM(B41))=0</formula>
    </cfRule>
  </conditionalFormatting>
  <conditionalFormatting sqref="B44:I44 B45:H46">
    <cfRule type="containsBlanks" dxfId="52" priority="3">
      <formula>LEN(TRIM(B44))=0</formula>
    </cfRule>
  </conditionalFormatting>
  <conditionalFormatting sqref="B50:I50 B51:H52">
    <cfRule type="containsBlanks" dxfId="51" priority="6">
      <formula>LEN(TRIM(B50))=0</formula>
    </cfRule>
  </conditionalFormatting>
  <conditionalFormatting sqref="B64:I64 B65:H66 B67:I67 B68:H69">
    <cfRule type="containsBlanks" dxfId="50" priority="21">
      <formula>LEN(TRIM(B64))=0</formula>
    </cfRule>
  </conditionalFormatting>
  <conditionalFormatting sqref="B70:I70 B71:H72">
    <cfRule type="containsBlanks" dxfId="49" priority="18">
      <formula>LEN(TRIM(B70))=0</formula>
    </cfRule>
  </conditionalFormatting>
  <conditionalFormatting sqref="N9:AL35">
    <cfRule type="containsBlanks" dxfId="48" priority="10">
      <formula>LEN(TRIM(N9))=0</formula>
    </cfRule>
  </conditionalFormatting>
  <conditionalFormatting sqref="N41:AL52">
    <cfRule type="containsBlanks" dxfId="47" priority="1">
      <formula>LEN(TRIM(N41))=0</formula>
    </cfRule>
  </conditionalFormatting>
  <conditionalFormatting sqref="N64:AL72">
    <cfRule type="containsBlanks" dxfId="46" priority="16">
      <formula>LEN(TRIM(N64))=0</formula>
    </cfRule>
  </conditionalFormatting>
  <printOptions horizontalCentered="1"/>
  <pageMargins left="0.70866141732283472" right="0.31496062992125984" top="0.39370078740157483" bottom="0.39370078740157483" header="0" footer="0"/>
  <pageSetup paperSize="9" scale="99" orientation="portrait" r:id="rId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35993-6ED1-42E3-881C-2E6186B25A41}">
  <sheetPr codeName="Sheet28"/>
  <dimension ref="A1:BU106"/>
  <sheetViews>
    <sheetView showGridLines="0" view="pageBreakPreview" topLeftCell="A7" zoomScaleNormal="100" zoomScaleSheetLayoutView="100" workbookViewId="0">
      <selection activeCell="Y17" sqref="Y17"/>
    </sheetView>
  </sheetViews>
  <sheetFormatPr defaultColWidth="8" defaultRowHeight="12" x14ac:dyDescent="0.15"/>
  <cols>
    <col min="1" max="1" width="1.625" style="914" customWidth="1"/>
    <col min="2" max="39" width="2.375" style="914" customWidth="1"/>
    <col min="40" max="40" width="3" style="914" customWidth="1"/>
    <col min="41" max="73" width="2.375" style="914" customWidth="1"/>
    <col min="74" max="76" width="5.125" style="914" customWidth="1"/>
    <col min="77" max="16384" width="8" style="914"/>
  </cols>
  <sheetData>
    <row r="1" spans="1:72" ht="14.1" customHeight="1" x14ac:dyDescent="0.15">
      <c r="A1" s="1541" t="s">
        <v>706</v>
      </c>
      <c r="B1" s="1542"/>
      <c r="C1" s="1542"/>
      <c r="D1" s="1542"/>
      <c r="E1" s="1542"/>
      <c r="F1" s="1542"/>
      <c r="G1" s="1542"/>
      <c r="H1" s="1542"/>
      <c r="I1" s="1542"/>
      <c r="J1" s="1542"/>
      <c r="K1" s="1542"/>
      <c r="L1" s="1542"/>
      <c r="M1" s="1542"/>
      <c r="N1" s="1542"/>
      <c r="O1" s="1542"/>
      <c r="P1" s="1542"/>
      <c r="Q1" s="1542"/>
      <c r="R1" s="1542"/>
      <c r="S1" s="1542"/>
      <c r="T1" s="1542"/>
      <c r="U1" s="1542"/>
      <c r="V1" s="1542"/>
      <c r="W1" s="1542"/>
      <c r="X1" s="1542"/>
      <c r="Y1" s="1542"/>
      <c r="Z1" s="1542"/>
      <c r="AA1" s="1542"/>
      <c r="AB1" s="1542"/>
      <c r="AC1" s="1542"/>
      <c r="AD1" s="1542"/>
      <c r="AE1" s="1542"/>
      <c r="AF1" s="1542"/>
      <c r="AG1" s="1542"/>
      <c r="AH1" s="1542"/>
      <c r="AI1" s="1542"/>
      <c r="AJ1" s="1542"/>
      <c r="AK1" s="1542"/>
      <c r="AL1" s="1542"/>
      <c r="AM1" s="1542"/>
      <c r="AO1" s="913"/>
      <c r="AP1" s="913"/>
      <c r="AQ1" s="913"/>
      <c r="AR1" s="913"/>
      <c r="AS1" s="913"/>
    </row>
    <row r="2" spans="1:72" ht="5.0999999999999996" customHeight="1" thickBot="1" x14ac:dyDescent="0.2"/>
    <row r="3" spans="1:72" ht="14.1" customHeight="1" x14ac:dyDescent="0.15">
      <c r="A3" s="4057" t="s">
        <v>1015</v>
      </c>
      <c r="B3" s="4058"/>
      <c r="C3" s="4058"/>
      <c r="D3" s="4058"/>
      <c r="E3" s="4058"/>
      <c r="F3" s="4058"/>
      <c r="G3" s="4058"/>
      <c r="H3" s="4058"/>
      <c r="I3" s="4058"/>
      <c r="J3" s="4058"/>
      <c r="K3" s="4058"/>
      <c r="L3" s="4058"/>
      <c r="M3" s="4058"/>
      <c r="N3" s="4058"/>
      <c r="O3" s="4058"/>
      <c r="P3" s="4058"/>
      <c r="Q3" s="4058"/>
      <c r="R3" s="4058"/>
      <c r="S3" s="4058"/>
      <c r="T3" s="4058"/>
      <c r="U3" s="4058"/>
      <c r="V3" s="4058"/>
      <c r="W3" s="4058"/>
      <c r="X3" s="4058"/>
      <c r="Y3" s="4058"/>
      <c r="Z3" s="4058"/>
      <c r="AA3" s="4059" t="s">
        <v>27</v>
      </c>
      <c r="AB3" s="4060"/>
      <c r="AC3" s="4060"/>
      <c r="AD3" s="4060"/>
      <c r="AE3" s="4060"/>
      <c r="AF3" s="4060"/>
      <c r="AG3" s="4060"/>
      <c r="AH3" s="4060"/>
      <c r="AI3" s="4060"/>
      <c r="AJ3" s="4060"/>
      <c r="AK3" s="4060"/>
      <c r="AL3" s="4060"/>
      <c r="AM3" s="4060"/>
    </row>
    <row r="4" spans="1:72" ht="6" customHeight="1" x14ac:dyDescent="0.15">
      <c r="A4" s="1002"/>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003"/>
      <c r="AB4" s="1117"/>
      <c r="AC4" s="1117"/>
      <c r="AD4" s="1117"/>
      <c r="AE4" s="1117"/>
      <c r="AF4" s="1117"/>
      <c r="AG4" s="1117"/>
      <c r="AH4" s="1117"/>
      <c r="AI4" s="1117"/>
      <c r="AJ4" s="1117"/>
      <c r="AK4" s="1117"/>
      <c r="AL4" s="1117"/>
      <c r="AM4" s="1118"/>
    </row>
    <row r="5" spans="1:72" ht="14.1" customHeight="1" x14ac:dyDescent="0.15">
      <c r="A5" s="1559">
        <v>5</v>
      </c>
      <c r="B5" s="1560"/>
      <c r="C5" s="3688" t="s">
        <v>814</v>
      </c>
      <c r="D5" s="3688"/>
      <c r="E5" s="3688"/>
      <c r="F5" s="3688"/>
      <c r="G5" s="3688"/>
      <c r="H5" s="3688"/>
      <c r="I5" s="3688"/>
      <c r="J5" s="3688"/>
      <c r="K5" s="3688"/>
      <c r="L5" s="3688"/>
      <c r="M5" s="3688"/>
      <c r="N5" s="3688"/>
      <c r="O5" s="3688"/>
      <c r="P5" s="3688"/>
      <c r="Q5" s="3688"/>
      <c r="R5" s="3688"/>
      <c r="S5" s="3688"/>
      <c r="T5" s="3688"/>
      <c r="U5" s="3688"/>
      <c r="V5" s="3688"/>
      <c r="W5" s="3688"/>
      <c r="X5" s="3688"/>
      <c r="Y5" s="3688"/>
      <c r="Z5" s="1119"/>
      <c r="AA5" s="1003"/>
      <c r="AB5" s="1117"/>
      <c r="AC5" s="1117"/>
      <c r="AD5" s="1117"/>
      <c r="AE5" s="1117"/>
      <c r="AF5" s="1117"/>
      <c r="AG5" s="1117"/>
      <c r="AH5" s="1117"/>
      <c r="AI5" s="1117"/>
      <c r="AJ5" s="1117"/>
      <c r="AK5" s="1117"/>
      <c r="AL5" s="1117"/>
      <c r="AM5" s="1118"/>
    </row>
    <row r="6" spans="1:72" ht="14.1" customHeight="1" x14ac:dyDescent="0.15">
      <c r="A6" s="1437" t="s">
        <v>586</v>
      </c>
      <c r="B6" s="1438"/>
      <c r="C6" s="1440" t="s">
        <v>1119</v>
      </c>
      <c r="D6" s="1440"/>
      <c r="E6" s="1440"/>
      <c r="F6" s="1440"/>
      <c r="G6" s="1440"/>
      <c r="H6" s="1440"/>
      <c r="I6" s="1440"/>
      <c r="J6" s="1440"/>
      <c r="K6" s="1440"/>
      <c r="L6" s="1440"/>
      <c r="M6" s="1440"/>
      <c r="N6" s="1440"/>
      <c r="O6" s="1440"/>
      <c r="P6" s="1440"/>
      <c r="Q6" s="1440"/>
      <c r="R6" s="1440"/>
      <c r="S6" s="1440"/>
      <c r="T6" s="1440"/>
      <c r="U6" s="1440"/>
      <c r="V6" s="1440"/>
      <c r="W6" s="1440"/>
      <c r="X6" s="1440"/>
      <c r="Y6" s="1440"/>
      <c r="Z6" s="931"/>
      <c r="AA6" s="1003"/>
      <c r="AB6" s="1120"/>
      <c r="AC6" s="1120"/>
      <c r="AD6" s="1120"/>
      <c r="AE6" s="1120"/>
      <c r="AF6" s="1120"/>
      <c r="AG6" s="1120"/>
      <c r="AH6" s="1120"/>
      <c r="AI6" s="1120"/>
      <c r="AJ6" s="1120"/>
      <c r="AK6" s="1120"/>
      <c r="AL6" s="1120"/>
      <c r="AM6" s="1121"/>
    </row>
    <row r="7" spans="1:72" ht="14.1" customHeight="1" x14ac:dyDescent="0.15">
      <c r="A7" s="1002"/>
      <c r="B7" s="999" t="s">
        <v>390</v>
      </c>
      <c r="C7" s="1440" t="s">
        <v>686</v>
      </c>
      <c r="D7" s="1440"/>
      <c r="E7" s="1440"/>
      <c r="F7" s="1440"/>
      <c r="G7" s="1440"/>
      <c r="H7" s="1440"/>
      <c r="I7" s="1440"/>
      <c r="J7" s="1440"/>
      <c r="K7" s="1440"/>
      <c r="L7" s="1440"/>
      <c r="M7" s="1440"/>
      <c r="N7" s="1440"/>
      <c r="O7" s="1440"/>
      <c r="P7" s="1440"/>
      <c r="Q7" s="1440"/>
      <c r="R7" s="1440"/>
      <c r="S7" s="1440"/>
      <c r="T7" s="1440"/>
      <c r="U7" s="1440"/>
      <c r="V7" s="1440"/>
      <c r="W7" s="1440"/>
      <c r="X7" s="1440"/>
      <c r="Y7" s="1440"/>
      <c r="Z7" s="931"/>
      <c r="AA7" s="1003" t="s">
        <v>30</v>
      </c>
      <c r="AB7" s="4061" t="s">
        <v>582</v>
      </c>
      <c r="AC7" s="4061"/>
      <c r="AD7" s="4061"/>
      <c r="AE7" s="4061"/>
      <c r="AF7" s="4061"/>
      <c r="AG7" s="4061"/>
      <c r="AH7" s="4061"/>
      <c r="AI7" s="4061"/>
      <c r="AJ7" s="4061"/>
      <c r="AK7" s="4061"/>
      <c r="AL7" s="4061"/>
      <c r="AM7" s="1121"/>
    </row>
    <row r="8" spans="1:72" ht="14.1" customHeight="1" x14ac:dyDescent="0.15">
      <c r="A8" s="1002"/>
      <c r="Z8" s="931"/>
      <c r="AA8" s="1003"/>
      <c r="AB8" s="4061"/>
      <c r="AC8" s="4061"/>
      <c r="AD8" s="4061"/>
      <c r="AE8" s="4061"/>
      <c r="AF8" s="4061"/>
      <c r="AG8" s="4061"/>
      <c r="AH8" s="4061"/>
      <c r="AI8" s="4061"/>
      <c r="AJ8" s="4061"/>
      <c r="AK8" s="4061"/>
      <c r="AL8" s="4061"/>
      <c r="AM8" s="1121"/>
    </row>
    <row r="9" spans="1:72" ht="14.1" customHeight="1" x14ac:dyDescent="0.15">
      <c r="A9" s="1123"/>
      <c r="B9" s="999" t="s">
        <v>396</v>
      </c>
      <c r="C9" s="1440" t="s">
        <v>687</v>
      </c>
      <c r="D9" s="1440"/>
      <c r="E9" s="1440"/>
      <c r="F9" s="1440"/>
      <c r="G9" s="1440"/>
      <c r="H9" s="1440"/>
      <c r="I9" s="1440"/>
      <c r="J9" s="1440"/>
      <c r="K9" s="1440"/>
      <c r="L9" s="1440"/>
      <c r="M9" s="1440"/>
      <c r="N9" s="1440"/>
      <c r="O9" s="1440"/>
      <c r="P9" s="1440"/>
      <c r="Q9" s="1440"/>
      <c r="R9" s="1440"/>
      <c r="S9" s="1440"/>
      <c r="T9" s="1440"/>
      <c r="U9" s="1440"/>
      <c r="V9" s="1440"/>
      <c r="W9" s="1440"/>
      <c r="X9" s="1440"/>
      <c r="Y9" s="1440"/>
      <c r="Z9" s="931"/>
      <c r="AA9" s="1003" t="s">
        <v>30</v>
      </c>
      <c r="AB9" s="4061" t="s">
        <v>1016</v>
      </c>
      <c r="AC9" s="4061"/>
      <c r="AD9" s="4061"/>
      <c r="AE9" s="4061"/>
      <c r="AF9" s="4061"/>
      <c r="AG9" s="4061"/>
      <c r="AH9" s="4061"/>
      <c r="AI9" s="4061"/>
      <c r="AJ9" s="4061"/>
      <c r="AK9" s="4061"/>
      <c r="AL9" s="4061"/>
      <c r="AM9" s="1121"/>
      <c r="AQ9" s="1000" t="s">
        <v>543</v>
      </c>
      <c r="AR9" s="1000"/>
      <c r="AS9" s="1000"/>
      <c r="AT9" s="1000"/>
      <c r="AU9" s="1000"/>
      <c r="AV9" s="1000"/>
      <c r="AW9" s="1000"/>
      <c r="AX9" s="1000"/>
      <c r="AY9" s="1000"/>
      <c r="AZ9" s="1000"/>
      <c r="BA9" s="1000"/>
      <c r="BB9" s="1000"/>
      <c r="BC9" s="1000"/>
      <c r="BD9" s="1000"/>
      <c r="BE9" s="1000"/>
      <c r="BF9" s="1000"/>
      <c r="BG9" s="1000"/>
      <c r="BH9" s="1000"/>
      <c r="BI9" s="1000"/>
      <c r="BJ9" s="1000"/>
      <c r="BK9" s="1000"/>
      <c r="BL9" s="1000"/>
      <c r="BM9" s="1000"/>
      <c r="BN9" s="1000"/>
      <c r="BO9" s="1000"/>
      <c r="BP9" s="1000"/>
      <c r="BQ9" s="1000"/>
      <c r="BR9" s="1000"/>
      <c r="BS9" s="1000"/>
      <c r="BT9" s="1000"/>
    </row>
    <row r="10" spans="1:72" ht="14.1" customHeight="1" x14ac:dyDescent="0.15">
      <c r="A10" s="1002"/>
      <c r="Z10" s="931"/>
      <c r="AA10" s="1087"/>
      <c r="AB10" s="4061"/>
      <c r="AC10" s="4061"/>
      <c r="AD10" s="4061"/>
      <c r="AE10" s="4061"/>
      <c r="AF10" s="4061"/>
      <c r="AG10" s="4061"/>
      <c r="AH10" s="4061"/>
      <c r="AI10" s="4061"/>
      <c r="AJ10" s="4061"/>
      <c r="AK10" s="4061"/>
      <c r="AL10" s="4061"/>
      <c r="AM10" s="1121"/>
      <c r="AP10" s="1124"/>
      <c r="AQ10" s="1125"/>
      <c r="AR10" s="1125"/>
      <c r="AS10" s="1125"/>
      <c r="AT10" s="1125"/>
      <c r="AU10" s="1125"/>
      <c r="AV10" s="1125"/>
      <c r="AW10" s="1125"/>
      <c r="AX10" s="1125"/>
      <c r="AY10" s="1125"/>
      <c r="AZ10" s="1125"/>
      <c r="BA10" s="1125"/>
      <c r="BB10" s="1125"/>
      <c r="BC10" s="1125"/>
      <c r="BD10" s="1125"/>
      <c r="BE10" s="1125"/>
      <c r="BF10" s="1125"/>
      <c r="BG10" s="1125"/>
      <c r="BH10" s="1125"/>
      <c r="BI10" s="1125"/>
      <c r="BJ10" s="1125"/>
      <c r="BK10" s="1125"/>
      <c r="BL10" s="1125"/>
      <c r="BM10" s="1125"/>
      <c r="BN10" s="1125"/>
      <c r="BO10" s="1125"/>
      <c r="BP10" s="1125"/>
      <c r="BQ10" s="1125"/>
      <c r="BR10" s="1125"/>
      <c r="BS10" s="1125"/>
      <c r="BT10" s="1126"/>
    </row>
    <row r="11" spans="1:72" ht="14.1" customHeight="1" x14ac:dyDescent="0.15">
      <c r="A11" s="4064" t="s">
        <v>524</v>
      </c>
      <c r="B11" s="1442"/>
      <c r="C11" s="1483" t="s">
        <v>594</v>
      </c>
      <c r="D11" s="1483"/>
      <c r="E11" s="1483"/>
      <c r="F11" s="1483"/>
      <c r="G11" s="1483"/>
      <c r="H11" s="1483"/>
      <c r="I11" s="1483"/>
      <c r="J11" s="1483"/>
      <c r="K11" s="1483"/>
      <c r="L11" s="1483"/>
      <c r="M11" s="1483"/>
      <c r="N11" s="1483"/>
      <c r="O11" s="1483"/>
      <c r="P11" s="1483"/>
      <c r="Q11" s="1483"/>
      <c r="R11" s="1483"/>
      <c r="S11" s="1483"/>
      <c r="T11" s="1483"/>
      <c r="U11" s="1483"/>
      <c r="V11" s="1483"/>
      <c r="W11" s="1483"/>
      <c r="X11" s="1483"/>
      <c r="Y11" s="1483"/>
      <c r="Z11" s="1019"/>
      <c r="AA11" s="1003" t="s">
        <v>30</v>
      </c>
      <c r="AB11" s="3650" t="s">
        <v>1120</v>
      </c>
      <c r="AC11" s="3650"/>
      <c r="AD11" s="3650"/>
      <c r="AE11" s="3650"/>
      <c r="AF11" s="3650"/>
      <c r="AG11" s="3650"/>
      <c r="AH11" s="3650"/>
      <c r="AI11" s="3650"/>
      <c r="AJ11" s="3650"/>
      <c r="AK11" s="3650"/>
      <c r="AL11" s="3650"/>
      <c r="AM11" s="1121"/>
      <c r="AP11" s="1127" t="s">
        <v>6</v>
      </c>
      <c r="AQ11" s="4062" t="s">
        <v>815</v>
      </c>
      <c r="AR11" s="4062"/>
      <c r="AS11" s="4062"/>
      <c r="AT11" s="4062"/>
      <c r="AU11" s="4062"/>
      <c r="AV11" s="4062"/>
      <c r="AW11" s="4062"/>
      <c r="AX11" s="4062"/>
      <c r="AY11" s="4062"/>
      <c r="AZ11" s="4062"/>
      <c r="BA11" s="4062"/>
      <c r="BB11" s="4062"/>
      <c r="BC11" s="4062"/>
      <c r="BD11" s="4062"/>
      <c r="BE11" s="4062"/>
      <c r="BF11" s="4062"/>
      <c r="BG11" s="4062"/>
      <c r="BH11" s="4062"/>
      <c r="BI11" s="4062"/>
      <c r="BJ11" s="4062"/>
      <c r="BK11" s="4062"/>
      <c r="BL11" s="4062"/>
      <c r="BM11" s="4062"/>
      <c r="BN11" s="4062"/>
      <c r="BO11" s="4062"/>
      <c r="BP11" s="4062"/>
      <c r="BQ11" s="4062"/>
      <c r="BR11" s="4062"/>
      <c r="BS11" s="4062"/>
      <c r="BT11" s="4063"/>
    </row>
    <row r="12" spans="1:72" ht="14.1" customHeight="1" x14ac:dyDescent="0.15">
      <c r="A12" s="1002"/>
      <c r="C12" s="1483"/>
      <c r="D12" s="1483"/>
      <c r="E12" s="1483"/>
      <c r="F12" s="1483"/>
      <c r="G12" s="1483"/>
      <c r="H12" s="1483"/>
      <c r="I12" s="1483"/>
      <c r="J12" s="1483"/>
      <c r="K12" s="1483"/>
      <c r="L12" s="1483"/>
      <c r="M12" s="1483"/>
      <c r="N12" s="1483"/>
      <c r="O12" s="1483"/>
      <c r="P12" s="1483"/>
      <c r="Q12" s="1483"/>
      <c r="R12" s="1483"/>
      <c r="S12" s="1483"/>
      <c r="T12" s="1483"/>
      <c r="U12" s="1483"/>
      <c r="V12" s="1483"/>
      <c r="W12" s="1483"/>
      <c r="X12" s="1483"/>
      <c r="Y12" s="1483"/>
      <c r="Z12" s="1019"/>
      <c r="AA12" s="1008"/>
      <c r="AB12" s="3650"/>
      <c r="AC12" s="3650"/>
      <c r="AD12" s="3650"/>
      <c r="AE12" s="3650"/>
      <c r="AF12" s="3650"/>
      <c r="AG12" s="3650"/>
      <c r="AH12" s="3650"/>
      <c r="AI12" s="3650"/>
      <c r="AJ12" s="3650"/>
      <c r="AK12" s="3650"/>
      <c r="AL12" s="3650"/>
      <c r="AM12" s="1121"/>
      <c r="AP12" s="966"/>
      <c r="AQ12" s="3650" t="s">
        <v>816</v>
      </c>
      <c r="AR12" s="3650"/>
      <c r="AS12" s="3650"/>
      <c r="AT12" s="3650"/>
      <c r="AU12" s="3650"/>
      <c r="AV12" s="3650"/>
      <c r="AW12" s="3650"/>
      <c r="AX12" s="3650"/>
      <c r="AY12" s="3650"/>
      <c r="AZ12" s="3650"/>
      <c r="BA12" s="3650"/>
      <c r="BB12" s="3650"/>
      <c r="BC12" s="3650"/>
      <c r="BD12" s="3650"/>
      <c r="BE12" s="3650"/>
      <c r="BF12" s="3650"/>
      <c r="BG12" s="3650"/>
      <c r="BH12" s="3650"/>
      <c r="BI12" s="3650"/>
      <c r="BJ12" s="3650"/>
      <c r="BK12" s="3650"/>
      <c r="BL12" s="3650"/>
      <c r="BM12" s="3650"/>
      <c r="BN12" s="3650"/>
      <c r="BO12" s="3650"/>
      <c r="BP12" s="3650"/>
      <c r="BQ12" s="3650"/>
      <c r="BR12" s="3650"/>
      <c r="BS12" s="3650"/>
      <c r="BT12" s="1128"/>
    </row>
    <row r="13" spans="1:72" ht="14.1" customHeight="1" x14ac:dyDescent="0.15">
      <c r="A13" s="4039" t="s">
        <v>390</v>
      </c>
      <c r="B13" s="1438"/>
      <c r="C13" s="1440" t="s">
        <v>1018</v>
      </c>
      <c r="D13" s="1440"/>
      <c r="E13" s="1440"/>
      <c r="F13" s="1440"/>
      <c r="G13" s="1440"/>
      <c r="H13" s="1440"/>
      <c r="I13" s="1440"/>
      <c r="J13" s="1440"/>
      <c r="K13" s="1440"/>
      <c r="L13" s="1440"/>
      <c r="M13" s="1440"/>
      <c r="N13" s="1440"/>
      <c r="O13" s="1440"/>
      <c r="P13" s="1440"/>
      <c r="Q13" s="1440"/>
      <c r="R13" s="1440"/>
      <c r="S13" s="1440"/>
      <c r="T13" s="1440"/>
      <c r="U13" s="1440"/>
      <c r="V13" s="1440"/>
      <c r="W13" s="1440"/>
      <c r="X13" s="1440"/>
      <c r="Y13" s="1440"/>
      <c r="AA13" s="1003" t="s">
        <v>30</v>
      </c>
      <c r="AB13" s="3650" t="s">
        <v>1027</v>
      </c>
      <c r="AC13" s="3650"/>
      <c r="AD13" s="3650"/>
      <c r="AE13" s="3650"/>
      <c r="AF13" s="3650"/>
      <c r="AG13" s="3650"/>
      <c r="AH13" s="3650"/>
      <c r="AI13" s="3650"/>
      <c r="AJ13" s="3650"/>
      <c r="AK13" s="3650"/>
      <c r="AL13" s="3650"/>
      <c r="AM13" s="1121"/>
      <c r="AP13" s="966"/>
      <c r="AQ13" s="3650"/>
      <c r="AR13" s="3650"/>
      <c r="AS13" s="3650"/>
      <c r="AT13" s="3650"/>
      <c r="AU13" s="3650"/>
      <c r="AV13" s="3650"/>
      <c r="AW13" s="3650"/>
      <c r="AX13" s="3650"/>
      <c r="AY13" s="3650"/>
      <c r="AZ13" s="3650"/>
      <c r="BA13" s="3650"/>
      <c r="BB13" s="3650"/>
      <c r="BC13" s="3650"/>
      <c r="BD13" s="3650"/>
      <c r="BE13" s="3650"/>
      <c r="BF13" s="3650"/>
      <c r="BG13" s="3650"/>
      <c r="BH13" s="3650"/>
      <c r="BI13" s="3650"/>
      <c r="BJ13" s="3650"/>
      <c r="BK13" s="3650"/>
      <c r="BL13" s="3650"/>
      <c r="BM13" s="3650"/>
      <c r="BN13" s="3650"/>
      <c r="BO13" s="3650"/>
      <c r="BP13" s="3650"/>
      <c r="BQ13" s="3650"/>
      <c r="BR13" s="3650"/>
      <c r="BS13" s="3650"/>
      <c r="BT13" s="1128"/>
    </row>
    <row r="14" spans="1:72" ht="14.1" customHeight="1" x14ac:dyDescent="0.15">
      <c r="A14" s="1010"/>
      <c r="B14" s="999"/>
      <c r="C14" s="1544" t="s">
        <v>91</v>
      </c>
      <c r="D14" s="1545"/>
      <c r="E14" s="1552"/>
      <c r="F14" s="1124"/>
      <c r="G14" s="4071" t="s">
        <v>701</v>
      </c>
      <c r="H14" s="4071"/>
      <c r="I14" s="1129"/>
      <c r="J14" s="1130"/>
      <c r="K14" s="4071" t="s">
        <v>702</v>
      </c>
      <c r="L14" s="4071"/>
      <c r="M14" s="4071"/>
      <c r="N14" s="1131"/>
      <c r="O14" s="4071" t="s">
        <v>703</v>
      </c>
      <c r="P14" s="4071"/>
      <c r="Q14" s="4071"/>
      <c r="R14" s="1131"/>
      <c r="S14" s="4072" t="s">
        <v>1019</v>
      </c>
      <c r="T14" s="4072"/>
      <c r="U14" s="4072"/>
      <c r="V14" s="4072"/>
      <c r="W14" s="4072"/>
      <c r="X14" s="1132"/>
      <c r="AA14" s="1133"/>
      <c r="AB14" s="3650"/>
      <c r="AC14" s="3650"/>
      <c r="AD14" s="3650"/>
      <c r="AE14" s="3650"/>
      <c r="AF14" s="3650"/>
      <c r="AG14" s="3650"/>
      <c r="AH14" s="3650"/>
      <c r="AI14" s="3650"/>
      <c r="AJ14" s="3650"/>
      <c r="AK14" s="3650"/>
      <c r="AL14" s="3650"/>
      <c r="AM14" s="1121"/>
      <c r="AP14" s="966"/>
      <c r="AQ14" s="3650"/>
      <c r="AR14" s="3650"/>
      <c r="AS14" s="3650"/>
      <c r="AT14" s="3650"/>
      <c r="AU14" s="3650"/>
      <c r="AV14" s="3650"/>
      <c r="AW14" s="3650"/>
      <c r="AX14" s="3650"/>
      <c r="AY14" s="3650"/>
      <c r="AZ14" s="3650"/>
      <c r="BA14" s="3650"/>
      <c r="BB14" s="3650"/>
      <c r="BC14" s="3650"/>
      <c r="BD14" s="3650"/>
      <c r="BE14" s="3650"/>
      <c r="BF14" s="3650"/>
      <c r="BG14" s="3650"/>
      <c r="BH14" s="3650"/>
      <c r="BI14" s="3650"/>
      <c r="BJ14" s="3650"/>
      <c r="BK14" s="3650"/>
      <c r="BL14" s="3650"/>
      <c r="BM14" s="3650"/>
      <c r="BN14" s="3650"/>
      <c r="BO14" s="3650"/>
      <c r="BP14" s="3650"/>
      <c r="BQ14" s="3650"/>
      <c r="BR14" s="3650"/>
      <c r="BS14" s="3650"/>
      <c r="BT14" s="1128"/>
    </row>
    <row r="15" spans="1:72" ht="14.1" customHeight="1" x14ac:dyDescent="0.15">
      <c r="A15" s="1010"/>
      <c r="B15" s="999"/>
      <c r="C15" s="1443"/>
      <c r="D15" s="1444"/>
      <c r="E15" s="1445"/>
      <c r="F15" s="996"/>
      <c r="G15" s="4070" t="s">
        <v>675</v>
      </c>
      <c r="H15" s="4070"/>
      <c r="I15" s="4070"/>
      <c r="J15" s="4068"/>
      <c r="K15" s="4068"/>
      <c r="L15" s="4068"/>
      <c r="M15" s="4068"/>
      <c r="N15" s="4068"/>
      <c r="O15" s="4068"/>
      <c r="P15" s="4068"/>
      <c r="Q15" s="4068"/>
      <c r="R15" s="4068"/>
      <c r="S15" s="4068"/>
      <c r="T15" s="4068"/>
      <c r="U15" s="4068"/>
      <c r="V15" s="4068"/>
      <c r="W15" s="4068"/>
      <c r="X15" s="1134" t="s">
        <v>37</v>
      </c>
      <c r="Z15" s="996"/>
      <c r="AA15" s="1135" t="s">
        <v>30</v>
      </c>
      <c r="AB15" s="1715" t="s">
        <v>1026</v>
      </c>
      <c r="AC15" s="1715"/>
      <c r="AD15" s="1715"/>
      <c r="AE15" s="1715"/>
      <c r="AF15" s="1715"/>
      <c r="AG15" s="1715"/>
      <c r="AH15" s="1715"/>
      <c r="AI15" s="1715"/>
      <c r="AJ15" s="1715"/>
      <c r="AK15" s="1715"/>
      <c r="AL15" s="1715"/>
      <c r="AM15" s="1121"/>
      <c r="AP15" s="966"/>
      <c r="AQ15" s="3650"/>
      <c r="AR15" s="3650"/>
      <c r="AS15" s="3650"/>
      <c r="AT15" s="3650"/>
      <c r="AU15" s="3650"/>
      <c r="AV15" s="3650"/>
      <c r="AW15" s="3650"/>
      <c r="AX15" s="3650"/>
      <c r="AY15" s="3650"/>
      <c r="AZ15" s="3650"/>
      <c r="BA15" s="3650"/>
      <c r="BB15" s="3650"/>
      <c r="BC15" s="3650"/>
      <c r="BD15" s="3650"/>
      <c r="BE15" s="3650"/>
      <c r="BF15" s="3650"/>
      <c r="BG15" s="3650"/>
      <c r="BH15" s="3650"/>
      <c r="BI15" s="3650"/>
      <c r="BJ15" s="3650"/>
      <c r="BK15" s="3650"/>
      <c r="BL15" s="3650"/>
      <c r="BM15" s="3650"/>
      <c r="BN15" s="3650"/>
      <c r="BO15" s="3650"/>
      <c r="BP15" s="3650"/>
      <c r="BQ15" s="3650"/>
      <c r="BR15" s="3650"/>
      <c r="BS15" s="3650"/>
      <c r="BT15" s="1128"/>
    </row>
    <row r="16" spans="1:72" ht="14.1" customHeight="1" x14ac:dyDescent="0.15">
      <c r="A16" s="1010"/>
      <c r="B16" s="999"/>
      <c r="C16" s="4047" t="s">
        <v>591</v>
      </c>
      <c r="D16" s="4048"/>
      <c r="E16" s="4049"/>
      <c r="F16" s="1136"/>
      <c r="G16" s="4053" t="s">
        <v>701</v>
      </c>
      <c r="H16" s="4053"/>
      <c r="I16" s="1137"/>
      <c r="J16" s="1138"/>
      <c r="K16" s="4053" t="s">
        <v>702</v>
      </c>
      <c r="L16" s="4053"/>
      <c r="M16" s="4053"/>
      <c r="N16" s="1139"/>
      <c r="O16" s="4053" t="s">
        <v>703</v>
      </c>
      <c r="P16" s="4053"/>
      <c r="Q16" s="4053"/>
      <c r="R16" s="1139"/>
      <c r="S16" s="4069" t="s">
        <v>1019</v>
      </c>
      <c r="T16" s="4069"/>
      <c r="U16" s="4069"/>
      <c r="V16" s="4069"/>
      <c r="W16" s="4069"/>
      <c r="X16" s="1140"/>
      <c r="Z16" s="931"/>
      <c r="AA16" s="1003" t="s">
        <v>30</v>
      </c>
      <c r="AB16" s="3649" t="s">
        <v>1028</v>
      </c>
      <c r="AC16" s="3649"/>
      <c r="AD16" s="3649"/>
      <c r="AE16" s="3649"/>
      <c r="AF16" s="3649"/>
      <c r="AG16" s="3649"/>
      <c r="AH16" s="3649"/>
      <c r="AI16" s="3649"/>
      <c r="AJ16" s="3649"/>
      <c r="AK16" s="3649"/>
      <c r="AL16" s="3649"/>
      <c r="AM16" s="1121"/>
      <c r="AP16" s="966"/>
      <c r="AQ16" s="3650"/>
      <c r="AR16" s="3650"/>
      <c r="AS16" s="3650"/>
      <c r="AT16" s="3650"/>
      <c r="AU16" s="3650"/>
      <c r="AV16" s="3650"/>
      <c r="AW16" s="3650"/>
      <c r="AX16" s="3650"/>
      <c r="AY16" s="3650"/>
      <c r="AZ16" s="3650"/>
      <c r="BA16" s="3650"/>
      <c r="BB16" s="3650"/>
      <c r="BC16" s="3650"/>
      <c r="BD16" s="3650"/>
      <c r="BE16" s="3650"/>
      <c r="BF16" s="3650"/>
      <c r="BG16" s="3650"/>
      <c r="BH16" s="3650"/>
      <c r="BI16" s="3650"/>
      <c r="BJ16" s="3650"/>
      <c r="BK16" s="3650"/>
      <c r="BL16" s="3650"/>
      <c r="BM16" s="3650"/>
      <c r="BN16" s="3650"/>
      <c r="BO16" s="3650"/>
      <c r="BP16" s="3650"/>
      <c r="BQ16" s="3650"/>
      <c r="BR16" s="3650"/>
      <c r="BS16" s="3650"/>
      <c r="BT16" s="1128"/>
    </row>
    <row r="17" spans="1:72" ht="14.1" customHeight="1" x14ac:dyDescent="0.15">
      <c r="A17" s="1015"/>
      <c r="B17" s="931"/>
      <c r="C17" s="4050"/>
      <c r="D17" s="4051"/>
      <c r="E17" s="4052"/>
      <c r="F17" s="1141"/>
      <c r="G17" s="4067" t="s">
        <v>675</v>
      </c>
      <c r="H17" s="4067"/>
      <c r="I17" s="4067"/>
      <c r="J17" s="4068"/>
      <c r="K17" s="4068"/>
      <c r="L17" s="4068"/>
      <c r="M17" s="4068"/>
      <c r="N17" s="4068"/>
      <c r="O17" s="4068"/>
      <c r="P17" s="4068"/>
      <c r="Q17" s="4068"/>
      <c r="R17" s="4068"/>
      <c r="S17" s="4068"/>
      <c r="T17" s="4068"/>
      <c r="U17" s="4068"/>
      <c r="V17" s="4068"/>
      <c r="W17" s="4068"/>
      <c r="X17" s="1142" t="s">
        <v>37</v>
      </c>
      <c r="AA17" s="1003"/>
      <c r="AM17" s="1121"/>
      <c r="AP17" s="966"/>
      <c r="AQ17" s="3650"/>
      <c r="AR17" s="3650"/>
      <c r="AS17" s="3650"/>
      <c r="AT17" s="3650"/>
      <c r="AU17" s="3650"/>
      <c r="AV17" s="3650"/>
      <c r="AW17" s="3650"/>
      <c r="AX17" s="3650"/>
      <c r="AY17" s="3650"/>
      <c r="AZ17" s="3650"/>
      <c r="BA17" s="3650"/>
      <c r="BB17" s="3650"/>
      <c r="BC17" s="3650"/>
      <c r="BD17" s="3650"/>
      <c r="BE17" s="3650"/>
      <c r="BF17" s="3650"/>
      <c r="BG17" s="3650"/>
      <c r="BH17" s="3650"/>
      <c r="BI17" s="3650"/>
      <c r="BJ17" s="3650"/>
      <c r="BK17" s="3650"/>
      <c r="BL17" s="3650"/>
      <c r="BM17" s="3650"/>
      <c r="BN17" s="3650"/>
      <c r="BO17" s="3650"/>
      <c r="BP17" s="3650"/>
      <c r="BQ17" s="3650"/>
      <c r="BR17" s="3650"/>
      <c r="BS17" s="3650"/>
      <c r="BT17" s="1128"/>
    </row>
    <row r="18" spans="1:72" ht="14.1" customHeight="1" x14ac:dyDescent="0.15">
      <c r="A18" s="1002"/>
      <c r="C18" s="4043" t="s">
        <v>1022</v>
      </c>
      <c r="D18" s="4044"/>
      <c r="E18" s="4045"/>
      <c r="F18" s="966"/>
      <c r="G18" s="3633" t="s">
        <v>701</v>
      </c>
      <c r="H18" s="3633"/>
      <c r="I18" s="949"/>
      <c r="J18" s="1143"/>
      <c r="K18" s="3633" t="s">
        <v>702</v>
      </c>
      <c r="L18" s="3633"/>
      <c r="M18" s="3633"/>
      <c r="N18" s="996"/>
      <c r="O18" s="3633" t="s">
        <v>703</v>
      </c>
      <c r="P18" s="3633"/>
      <c r="Q18" s="3633"/>
      <c r="R18" s="996"/>
      <c r="S18" s="4069" t="s">
        <v>1019</v>
      </c>
      <c r="T18" s="4069"/>
      <c r="U18" s="4069"/>
      <c r="V18" s="4069"/>
      <c r="W18" s="4069"/>
      <c r="X18" s="1134"/>
      <c r="AA18" s="1008"/>
      <c r="AM18" s="1121"/>
      <c r="AP18" s="966"/>
      <c r="AQ18" s="3650"/>
      <c r="AR18" s="3650"/>
      <c r="AS18" s="3650"/>
      <c r="AT18" s="3650"/>
      <c r="AU18" s="3650"/>
      <c r="AV18" s="3650"/>
      <c r="AW18" s="3650"/>
      <c r="AX18" s="3650"/>
      <c r="AY18" s="3650"/>
      <c r="AZ18" s="3650"/>
      <c r="BA18" s="3650"/>
      <c r="BB18" s="3650"/>
      <c r="BC18" s="3650"/>
      <c r="BD18" s="3650"/>
      <c r="BE18" s="3650"/>
      <c r="BF18" s="3650"/>
      <c r="BG18" s="3650"/>
      <c r="BH18" s="3650"/>
      <c r="BI18" s="3650"/>
      <c r="BJ18" s="3650"/>
      <c r="BK18" s="3650"/>
      <c r="BL18" s="3650"/>
      <c r="BM18" s="3650"/>
      <c r="BN18" s="3650"/>
      <c r="BO18" s="3650"/>
      <c r="BP18" s="3650"/>
      <c r="BQ18" s="3650"/>
      <c r="BR18" s="3650"/>
      <c r="BS18" s="3650"/>
      <c r="BT18" s="1128"/>
    </row>
    <row r="19" spans="1:72" ht="14.1" customHeight="1" x14ac:dyDescent="0.15">
      <c r="A19" s="1002"/>
      <c r="C19" s="1844"/>
      <c r="D19" s="1845"/>
      <c r="E19" s="1846"/>
      <c r="F19" s="1144"/>
      <c r="G19" s="4073" t="s">
        <v>675</v>
      </c>
      <c r="H19" s="4073"/>
      <c r="I19" s="4073"/>
      <c r="J19" s="4074"/>
      <c r="K19" s="4074"/>
      <c r="L19" s="4074"/>
      <c r="M19" s="4074"/>
      <c r="N19" s="4074"/>
      <c r="O19" s="4074"/>
      <c r="P19" s="4074"/>
      <c r="Q19" s="4074"/>
      <c r="R19" s="4074"/>
      <c r="S19" s="4074"/>
      <c r="T19" s="4074"/>
      <c r="U19" s="4074"/>
      <c r="V19" s="4074"/>
      <c r="W19" s="4074"/>
      <c r="X19" s="1145" t="s">
        <v>37</v>
      </c>
      <c r="AA19" s="1008"/>
      <c r="AM19" s="1121"/>
      <c r="AP19" s="966"/>
      <c r="AQ19" s="3650"/>
      <c r="AR19" s="3650"/>
      <c r="AS19" s="3650"/>
      <c r="AT19" s="3650"/>
      <c r="AU19" s="3650"/>
      <c r="AV19" s="3650"/>
      <c r="AW19" s="3650"/>
      <c r="AX19" s="3650"/>
      <c r="AY19" s="3650"/>
      <c r="AZ19" s="3650"/>
      <c r="BA19" s="3650"/>
      <c r="BB19" s="3650"/>
      <c r="BC19" s="3650"/>
      <c r="BD19" s="3650"/>
      <c r="BE19" s="3650"/>
      <c r="BF19" s="3650"/>
      <c r="BG19" s="3650"/>
      <c r="BH19" s="3650"/>
      <c r="BI19" s="3650"/>
      <c r="BJ19" s="3650"/>
      <c r="BK19" s="3650"/>
      <c r="BL19" s="3650"/>
      <c r="BM19" s="3650"/>
      <c r="BN19" s="3650"/>
      <c r="BO19" s="3650"/>
      <c r="BP19" s="3650"/>
      <c r="BQ19" s="3650"/>
      <c r="BR19" s="3650"/>
      <c r="BS19" s="3650"/>
      <c r="BT19" s="1128"/>
    </row>
    <row r="20" spans="1:72" ht="12" customHeight="1" x14ac:dyDescent="0.15">
      <c r="A20" s="1015"/>
      <c r="C20" s="996"/>
      <c r="D20" s="996"/>
      <c r="E20" s="996"/>
      <c r="F20" s="996"/>
      <c r="G20" s="996"/>
      <c r="H20" s="996"/>
      <c r="I20" s="996"/>
      <c r="J20" s="996"/>
      <c r="K20" s="996"/>
      <c r="L20" s="996"/>
      <c r="M20" s="996"/>
      <c r="N20" s="996"/>
      <c r="O20" s="996"/>
      <c r="P20" s="996"/>
      <c r="Q20" s="996"/>
      <c r="R20" s="996"/>
      <c r="S20" s="996"/>
      <c r="T20" s="996"/>
      <c r="U20" s="996"/>
      <c r="V20" s="996"/>
      <c r="W20" s="996"/>
      <c r="X20" s="996"/>
      <c r="Y20" s="1019"/>
      <c r="Z20" s="1019"/>
      <c r="AA20" s="1008"/>
      <c r="AM20" s="1121"/>
      <c r="AP20" s="1127" t="s">
        <v>6</v>
      </c>
      <c r="AQ20" s="1009" t="s">
        <v>817</v>
      </c>
      <c r="AR20" s="1009"/>
      <c r="AS20" s="1009"/>
      <c r="AT20" s="1009"/>
      <c r="AU20" s="1009"/>
      <c r="AV20" s="1009"/>
      <c r="AW20" s="1009"/>
      <c r="AX20" s="1009"/>
      <c r="AY20" s="1009"/>
      <c r="AZ20" s="1009"/>
      <c r="BA20" s="1009"/>
      <c r="BB20" s="1009"/>
      <c r="BC20" s="1009"/>
      <c r="BD20" s="1009"/>
      <c r="BE20" s="1009"/>
      <c r="BF20" s="1009"/>
      <c r="BG20" s="1009"/>
      <c r="BH20" s="1009"/>
      <c r="BI20" s="1009"/>
      <c r="BJ20" s="1009"/>
      <c r="BK20" s="1009"/>
      <c r="BL20" s="1009"/>
      <c r="BM20" s="1009"/>
      <c r="BN20" s="1009"/>
      <c r="BO20" s="1009"/>
      <c r="BP20" s="1009"/>
      <c r="BQ20" s="1009"/>
      <c r="BR20" s="1009"/>
      <c r="BS20" s="1009"/>
      <c r="BT20" s="1146"/>
    </row>
    <row r="21" spans="1:72" ht="14.1" customHeight="1" x14ac:dyDescent="0.15">
      <c r="A21" s="4039" t="s">
        <v>396</v>
      </c>
      <c r="B21" s="1438"/>
      <c r="C21" s="1440" t="s">
        <v>1020</v>
      </c>
      <c r="D21" s="1440"/>
      <c r="E21" s="1440"/>
      <c r="F21" s="1440"/>
      <c r="G21" s="1440"/>
      <c r="H21" s="1440"/>
      <c r="I21" s="1440"/>
      <c r="J21" s="1440"/>
      <c r="K21" s="1440"/>
      <c r="L21" s="1440"/>
      <c r="M21" s="1440"/>
      <c r="N21" s="1440"/>
      <c r="O21" s="1440"/>
      <c r="P21" s="1440"/>
      <c r="Q21" s="1440"/>
      <c r="R21" s="1440"/>
      <c r="S21" s="1440"/>
      <c r="T21" s="1440"/>
      <c r="U21" s="1440"/>
      <c r="V21" s="1440"/>
      <c r="W21" s="1440"/>
      <c r="X21" s="1440"/>
      <c r="Z21" s="931"/>
      <c r="AA21" s="1008"/>
      <c r="AB21" s="1122"/>
      <c r="AC21" s="1122"/>
      <c r="AD21" s="1122"/>
      <c r="AE21" s="1122"/>
      <c r="AF21" s="1122"/>
      <c r="AG21" s="1122"/>
      <c r="AH21" s="1122"/>
      <c r="AI21" s="1122"/>
      <c r="AJ21" s="1122"/>
      <c r="AK21" s="1122"/>
      <c r="AL21" s="1122"/>
      <c r="AM21" s="1121"/>
      <c r="AP21" s="966"/>
      <c r="AQ21" s="4065" t="s">
        <v>818</v>
      </c>
      <c r="AR21" s="4065"/>
      <c r="AS21" s="4065"/>
      <c r="AT21" s="4065"/>
      <c r="AU21" s="4065"/>
      <c r="AV21" s="4065"/>
      <c r="AW21" s="4065"/>
      <c r="AX21" s="4065"/>
      <c r="AY21" s="4065"/>
      <c r="AZ21" s="4065"/>
      <c r="BA21" s="4065"/>
      <c r="BB21" s="4065"/>
      <c r="BC21" s="4065"/>
      <c r="BD21" s="4065"/>
      <c r="BE21" s="4065"/>
      <c r="BF21" s="4065"/>
      <c r="BG21" s="4065"/>
      <c r="BH21" s="4065"/>
      <c r="BI21" s="4065"/>
      <c r="BJ21" s="4065"/>
      <c r="BK21" s="4065"/>
      <c r="BL21" s="4065"/>
      <c r="BM21" s="4065"/>
      <c r="BN21" s="4065"/>
      <c r="BO21" s="4065"/>
      <c r="BP21" s="4065"/>
      <c r="BQ21" s="4065"/>
      <c r="BR21" s="4065"/>
      <c r="BS21" s="4065"/>
      <c r="BT21" s="1147"/>
    </row>
    <row r="22" spans="1:72" ht="14.1" customHeight="1" x14ac:dyDescent="0.15">
      <c r="A22" s="1015"/>
      <c r="B22" s="931"/>
      <c r="C22" s="4041" t="s">
        <v>592</v>
      </c>
      <c r="D22" s="4042"/>
      <c r="E22" s="4042"/>
      <c r="F22" s="4042"/>
      <c r="G22" s="4054"/>
      <c r="H22" s="939"/>
      <c r="I22" s="940" t="s">
        <v>434</v>
      </c>
      <c r="J22" s="940" t="s">
        <v>25</v>
      </c>
      <c r="K22" s="940"/>
      <c r="L22" s="940" t="s">
        <v>9</v>
      </c>
      <c r="M22" s="1090" t="s">
        <v>30</v>
      </c>
      <c r="N22" s="940"/>
      <c r="O22" s="940" t="s">
        <v>303</v>
      </c>
      <c r="P22" s="4042"/>
      <c r="Q22" s="4042"/>
      <c r="R22" s="4042"/>
      <c r="S22" s="4055" t="s">
        <v>1021</v>
      </c>
      <c r="T22" s="4055"/>
      <c r="U22" s="4055"/>
      <c r="V22" s="940"/>
      <c r="W22" s="940" t="s">
        <v>704</v>
      </c>
      <c r="X22" s="1148"/>
      <c r="AA22" s="1087"/>
      <c r="AB22" s="1122"/>
      <c r="AC22" s="1122"/>
      <c r="AD22" s="1122"/>
      <c r="AE22" s="1122"/>
      <c r="AF22" s="1122"/>
      <c r="AG22" s="1122"/>
      <c r="AH22" s="1122"/>
      <c r="AI22" s="1122"/>
      <c r="AJ22" s="1122"/>
      <c r="AK22" s="1122"/>
      <c r="AL22" s="1122"/>
      <c r="AM22" s="1121"/>
      <c r="AP22" s="966"/>
      <c r="AQ22" s="4065"/>
      <c r="AR22" s="4065"/>
      <c r="AS22" s="4065"/>
      <c r="AT22" s="4065"/>
      <c r="AU22" s="4065"/>
      <c r="AV22" s="4065"/>
      <c r="AW22" s="4065"/>
      <c r="AX22" s="4065"/>
      <c r="AY22" s="4065"/>
      <c r="AZ22" s="4065"/>
      <c r="BA22" s="4065"/>
      <c r="BB22" s="4065"/>
      <c r="BC22" s="4065"/>
      <c r="BD22" s="4065"/>
      <c r="BE22" s="4065"/>
      <c r="BF22" s="4065"/>
      <c r="BG22" s="4065"/>
      <c r="BH22" s="4065"/>
      <c r="BI22" s="4065"/>
      <c r="BJ22" s="4065"/>
      <c r="BK22" s="4065"/>
      <c r="BL22" s="4065"/>
      <c r="BM22" s="4065"/>
      <c r="BN22" s="4065"/>
      <c r="BO22" s="4065"/>
      <c r="BP22" s="4065"/>
      <c r="BQ22" s="4065"/>
      <c r="BR22" s="4065"/>
      <c r="BS22" s="4065"/>
      <c r="BT22" s="1147"/>
    </row>
    <row r="23" spans="1:72" ht="14.1" customHeight="1" x14ac:dyDescent="0.15">
      <c r="A23" s="1015"/>
      <c r="B23" s="931"/>
      <c r="C23" s="1446" t="s">
        <v>593</v>
      </c>
      <c r="D23" s="1447"/>
      <c r="E23" s="1447"/>
      <c r="F23" s="1447"/>
      <c r="G23" s="1448"/>
      <c r="H23" s="1149"/>
      <c r="I23" s="1115" t="s">
        <v>434</v>
      </c>
      <c r="J23" s="1115" t="s">
        <v>25</v>
      </c>
      <c r="K23" s="1115"/>
      <c r="L23" s="1115" t="s">
        <v>9</v>
      </c>
      <c r="M23" s="1092" t="s">
        <v>30</v>
      </c>
      <c r="N23" s="1115"/>
      <c r="O23" s="1115" t="s">
        <v>303</v>
      </c>
      <c r="P23" s="1447"/>
      <c r="Q23" s="1447"/>
      <c r="R23" s="1447"/>
      <c r="S23" s="4046" t="s">
        <v>1021</v>
      </c>
      <c r="T23" s="4046"/>
      <c r="U23" s="4046"/>
      <c r="V23" s="1115"/>
      <c r="W23" s="1115" t="s">
        <v>704</v>
      </c>
      <c r="X23" s="1145"/>
      <c r="AA23" s="1087"/>
      <c r="AB23" s="1122"/>
      <c r="AC23" s="1122"/>
      <c r="AD23" s="1122"/>
      <c r="AE23" s="1122"/>
      <c r="AF23" s="1122"/>
      <c r="AG23" s="1122"/>
      <c r="AH23" s="1122"/>
      <c r="AI23" s="1122"/>
      <c r="AJ23" s="1122"/>
      <c r="AK23" s="1122"/>
      <c r="AL23" s="1122"/>
      <c r="AM23" s="1121"/>
      <c r="AP23" s="966"/>
      <c r="AQ23" s="4065"/>
      <c r="AR23" s="4065"/>
      <c r="AS23" s="4065"/>
      <c r="AT23" s="4065"/>
      <c r="AU23" s="4065"/>
      <c r="AV23" s="4065"/>
      <c r="AW23" s="4065"/>
      <c r="AX23" s="4065"/>
      <c r="AY23" s="4065"/>
      <c r="AZ23" s="4065"/>
      <c r="BA23" s="4065"/>
      <c r="BB23" s="4065"/>
      <c r="BC23" s="4065"/>
      <c r="BD23" s="4065"/>
      <c r="BE23" s="4065"/>
      <c r="BF23" s="4065"/>
      <c r="BG23" s="4065"/>
      <c r="BH23" s="4065"/>
      <c r="BI23" s="4065"/>
      <c r="BJ23" s="4065"/>
      <c r="BK23" s="4065"/>
      <c r="BL23" s="4065"/>
      <c r="BM23" s="4065"/>
      <c r="BN23" s="4065"/>
      <c r="BO23" s="4065"/>
      <c r="BP23" s="4065"/>
      <c r="BQ23" s="4065"/>
      <c r="BR23" s="4065"/>
      <c r="BS23" s="4065"/>
      <c r="BT23" s="1147"/>
    </row>
    <row r="24" spans="1:72" ht="12" customHeight="1" x14ac:dyDescent="0.15">
      <c r="A24" s="1002"/>
      <c r="AA24" s="1087"/>
      <c r="AB24" s="1122"/>
      <c r="AC24" s="1122"/>
      <c r="AD24" s="1122"/>
      <c r="AE24" s="1122"/>
      <c r="AF24" s="1122"/>
      <c r="AG24" s="1122"/>
      <c r="AH24" s="1122"/>
      <c r="AI24" s="1122"/>
      <c r="AJ24" s="1122"/>
      <c r="AK24" s="1122"/>
      <c r="AL24" s="1122"/>
      <c r="AM24" s="1121"/>
      <c r="AP24" s="1150"/>
      <c r="AQ24" s="4066"/>
      <c r="AR24" s="4066"/>
      <c r="AS24" s="4066"/>
      <c r="AT24" s="4066"/>
      <c r="AU24" s="4066"/>
      <c r="AV24" s="4066"/>
      <c r="AW24" s="4066"/>
      <c r="AX24" s="4066"/>
      <c r="AY24" s="4066"/>
      <c r="AZ24" s="4066"/>
      <c r="BA24" s="4066"/>
      <c r="BB24" s="4066"/>
      <c r="BC24" s="4066"/>
      <c r="BD24" s="4066"/>
      <c r="BE24" s="4066"/>
      <c r="BF24" s="4066"/>
      <c r="BG24" s="4066"/>
      <c r="BH24" s="4066"/>
      <c r="BI24" s="4066"/>
      <c r="BJ24" s="4066"/>
      <c r="BK24" s="4066"/>
      <c r="BL24" s="4066"/>
      <c r="BM24" s="4066"/>
      <c r="BN24" s="4066"/>
      <c r="BO24" s="4066"/>
      <c r="BP24" s="4066"/>
      <c r="BQ24" s="4066"/>
      <c r="BR24" s="4066"/>
      <c r="BS24" s="4066"/>
      <c r="BT24" s="1151"/>
    </row>
    <row r="25" spans="1:72" ht="14.1" customHeight="1" x14ac:dyDescent="0.15">
      <c r="A25" s="1437" t="s">
        <v>447</v>
      </c>
      <c r="B25" s="1485"/>
      <c r="C25" s="1440" t="s">
        <v>688</v>
      </c>
      <c r="D25" s="1440"/>
      <c r="E25" s="1440"/>
      <c r="F25" s="1440"/>
      <c r="G25" s="1440"/>
      <c r="H25" s="1440"/>
      <c r="I25" s="1440"/>
      <c r="J25" s="1440"/>
      <c r="K25" s="1440"/>
      <c r="L25" s="1440"/>
      <c r="M25" s="1440"/>
      <c r="N25" s="1440"/>
      <c r="O25" s="1440"/>
      <c r="P25" s="1440"/>
      <c r="Q25" s="1440"/>
      <c r="R25" s="1440"/>
      <c r="S25" s="1440"/>
      <c r="T25" s="1440"/>
      <c r="U25" s="1440"/>
      <c r="V25" s="1440"/>
      <c r="W25" s="1440"/>
      <c r="X25" s="1440"/>
      <c r="Y25" s="1440"/>
      <c r="Z25" s="1152"/>
      <c r="AA25" s="994"/>
      <c r="AB25" s="1120"/>
      <c r="AC25" s="1120"/>
      <c r="AD25" s="1120"/>
      <c r="AE25" s="1120"/>
      <c r="AF25" s="1120"/>
      <c r="AG25" s="1120"/>
      <c r="AH25" s="1120"/>
      <c r="AI25" s="1120"/>
      <c r="AJ25" s="1120"/>
      <c r="AK25" s="1120"/>
      <c r="AL25" s="1120"/>
      <c r="AM25" s="1121"/>
    </row>
    <row r="26" spans="1:72" ht="14.1" customHeight="1" x14ac:dyDescent="0.15">
      <c r="A26" s="1015"/>
      <c r="B26" s="1089" t="s">
        <v>390</v>
      </c>
      <c r="C26" s="1483" t="s">
        <v>819</v>
      </c>
      <c r="D26" s="1483"/>
      <c r="E26" s="1483"/>
      <c r="F26" s="1483"/>
      <c r="G26" s="1483"/>
      <c r="H26" s="1483"/>
      <c r="I26" s="1483"/>
      <c r="J26" s="1483"/>
      <c r="K26" s="1483"/>
      <c r="L26" s="1483"/>
      <c r="M26" s="1483"/>
      <c r="N26" s="1483"/>
      <c r="O26" s="1483"/>
      <c r="P26" s="1483"/>
      <c r="Q26" s="1483"/>
      <c r="R26" s="1483"/>
      <c r="S26" s="1483"/>
      <c r="T26" s="1483"/>
      <c r="U26" s="1483"/>
      <c r="V26" s="1483"/>
      <c r="W26" s="1483"/>
      <c r="X26" s="1483"/>
      <c r="Y26" s="1483"/>
      <c r="Z26" s="1152"/>
      <c r="AA26" s="1003" t="s">
        <v>30</v>
      </c>
      <c r="AB26" s="4061" t="s">
        <v>583</v>
      </c>
      <c r="AC26" s="4061"/>
      <c r="AD26" s="4061"/>
      <c r="AE26" s="4061"/>
      <c r="AF26" s="4061"/>
      <c r="AG26" s="4061"/>
      <c r="AH26" s="4061"/>
      <c r="AI26" s="4061"/>
      <c r="AJ26" s="4061"/>
      <c r="AK26" s="4061"/>
      <c r="AL26" s="4061"/>
      <c r="AM26" s="1121"/>
    </row>
    <row r="27" spans="1:72" ht="14.1" customHeight="1" x14ac:dyDescent="0.15">
      <c r="A27" s="1015"/>
      <c r="B27" s="1019"/>
      <c r="C27" s="1483"/>
      <c r="D27" s="1483"/>
      <c r="E27" s="1483"/>
      <c r="F27" s="1483"/>
      <c r="G27" s="1483"/>
      <c r="H27" s="1483"/>
      <c r="I27" s="1483"/>
      <c r="J27" s="1483"/>
      <c r="K27" s="1483"/>
      <c r="L27" s="1483"/>
      <c r="M27" s="1483"/>
      <c r="N27" s="1483"/>
      <c r="O27" s="1483"/>
      <c r="P27" s="1483"/>
      <c r="Q27" s="1483"/>
      <c r="R27" s="1483"/>
      <c r="S27" s="1483"/>
      <c r="T27" s="1483"/>
      <c r="U27" s="1483"/>
      <c r="V27" s="1483"/>
      <c r="W27" s="1483"/>
      <c r="X27" s="1483"/>
      <c r="Y27" s="1483"/>
      <c r="Z27" s="1152"/>
      <c r="AA27" s="1003"/>
      <c r="AB27" s="4061"/>
      <c r="AC27" s="4061"/>
      <c r="AD27" s="4061"/>
      <c r="AE27" s="4061"/>
      <c r="AF27" s="4061"/>
      <c r="AG27" s="4061"/>
      <c r="AH27" s="4061"/>
      <c r="AI27" s="4061"/>
      <c r="AJ27" s="4061"/>
      <c r="AK27" s="4061"/>
      <c r="AL27" s="4061"/>
      <c r="AM27" s="1121"/>
    </row>
    <row r="28" spans="1:72" ht="14.1" customHeight="1" x14ac:dyDescent="0.15">
      <c r="A28" s="1002"/>
      <c r="Z28" s="931"/>
      <c r="AA28" s="1003"/>
      <c r="AB28" s="1005"/>
      <c r="AC28" s="1005"/>
      <c r="AD28" s="1005"/>
      <c r="AE28" s="1005"/>
      <c r="AF28" s="1005"/>
      <c r="AG28" s="1005"/>
      <c r="AH28" s="1005"/>
      <c r="AI28" s="1005"/>
      <c r="AJ28" s="1005"/>
      <c r="AK28" s="1005"/>
      <c r="AL28" s="1005"/>
      <c r="AM28" s="1121"/>
    </row>
    <row r="29" spans="1:72" ht="12" customHeight="1" x14ac:dyDescent="0.15">
      <c r="A29" s="1002"/>
      <c r="AA29" s="1087"/>
      <c r="AB29" s="1005"/>
      <c r="AC29" s="1005"/>
      <c r="AD29" s="1005"/>
      <c r="AE29" s="1005"/>
      <c r="AF29" s="1005"/>
      <c r="AG29" s="1005"/>
      <c r="AH29" s="1005"/>
      <c r="AI29" s="1005"/>
      <c r="AJ29" s="1005"/>
      <c r="AK29" s="1005"/>
      <c r="AL29" s="1005"/>
      <c r="AM29" s="1004"/>
    </row>
    <row r="30" spans="1:72" ht="14.1" customHeight="1" x14ac:dyDescent="0.15">
      <c r="A30" s="1015"/>
      <c r="B30" s="1089" t="s">
        <v>396</v>
      </c>
      <c r="C30" s="1483" t="s">
        <v>689</v>
      </c>
      <c r="D30" s="1483"/>
      <c r="E30" s="1483"/>
      <c r="F30" s="1483"/>
      <c r="G30" s="1483"/>
      <c r="H30" s="1483"/>
      <c r="I30" s="1483"/>
      <c r="J30" s="1483"/>
      <c r="K30" s="1483"/>
      <c r="L30" s="1483"/>
      <c r="M30" s="1483"/>
      <c r="N30" s="1483"/>
      <c r="O30" s="1483"/>
      <c r="P30" s="1483"/>
      <c r="Q30" s="1483"/>
      <c r="R30" s="1483"/>
      <c r="S30" s="1483"/>
      <c r="T30" s="1483"/>
      <c r="U30" s="1483"/>
      <c r="V30" s="1483"/>
      <c r="W30" s="1483"/>
      <c r="X30" s="1483"/>
      <c r="Y30" s="1483"/>
      <c r="AA30" s="1003" t="s">
        <v>30</v>
      </c>
      <c r="AB30" s="3650" t="s">
        <v>614</v>
      </c>
      <c r="AC30" s="3650"/>
      <c r="AD30" s="3650"/>
      <c r="AE30" s="3650"/>
      <c r="AF30" s="3650"/>
      <c r="AG30" s="3650"/>
      <c r="AH30" s="3650"/>
      <c r="AI30" s="3650"/>
      <c r="AJ30" s="3650"/>
      <c r="AK30" s="3650"/>
      <c r="AL30" s="3650"/>
      <c r="AM30" s="1004"/>
    </row>
    <row r="31" spans="1:72" ht="14.1" customHeight="1" x14ac:dyDescent="0.15">
      <c r="A31" s="1015"/>
      <c r="B31" s="1019"/>
      <c r="C31" s="1483"/>
      <c r="D31" s="1483"/>
      <c r="E31" s="1483"/>
      <c r="F31" s="1483"/>
      <c r="G31" s="1483"/>
      <c r="H31" s="1483"/>
      <c r="I31" s="1483"/>
      <c r="J31" s="1483"/>
      <c r="K31" s="1483"/>
      <c r="L31" s="1483"/>
      <c r="M31" s="1483"/>
      <c r="N31" s="1483"/>
      <c r="O31" s="1483"/>
      <c r="P31" s="1483"/>
      <c r="Q31" s="1483"/>
      <c r="R31" s="1483"/>
      <c r="S31" s="1483"/>
      <c r="T31" s="1483"/>
      <c r="U31" s="1483"/>
      <c r="V31" s="1483"/>
      <c r="W31" s="1483"/>
      <c r="X31" s="1483"/>
      <c r="Y31" s="1483"/>
      <c r="AA31" s="1003"/>
      <c r="AB31" s="3650"/>
      <c r="AC31" s="3650"/>
      <c r="AD31" s="3650"/>
      <c r="AE31" s="3650"/>
      <c r="AF31" s="3650"/>
      <c r="AG31" s="3650"/>
      <c r="AH31" s="3650"/>
      <c r="AI31" s="3650"/>
      <c r="AJ31" s="3650"/>
      <c r="AK31" s="3650"/>
      <c r="AL31" s="3650"/>
      <c r="AM31" s="965"/>
    </row>
    <row r="32" spans="1:72" ht="8.25" customHeight="1" x14ac:dyDescent="0.15">
      <c r="A32" s="1015"/>
      <c r="B32" s="931"/>
      <c r="AA32" s="1087"/>
      <c r="AB32" s="3650"/>
      <c r="AC32" s="3650"/>
      <c r="AD32" s="3650"/>
      <c r="AE32" s="3650"/>
      <c r="AF32" s="3650"/>
      <c r="AG32" s="3650"/>
      <c r="AH32" s="3650"/>
      <c r="AI32" s="3650"/>
      <c r="AJ32" s="3650"/>
      <c r="AK32" s="3650"/>
      <c r="AL32" s="3650"/>
      <c r="AM32" s="1004"/>
    </row>
    <row r="33" spans="1:73" ht="14.1" customHeight="1" x14ac:dyDescent="0.15">
      <c r="A33" s="1015"/>
      <c r="B33" s="1440" t="s">
        <v>1017</v>
      </c>
      <c r="C33" s="1440"/>
      <c r="D33" s="1440"/>
      <c r="E33" s="1440"/>
      <c r="F33" s="1440"/>
      <c r="G33" s="1440"/>
      <c r="H33" s="1440"/>
      <c r="I33" s="1440"/>
      <c r="J33" s="1440"/>
      <c r="K33" s="1440"/>
      <c r="L33" s="1440"/>
      <c r="M33" s="1440"/>
      <c r="N33" s="1440"/>
      <c r="O33" s="1440"/>
      <c r="P33" s="1440"/>
      <c r="Q33" s="1440"/>
      <c r="R33" s="1440"/>
      <c r="S33" s="1440"/>
      <c r="T33" s="1440"/>
      <c r="U33" s="1440"/>
      <c r="V33" s="1440"/>
      <c r="W33" s="1440"/>
      <c r="X33" s="1440"/>
      <c r="Y33" s="1440"/>
      <c r="AA33" s="1003"/>
      <c r="AB33" s="3650"/>
      <c r="AC33" s="3650"/>
      <c r="AD33" s="3650"/>
      <c r="AE33" s="3650"/>
      <c r="AF33" s="3650"/>
      <c r="AG33" s="3650"/>
      <c r="AH33" s="3650"/>
      <c r="AI33" s="3650"/>
      <c r="AJ33" s="3650"/>
      <c r="AK33" s="3650"/>
      <c r="AL33" s="3650"/>
      <c r="AM33" s="1004"/>
    </row>
    <row r="34" spans="1:73" ht="14.1" customHeight="1" x14ac:dyDescent="0.15">
      <c r="A34" s="1015"/>
      <c r="B34" s="1019" t="s">
        <v>397</v>
      </c>
      <c r="C34" s="1483" t="s">
        <v>685</v>
      </c>
      <c r="D34" s="1483"/>
      <c r="E34" s="1483"/>
      <c r="F34" s="1483"/>
      <c r="G34" s="1483"/>
      <c r="H34" s="1483"/>
      <c r="I34" s="1483"/>
      <c r="J34" s="1483"/>
      <c r="K34" s="1483"/>
      <c r="L34" s="1483"/>
      <c r="M34" s="1483"/>
      <c r="N34" s="1483"/>
      <c r="O34" s="1483"/>
      <c r="P34" s="1483"/>
      <c r="Q34" s="1483"/>
      <c r="R34" s="1483"/>
      <c r="S34" s="1483"/>
      <c r="T34" s="1483"/>
      <c r="U34" s="1483"/>
      <c r="V34" s="1483"/>
      <c r="W34" s="1483"/>
      <c r="X34" s="1483"/>
      <c r="Y34" s="1483"/>
      <c r="AA34" s="1003"/>
      <c r="AB34" s="3650"/>
      <c r="AC34" s="3650"/>
      <c r="AD34" s="3650"/>
      <c r="AE34" s="3650"/>
      <c r="AF34" s="3650"/>
      <c r="AG34" s="3650"/>
      <c r="AH34" s="3650"/>
      <c r="AI34" s="3650"/>
      <c r="AJ34" s="3650"/>
      <c r="AK34" s="3650"/>
      <c r="AL34" s="3650"/>
      <c r="AM34" s="1004"/>
      <c r="BU34" s="1120"/>
    </row>
    <row r="35" spans="1:73" ht="14.1" customHeight="1" x14ac:dyDescent="0.15">
      <c r="A35" s="1015"/>
      <c r="B35" s="1019"/>
      <c r="C35" s="1483"/>
      <c r="D35" s="1483"/>
      <c r="E35" s="1483"/>
      <c r="F35" s="1483"/>
      <c r="G35" s="1483"/>
      <c r="H35" s="1483"/>
      <c r="I35" s="1483"/>
      <c r="J35" s="1483"/>
      <c r="K35" s="1483"/>
      <c r="L35" s="1483"/>
      <c r="M35" s="1483"/>
      <c r="N35" s="1483"/>
      <c r="O35" s="1483"/>
      <c r="P35" s="1483"/>
      <c r="Q35" s="1483"/>
      <c r="R35" s="1483"/>
      <c r="S35" s="1483"/>
      <c r="T35" s="1483"/>
      <c r="U35" s="1483"/>
      <c r="V35" s="1483"/>
      <c r="W35" s="1483"/>
      <c r="X35" s="1483"/>
      <c r="Y35" s="1483"/>
      <c r="AA35" s="1003" t="s">
        <v>30</v>
      </c>
      <c r="AB35" s="3650" t="s">
        <v>615</v>
      </c>
      <c r="AC35" s="3650"/>
      <c r="AD35" s="3650"/>
      <c r="AE35" s="3650"/>
      <c r="AF35" s="3650"/>
      <c r="AG35" s="3650"/>
      <c r="AH35" s="3650"/>
      <c r="AI35" s="3650"/>
      <c r="AJ35" s="3650"/>
      <c r="AK35" s="3650"/>
      <c r="AL35" s="3650"/>
      <c r="AM35" s="1004"/>
      <c r="AO35" s="1019"/>
      <c r="BU35" s="1120"/>
    </row>
    <row r="36" spans="1:73" ht="14.1" customHeight="1" x14ac:dyDescent="0.15">
      <c r="A36" s="1015"/>
      <c r="B36" s="931"/>
      <c r="D36" s="1440" t="s">
        <v>683</v>
      </c>
      <c r="E36" s="1440"/>
      <c r="F36" s="1440"/>
      <c r="G36" s="1440"/>
      <c r="H36" s="1440"/>
      <c r="I36" s="1440"/>
      <c r="J36" s="1440"/>
      <c r="K36" s="1440"/>
      <c r="L36" s="1440"/>
      <c r="M36" s="1440"/>
      <c r="N36" s="1440"/>
      <c r="O36" s="1440"/>
      <c r="P36" s="1440"/>
      <c r="Q36" s="1440"/>
      <c r="R36" s="1440"/>
      <c r="S36" s="1440"/>
      <c r="T36" s="1440"/>
      <c r="U36" s="1440"/>
      <c r="V36" s="1440"/>
      <c r="W36" s="1440"/>
      <c r="X36" s="1440"/>
      <c r="Y36" s="1440"/>
      <c r="AA36" s="1087"/>
      <c r="AB36" s="3650"/>
      <c r="AC36" s="3650"/>
      <c r="AD36" s="3650"/>
      <c r="AE36" s="3650"/>
      <c r="AF36" s="3650"/>
      <c r="AG36" s="3650"/>
      <c r="AH36" s="3650"/>
      <c r="AI36" s="3650"/>
      <c r="AJ36" s="3650"/>
      <c r="AK36" s="3650"/>
      <c r="AL36" s="3650"/>
      <c r="AM36" s="1153"/>
    </row>
    <row r="37" spans="1:73" ht="14.1" customHeight="1" x14ac:dyDescent="0.15">
      <c r="A37" s="1015"/>
      <c r="B37" s="931"/>
      <c r="D37" s="1440" t="s">
        <v>684</v>
      </c>
      <c r="E37" s="1440"/>
      <c r="F37" s="1440"/>
      <c r="G37" s="1440"/>
      <c r="H37" s="1440"/>
      <c r="I37" s="1440"/>
      <c r="J37" s="1440"/>
      <c r="K37" s="1440"/>
      <c r="L37" s="1440"/>
      <c r="M37" s="1440"/>
      <c r="N37" s="1440"/>
      <c r="O37" s="1440"/>
      <c r="P37" s="1440"/>
      <c r="Q37" s="1440"/>
      <c r="R37" s="1440"/>
      <c r="S37" s="1440"/>
      <c r="T37" s="1440"/>
      <c r="U37" s="1440"/>
      <c r="V37" s="1440"/>
      <c r="W37" s="1440"/>
      <c r="X37" s="1440"/>
      <c r="Y37" s="1440"/>
      <c r="AA37" s="1087"/>
      <c r="AB37" s="3650"/>
      <c r="AC37" s="3650"/>
      <c r="AD37" s="3650"/>
      <c r="AE37" s="3650"/>
      <c r="AF37" s="3650"/>
      <c r="AG37" s="3650"/>
      <c r="AH37" s="3650"/>
      <c r="AI37" s="3650"/>
      <c r="AJ37" s="3650"/>
      <c r="AK37" s="3650"/>
      <c r="AL37" s="3650"/>
      <c r="AM37" s="1153"/>
      <c r="AO37" s="1009"/>
    </row>
    <row r="38" spans="1:73" ht="14.1" customHeight="1" x14ac:dyDescent="0.15">
      <c r="A38" s="1015"/>
      <c r="B38" s="931"/>
      <c r="E38" s="1440" t="s">
        <v>521</v>
      </c>
      <c r="F38" s="1440"/>
      <c r="G38" s="1440"/>
      <c r="H38" s="1440"/>
      <c r="I38" s="1440"/>
      <c r="J38" s="1440"/>
      <c r="K38" s="1440"/>
      <c r="L38" s="1440"/>
      <c r="M38" s="1440"/>
      <c r="N38" s="1440"/>
      <c r="O38" s="1440"/>
      <c r="P38" s="1440"/>
      <c r="Q38" s="1440"/>
      <c r="R38" s="1440"/>
      <c r="S38" s="1440"/>
      <c r="T38" s="1440"/>
      <c r="U38" s="1440"/>
      <c r="V38" s="1440"/>
      <c r="W38" s="1440"/>
      <c r="X38" s="1440"/>
      <c r="Y38" s="1019"/>
      <c r="AA38" s="1003"/>
      <c r="AB38" s="3650"/>
      <c r="AC38" s="3650"/>
      <c r="AD38" s="3650"/>
      <c r="AE38" s="3650"/>
      <c r="AF38" s="3650"/>
      <c r="AG38" s="3650"/>
      <c r="AH38" s="3650"/>
      <c r="AI38" s="3650"/>
      <c r="AJ38" s="3650"/>
      <c r="AK38" s="3650"/>
      <c r="AL38" s="3650"/>
      <c r="AM38" s="1153"/>
    </row>
    <row r="39" spans="1:73" ht="14.1" customHeight="1" x14ac:dyDescent="0.15">
      <c r="A39" s="1015"/>
      <c r="B39" s="931"/>
      <c r="E39" s="1483"/>
      <c r="F39" s="1483"/>
      <c r="G39" s="1483"/>
      <c r="H39" s="1483"/>
      <c r="I39" s="1483"/>
      <c r="J39" s="1483"/>
      <c r="K39" s="1483"/>
      <c r="L39" s="1483"/>
      <c r="M39" s="1483"/>
      <c r="N39" s="1483"/>
      <c r="O39" s="1483"/>
      <c r="P39" s="1483"/>
      <c r="Q39" s="1483"/>
      <c r="R39" s="1483"/>
      <c r="S39" s="1483"/>
      <c r="T39" s="1483"/>
      <c r="U39" s="1483"/>
      <c r="V39" s="1483"/>
      <c r="W39" s="1483"/>
      <c r="X39" s="1483"/>
      <c r="Y39" s="1019"/>
      <c r="AA39" s="1003" t="s">
        <v>42</v>
      </c>
      <c r="AB39" s="3650" t="s">
        <v>820</v>
      </c>
      <c r="AC39" s="3650"/>
      <c r="AD39" s="3650"/>
      <c r="AE39" s="3650"/>
      <c r="AF39" s="3650"/>
      <c r="AG39" s="3650"/>
      <c r="AH39" s="3650"/>
      <c r="AI39" s="3650"/>
      <c r="AJ39" s="3650"/>
      <c r="AK39" s="3650"/>
      <c r="AL39" s="3650"/>
      <c r="AM39" s="1004"/>
    </row>
    <row r="40" spans="1:73" ht="12.95" customHeight="1" x14ac:dyDescent="0.15">
      <c r="A40" s="1015"/>
      <c r="B40" s="931"/>
      <c r="E40" s="1483"/>
      <c r="F40" s="1483"/>
      <c r="G40" s="1483"/>
      <c r="H40" s="1483"/>
      <c r="I40" s="1483"/>
      <c r="J40" s="1483"/>
      <c r="K40" s="1483"/>
      <c r="L40" s="1483"/>
      <c r="M40" s="1483"/>
      <c r="N40" s="1483"/>
      <c r="O40" s="1483"/>
      <c r="P40" s="1483"/>
      <c r="Q40" s="1483"/>
      <c r="R40" s="1483"/>
      <c r="S40" s="1483"/>
      <c r="T40" s="1483"/>
      <c r="U40" s="1483"/>
      <c r="V40" s="1483"/>
      <c r="W40" s="1483"/>
      <c r="X40" s="1483"/>
      <c r="Y40" s="1019"/>
      <c r="AA40" s="1154"/>
      <c r="AB40" s="3650"/>
      <c r="AC40" s="3650"/>
      <c r="AD40" s="3650"/>
      <c r="AE40" s="3650"/>
      <c r="AF40" s="3650"/>
      <c r="AG40" s="3650"/>
      <c r="AH40" s="3650"/>
      <c r="AI40" s="3650"/>
      <c r="AJ40" s="3650"/>
      <c r="AK40" s="3650"/>
      <c r="AL40" s="3650"/>
      <c r="AM40" s="1004"/>
    </row>
    <row r="41" spans="1:73" ht="14.45" customHeight="1" x14ac:dyDescent="0.15">
      <c r="A41" s="1015"/>
      <c r="B41" s="931"/>
      <c r="C41" s="1019"/>
      <c r="D41" s="1019"/>
      <c r="E41" s="1019"/>
      <c r="F41" s="1019"/>
      <c r="G41" s="1019"/>
      <c r="H41" s="1019"/>
      <c r="I41" s="1019"/>
      <c r="J41" s="1019"/>
      <c r="K41" s="1019"/>
      <c r="L41" s="1019"/>
      <c r="M41" s="1019"/>
      <c r="N41" s="1019"/>
      <c r="O41" s="1019"/>
      <c r="P41" s="1019"/>
      <c r="Q41" s="1019"/>
      <c r="R41" s="1019"/>
      <c r="S41" s="1019"/>
      <c r="T41" s="1019"/>
      <c r="U41" s="1019"/>
      <c r="V41" s="1019"/>
      <c r="W41" s="1019"/>
      <c r="X41" s="1019"/>
      <c r="Y41" s="1019"/>
      <c r="Z41" s="1013"/>
      <c r="AA41" s="1154"/>
      <c r="AB41" s="3650"/>
      <c r="AC41" s="3650"/>
      <c r="AD41" s="3650"/>
      <c r="AE41" s="3650"/>
      <c r="AF41" s="3650"/>
      <c r="AG41" s="3650"/>
      <c r="AH41" s="3650"/>
      <c r="AI41" s="3650"/>
      <c r="AJ41" s="3650"/>
      <c r="AK41" s="3650"/>
      <c r="AL41" s="3650"/>
      <c r="AM41" s="1004"/>
    </row>
    <row r="42" spans="1:73" ht="14.1" customHeight="1" x14ac:dyDescent="0.15">
      <c r="A42" s="1015"/>
      <c r="B42" s="1013" t="s">
        <v>399</v>
      </c>
      <c r="C42" s="1483" t="s">
        <v>690</v>
      </c>
      <c r="D42" s="1483"/>
      <c r="E42" s="1483"/>
      <c r="F42" s="1483"/>
      <c r="G42" s="1483"/>
      <c r="H42" s="1483"/>
      <c r="I42" s="1483"/>
      <c r="J42" s="1483"/>
      <c r="K42" s="1483"/>
      <c r="L42" s="1483"/>
      <c r="M42" s="1483"/>
      <c r="N42" s="1483"/>
      <c r="O42" s="1483"/>
      <c r="P42" s="1483"/>
      <c r="Q42" s="1483"/>
      <c r="R42" s="1483"/>
      <c r="S42" s="1483"/>
      <c r="T42" s="1483"/>
      <c r="U42" s="1483"/>
      <c r="V42" s="1483"/>
      <c r="W42" s="1483"/>
      <c r="X42" s="1483"/>
      <c r="Y42" s="1483"/>
      <c r="AA42" s="1154"/>
      <c r="AB42" s="3650"/>
      <c r="AC42" s="3650"/>
      <c r="AD42" s="3650"/>
      <c r="AE42" s="3650"/>
      <c r="AF42" s="3650"/>
      <c r="AG42" s="3650"/>
      <c r="AH42" s="3650"/>
      <c r="AI42" s="3650"/>
      <c r="AJ42" s="3650"/>
      <c r="AK42" s="3650"/>
      <c r="AL42" s="3650"/>
      <c r="AM42" s="1004"/>
    </row>
    <row r="43" spans="1:73" ht="14.45" customHeight="1" x14ac:dyDescent="0.15">
      <c r="A43" s="1015"/>
      <c r="B43" s="931"/>
      <c r="C43" s="1483"/>
      <c r="D43" s="1483"/>
      <c r="E43" s="1483"/>
      <c r="F43" s="1483"/>
      <c r="G43" s="1483"/>
      <c r="H43" s="1483"/>
      <c r="I43" s="1483"/>
      <c r="J43" s="1483"/>
      <c r="K43" s="1483"/>
      <c r="L43" s="1483"/>
      <c r="M43" s="1483"/>
      <c r="N43" s="1483"/>
      <c r="O43" s="1483"/>
      <c r="P43" s="1483"/>
      <c r="Q43" s="1483"/>
      <c r="R43" s="1483"/>
      <c r="S43" s="1483"/>
      <c r="T43" s="1483"/>
      <c r="U43" s="1483"/>
      <c r="V43" s="1483"/>
      <c r="W43" s="1483"/>
      <c r="X43" s="1483"/>
      <c r="Y43" s="1483"/>
      <c r="Z43" s="1155"/>
      <c r="AA43" s="1154"/>
      <c r="AB43" s="3650"/>
      <c r="AC43" s="3650"/>
      <c r="AD43" s="3650"/>
      <c r="AE43" s="3650"/>
      <c r="AF43" s="3650"/>
      <c r="AG43" s="3650"/>
      <c r="AH43" s="3650"/>
      <c r="AI43" s="3650"/>
      <c r="AJ43" s="3650"/>
      <c r="AK43" s="3650"/>
      <c r="AL43" s="3650"/>
      <c r="AM43" s="1156"/>
    </row>
    <row r="44" spans="1:73" ht="14.1" customHeight="1" x14ac:dyDescent="0.15">
      <c r="A44" s="1015"/>
      <c r="B44" s="931"/>
      <c r="D44" s="1440" t="s">
        <v>683</v>
      </c>
      <c r="E44" s="1440"/>
      <c r="F44" s="1440"/>
      <c r="G44" s="1440"/>
      <c r="H44" s="1440"/>
      <c r="I44" s="1440"/>
      <c r="J44" s="1440"/>
      <c r="K44" s="1440"/>
      <c r="L44" s="1440"/>
      <c r="M44" s="1440"/>
      <c r="N44" s="1440"/>
      <c r="O44" s="1440"/>
      <c r="P44" s="1440"/>
      <c r="Q44" s="1440"/>
      <c r="R44" s="1440"/>
      <c r="S44" s="1440"/>
      <c r="T44" s="1440"/>
      <c r="U44" s="1440"/>
      <c r="V44" s="1440"/>
      <c r="W44" s="1440"/>
      <c r="X44" s="1440"/>
      <c r="Y44" s="1440"/>
      <c r="Z44" s="1155"/>
      <c r="AA44" s="1003" t="s">
        <v>30</v>
      </c>
      <c r="AB44" s="3650" t="s">
        <v>609</v>
      </c>
      <c r="AC44" s="3650"/>
      <c r="AD44" s="3650"/>
      <c r="AE44" s="3650"/>
      <c r="AF44" s="3650"/>
      <c r="AG44" s="3650"/>
      <c r="AH44" s="3650"/>
      <c r="AI44" s="3650"/>
      <c r="AJ44" s="3650"/>
      <c r="AK44" s="3650"/>
      <c r="AL44" s="3650"/>
      <c r="AM44" s="1153"/>
    </row>
    <row r="45" spans="1:73" ht="14.1" customHeight="1" x14ac:dyDescent="0.15">
      <c r="A45" s="1015"/>
      <c r="B45" s="931"/>
      <c r="E45" s="1444" t="s">
        <v>523</v>
      </c>
      <c r="F45" s="1444"/>
      <c r="G45" s="1444"/>
      <c r="I45" s="1440" t="s">
        <v>691</v>
      </c>
      <c r="J45" s="1440"/>
      <c r="K45" s="1440"/>
      <c r="L45" s="1440"/>
      <c r="M45" s="1440"/>
      <c r="O45" s="1440" t="s">
        <v>618</v>
      </c>
      <c r="P45" s="1440"/>
      <c r="Q45" s="1440"/>
      <c r="S45" s="1440" t="s">
        <v>692</v>
      </c>
      <c r="T45" s="1440"/>
      <c r="U45" s="1440"/>
      <c r="Y45" s="1013"/>
      <c r="Z45" s="1155"/>
      <c r="AA45" s="1157"/>
      <c r="AB45" s="3650"/>
      <c r="AC45" s="3650"/>
      <c r="AD45" s="3650"/>
      <c r="AE45" s="3650"/>
      <c r="AF45" s="3650"/>
      <c r="AG45" s="3650"/>
      <c r="AH45" s="3650"/>
      <c r="AI45" s="3650"/>
      <c r="AJ45" s="3650"/>
      <c r="AK45" s="3650"/>
      <c r="AL45" s="3650"/>
      <c r="AM45" s="1153"/>
    </row>
    <row r="46" spans="1:73" ht="14.1" customHeight="1" x14ac:dyDescent="0.15">
      <c r="A46" s="1015"/>
      <c r="B46" s="931"/>
      <c r="D46" s="1440" t="s">
        <v>693</v>
      </c>
      <c r="E46" s="1440"/>
      <c r="F46" s="1440"/>
      <c r="G46" s="1440"/>
      <c r="H46" s="1440"/>
      <c r="I46" s="1440"/>
      <c r="J46" s="1440"/>
      <c r="K46" s="1440"/>
      <c r="L46" s="1440"/>
      <c r="M46" s="1440"/>
      <c r="N46" s="1440"/>
      <c r="O46" s="1440"/>
      <c r="P46" s="1440"/>
      <c r="Q46" s="1440"/>
      <c r="R46" s="1440"/>
      <c r="S46" s="1440"/>
      <c r="T46" s="1440"/>
      <c r="U46" s="1440"/>
      <c r="V46" s="1440"/>
      <c r="W46" s="1440"/>
      <c r="X46" s="1440"/>
      <c r="Y46" s="1013"/>
      <c r="Z46" s="983"/>
      <c r="AA46" s="1157" t="s">
        <v>42</v>
      </c>
      <c r="AB46" s="3650" t="s">
        <v>522</v>
      </c>
      <c r="AC46" s="3650"/>
      <c r="AD46" s="3650"/>
      <c r="AE46" s="3650"/>
      <c r="AF46" s="3650"/>
      <c r="AG46" s="3650"/>
      <c r="AH46" s="3650"/>
      <c r="AI46" s="3650"/>
      <c r="AJ46" s="3650"/>
      <c r="AK46" s="3650"/>
      <c r="AL46" s="3650"/>
      <c r="AM46" s="1153"/>
    </row>
    <row r="47" spans="1:73" ht="14.1" customHeight="1" x14ac:dyDescent="0.15">
      <c r="A47" s="1002"/>
      <c r="E47" s="1440" t="s">
        <v>521</v>
      </c>
      <c r="F47" s="1440"/>
      <c r="G47" s="1440"/>
      <c r="H47" s="1440"/>
      <c r="I47" s="1440"/>
      <c r="J47" s="1440"/>
      <c r="K47" s="1440"/>
      <c r="L47" s="1440"/>
      <c r="M47" s="1440"/>
      <c r="N47" s="1440"/>
      <c r="O47" s="1440"/>
      <c r="P47" s="1440"/>
      <c r="Q47" s="1440"/>
      <c r="R47" s="1440"/>
      <c r="S47" s="1440"/>
      <c r="T47" s="1440"/>
      <c r="U47" s="1440"/>
      <c r="V47" s="1440"/>
      <c r="W47" s="1440"/>
      <c r="X47" s="1440"/>
      <c r="Z47" s="1158"/>
      <c r="AA47" s="1159"/>
      <c r="AB47" s="3650"/>
      <c r="AC47" s="3650"/>
      <c r="AD47" s="3650"/>
      <c r="AE47" s="3650"/>
      <c r="AF47" s="3650"/>
      <c r="AG47" s="3650"/>
      <c r="AH47" s="3650"/>
      <c r="AI47" s="3650"/>
      <c r="AJ47" s="3650"/>
      <c r="AK47" s="3650"/>
      <c r="AL47" s="3650"/>
      <c r="AM47" s="1121"/>
    </row>
    <row r="48" spans="1:73" ht="12.95" customHeight="1" x14ac:dyDescent="0.15">
      <c r="A48" s="1015"/>
      <c r="E48" s="1483"/>
      <c r="F48" s="1483"/>
      <c r="G48" s="1483"/>
      <c r="H48" s="1483"/>
      <c r="I48" s="1483"/>
      <c r="J48" s="1483"/>
      <c r="K48" s="1483"/>
      <c r="L48" s="1483"/>
      <c r="M48" s="1483"/>
      <c r="N48" s="1483"/>
      <c r="O48" s="1483"/>
      <c r="P48" s="1483"/>
      <c r="Q48" s="1483"/>
      <c r="R48" s="1483"/>
      <c r="S48" s="1483"/>
      <c r="T48" s="1483"/>
      <c r="U48" s="1483"/>
      <c r="V48" s="1483"/>
      <c r="W48" s="1483"/>
      <c r="X48" s="1483"/>
      <c r="Z48" s="1158"/>
      <c r="AA48" s="1160"/>
      <c r="AB48" s="3650"/>
      <c r="AC48" s="3650"/>
      <c r="AD48" s="3650"/>
      <c r="AE48" s="3650"/>
      <c r="AF48" s="3650"/>
      <c r="AG48" s="3650"/>
      <c r="AH48" s="3650"/>
      <c r="AI48" s="3650"/>
      <c r="AJ48" s="3650"/>
      <c r="AK48" s="3650"/>
      <c r="AL48" s="3650"/>
      <c r="AM48" s="1121"/>
    </row>
    <row r="49" spans="1:55" ht="12.95" customHeight="1" x14ac:dyDescent="0.15">
      <c r="A49" s="1015"/>
      <c r="B49" s="931"/>
      <c r="E49" s="1483"/>
      <c r="F49" s="1483"/>
      <c r="G49" s="1483"/>
      <c r="H49" s="1483"/>
      <c r="I49" s="1483"/>
      <c r="J49" s="1483"/>
      <c r="K49" s="1483"/>
      <c r="L49" s="1483"/>
      <c r="M49" s="1483"/>
      <c r="N49" s="1483"/>
      <c r="O49" s="1483"/>
      <c r="P49" s="1483"/>
      <c r="Q49" s="1483"/>
      <c r="R49" s="1483"/>
      <c r="S49" s="1483"/>
      <c r="T49" s="1483"/>
      <c r="U49" s="1483"/>
      <c r="V49" s="1483"/>
      <c r="W49" s="1483"/>
      <c r="X49" s="1483"/>
      <c r="Z49" s="1158"/>
      <c r="AA49" s="1087"/>
      <c r="AB49" s="3650"/>
      <c r="AC49" s="3650"/>
      <c r="AD49" s="3650"/>
      <c r="AE49" s="3650"/>
      <c r="AF49" s="3650"/>
      <c r="AG49" s="3650"/>
      <c r="AH49" s="3650"/>
      <c r="AI49" s="3650"/>
      <c r="AJ49" s="3650"/>
      <c r="AK49" s="3650"/>
      <c r="AL49" s="3650"/>
      <c r="AM49" s="1004"/>
    </row>
    <row r="50" spans="1:55" ht="12" customHeight="1" x14ac:dyDescent="0.15">
      <c r="A50" s="1015"/>
      <c r="B50" s="931"/>
      <c r="D50" s="931"/>
      <c r="F50" s="931"/>
      <c r="G50" s="931"/>
      <c r="H50" s="931"/>
      <c r="I50" s="931"/>
      <c r="M50" s="999"/>
      <c r="N50" s="999"/>
      <c r="O50" s="931"/>
      <c r="P50" s="928"/>
      <c r="Q50" s="928"/>
      <c r="R50" s="999"/>
      <c r="S50" s="999"/>
      <c r="V50" s="928"/>
      <c r="W50" s="928"/>
      <c r="X50" s="931"/>
      <c r="Z50" s="1158"/>
      <c r="AA50" s="1087"/>
      <c r="AM50" s="1004"/>
    </row>
    <row r="51" spans="1:55" ht="14.1" customHeight="1" x14ac:dyDescent="0.15">
      <c r="A51" s="1559">
        <v>6</v>
      </c>
      <c r="B51" s="1560"/>
      <c r="C51" s="3688" t="s">
        <v>821</v>
      </c>
      <c r="D51" s="3688"/>
      <c r="E51" s="3688"/>
      <c r="F51" s="3688"/>
      <c r="G51" s="3688"/>
      <c r="H51" s="3688"/>
      <c r="I51" s="3688"/>
      <c r="J51" s="3688"/>
      <c r="K51" s="3688"/>
      <c r="L51" s="3688"/>
      <c r="M51" s="3688"/>
      <c r="N51" s="3688"/>
      <c r="O51" s="3688"/>
      <c r="P51" s="3688"/>
      <c r="Q51" s="3688"/>
      <c r="R51" s="3688"/>
      <c r="S51" s="3688"/>
      <c r="T51" s="3688"/>
      <c r="U51" s="3688"/>
      <c r="V51" s="3688"/>
      <c r="W51" s="3688"/>
      <c r="X51" s="3688"/>
      <c r="Y51" s="3688"/>
      <c r="Z51" s="1119"/>
      <c r="AA51" s="1161"/>
      <c r="AM51" s="1004"/>
    </row>
    <row r="52" spans="1:55" ht="14.1" customHeight="1" x14ac:dyDescent="0.15">
      <c r="A52" s="1437" t="s">
        <v>586</v>
      </c>
      <c r="B52" s="1438"/>
      <c r="C52" s="4040" t="s">
        <v>822</v>
      </c>
      <c r="D52" s="4040"/>
      <c r="E52" s="4040"/>
      <c r="F52" s="4040"/>
      <c r="G52" s="4040"/>
      <c r="H52" s="4040"/>
      <c r="I52" s="4040"/>
      <c r="J52" s="4040"/>
      <c r="K52" s="4040"/>
      <c r="L52" s="4040"/>
      <c r="M52" s="4040"/>
      <c r="N52" s="4040"/>
      <c r="O52" s="4040"/>
      <c r="P52" s="4040"/>
      <c r="Q52" s="4040"/>
      <c r="R52" s="4040"/>
      <c r="S52" s="4040"/>
      <c r="T52" s="4040"/>
      <c r="U52" s="4040"/>
      <c r="V52" s="4040"/>
      <c r="W52" s="4040"/>
      <c r="X52" s="4040"/>
      <c r="Y52" s="4040"/>
      <c r="AA52" s="1135" t="s">
        <v>30</v>
      </c>
      <c r="AB52" s="4056" t="s">
        <v>1138</v>
      </c>
      <c r="AC52" s="4056"/>
      <c r="AD52" s="4056"/>
      <c r="AE52" s="4056"/>
      <c r="AF52" s="4056"/>
      <c r="AG52" s="4056"/>
      <c r="AH52" s="4056"/>
      <c r="AI52" s="4056"/>
      <c r="AJ52" s="4056"/>
      <c r="AK52" s="4056"/>
      <c r="AL52" s="4056"/>
      <c r="AM52" s="1004"/>
    </row>
    <row r="53" spans="1:55" ht="14.1" customHeight="1" x14ac:dyDescent="0.15">
      <c r="A53" s="1002"/>
      <c r="F53" s="1162"/>
      <c r="G53" s="1162"/>
      <c r="H53" s="1162"/>
      <c r="I53" s="1162"/>
      <c r="J53" s="1162"/>
      <c r="K53" s="1162"/>
      <c r="L53" s="1162"/>
      <c r="M53" s="1162"/>
      <c r="N53" s="1162"/>
      <c r="O53" s="1162"/>
      <c r="P53" s="1162"/>
      <c r="Q53" s="1162"/>
      <c r="R53" s="1162"/>
      <c r="S53" s="1162"/>
      <c r="T53" s="1162"/>
      <c r="U53" s="1162"/>
      <c r="V53" s="1162"/>
      <c r="W53" s="1162"/>
      <c r="X53" s="1162"/>
      <c r="AA53" s="1163"/>
      <c r="AB53" s="1005"/>
      <c r="AC53" s="1005"/>
      <c r="AD53" s="1005"/>
      <c r="AE53" s="1005"/>
      <c r="AF53" s="1005"/>
      <c r="AG53" s="1005"/>
      <c r="AH53" s="1005"/>
      <c r="AI53" s="1005"/>
      <c r="AJ53" s="1005"/>
      <c r="AM53" s="1004"/>
    </row>
    <row r="54" spans="1:55" ht="12" customHeight="1" x14ac:dyDescent="0.15">
      <c r="A54" s="1437" t="s">
        <v>524</v>
      </c>
      <c r="B54" s="1438"/>
      <c r="C54" s="1483" t="s">
        <v>823</v>
      </c>
      <c r="D54" s="1483"/>
      <c r="E54" s="1483"/>
      <c r="F54" s="1483"/>
      <c r="G54" s="1483"/>
      <c r="H54" s="1483"/>
      <c r="I54" s="1483"/>
      <c r="J54" s="1483"/>
      <c r="K54" s="1483"/>
      <c r="L54" s="1483"/>
      <c r="M54" s="1483"/>
      <c r="N54" s="1483"/>
      <c r="O54" s="1483"/>
      <c r="P54" s="1483"/>
      <c r="Q54" s="1483"/>
      <c r="R54" s="1483"/>
      <c r="S54" s="1483"/>
      <c r="T54" s="1483"/>
      <c r="U54" s="1483"/>
      <c r="V54" s="1483"/>
      <c r="W54" s="1483"/>
      <c r="X54" s="1483"/>
      <c r="Y54" s="1483"/>
      <c r="Z54" s="1019"/>
      <c r="AA54" s="1003" t="s">
        <v>30</v>
      </c>
      <c r="AB54" s="3650" t="s">
        <v>826</v>
      </c>
      <c r="AC54" s="3650"/>
      <c r="AD54" s="3650"/>
      <c r="AE54" s="3650"/>
      <c r="AF54" s="3650"/>
      <c r="AG54" s="3650"/>
      <c r="AH54" s="3650"/>
      <c r="AI54" s="3650"/>
      <c r="AJ54" s="3650"/>
      <c r="AK54" s="3650"/>
      <c r="AL54" s="3650"/>
      <c r="AM54" s="1004"/>
    </row>
    <row r="55" spans="1:55" ht="12" customHeight="1" x14ac:dyDescent="0.15">
      <c r="A55" s="1002"/>
      <c r="C55" s="1483"/>
      <c r="D55" s="1483"/>
      <c r="E55" s="1483"/>
      <c r="F55" s="1483"/>
      <c r="G55" s="1483"/>
      <c r="H55" s="1483"/>
      <c r="I55" s="1483"/>
      <c r="J55" s="1483"/>
      <c r="K55" s="1483"/>
      <c r="L55" s="1483"/>
      <c r="M55" s="1483"/>
      <c r="N55" s="1483"/>
      <c r="O55" s="1483"/>
      <c r="P55" s="1483"/>
      <c r="Q55" s="1483"/>
      <c r="R55" s="1483"/>
      <c r="S55" s="1483"/>
      <c r="T55" s="1483"/>
      <c r="U55" s="1483"/>
      <c r="V55" s="1483"/>
      <c r="W55" s="1483"/>
      <c r="X55" s="1483"/>
      <c r="Y55" s="1483"/>
      <c r="Z55" s="1019"/>
      <c r="AA55" s="1164"/>
      <c r="AB55" s="3650"/>
      <c r="AC55" s="3650"/>
      <c r="AD55" s="3650"/>
      <c r="AE55" s="3650"/>
      <c r="AF55" s="3650"/>
      <c r="AG55" s="3650"/>
      <c r="AH55" s="3650"/>
      <c r="AI55" s="3650"/>
      <c r="AJ55" s="3650"/>
      <c r="AK55" s="3650"/>
      <c r="AL55" s="3650"/>
      <c r="AM55" s="1004"/>
    </row>
    <row r="56" spans="1:55" ht="12" customHeight="1" x14ac:dyDescent="0.15">
      <c r="A56" s="1015"/>
      <c r="C56" s="1483"/>
      <c r="D56" s="1483"/>
      <c r="E56" s="1483"/>
      <c r="F56" s="1483"/>
      <c r="G56" s="1483"/>
      <c r="H56" s="1483"/>
      <c r="I56" s="1483"/>
      <c r="J56" s="1483"/>
      <c r="K56" s="1483"/>
      <c r="L56" s="1483"/>
      <c r="M56" s="1483"/>
      <c r="N56" s="1483"/>
      <c r="O56" s="1483"/>
      <c r="P56" s="1483"/>
      <c r="Q56" s="1483"/>
      <c r="R56" s="1483"/>
      <c r="S56" s="1483"/>
      <c r="T56" s="1483"/>
      <c r="U56" s="1483"/>
      <c r="V56" s="1483"/>
      <c r="W56" s="1483"/>
      <c r="X56" s="1483"/>
      <c r="Y56" s="1483"/>
      <c r="Z56" s="1155"/>
      <c r="AA56" s="1003" t="s">
        <v>30</v>
      </c>
      <c r="AB56" s="3650" t="s">
        <v>526</v>
      </c>
      <c r="AC56" s="3650"/>
      <c r="AD56" s="3650"/>
      <c r="AE56" s="3650"/>
      <c r="AF56" s="3650"/>
      <c r="AG56" s="3650"/>
      <c r="AH56" s="3650"/>
      <c r="AI56" s="3650"/>
      <c r="AJ56" s="3650"/>
      <c r="AK56" s="3650"/>
      <c r="AL56" s="3650"/>
      <c r="AM56" s="1004"/>
    </row>
    <row r="57" spans="1:55" ht="14.1" customHeight="1" x14ac:dyDescent="0.15">
      <c r="A57" s="1002"/>
      <c r="Z57" s="931"/>
      <c r="AA57" s="1164"/>
      <c r="AB57" s="3650"/>
      <c r="AC57" s="3650"/>
      <c r="AD57" s="3650"/>
      <c r="AE57" s="3650"/>
      <c r="AF57" s="3650"/>
      <c r="AG57" s="3650"/>
      <c r="AH57" s="3650"/>
      <c r="AI57" s="3650"/>
      <c r="AJ57" s="3650"/>
      <c r="AK57" s="3650"/>
      <c r="AL57" s="3650"/>
      <c r="AM57" s="1004"/>
    </row>
    <row r="58" spans="1:55" ht="14.1" customHeight="1" x14ac:dyDescent="0.15">
      <c r="A58" s="1437" t="s">
        <v>447</v>
      </c>
      <c r="B58" s="1438"/>
      <c r="C58" s="1483" t="s">
        <v>824</v>
      </c>
      <c r="D58" s="1483"/>
      <c r="E58" s="1483"/>
      <c r="F58" s="1483"/>
      <c r="G58" s="1483"/>
      <c r="H58" s="1483"/>
      <c r="I58" s="1483"/>
      <c r="J58" s="1483"/>
      <c r="K58" s="1483"/>
      <c r="L58" s="1483"/>
      <c r="M58" s="1483"/>
      <c r="N58" s="1483"/>
      <c r="O58" s="1483"/>
      <c r="P58" s="1483"/>
      <c r="Q58" s="1483"/>
      <c r="R58" s="1483"/>
      <c r="S58" s="1483"/>
      <c r="T58" s="1483"/>
      <c r="U58" s="1483"/>
      <c r="V58" s="1483"/>
      <c r="W58" s="1483"/>
      <c r="X58" s="1483"/>
      <c r="Y58" s="1483"/>
      <c r="Z58" s="1019"/>
      <c r="AA58" s="1003" t="s">
        <v>30</v>
      </c>
      <c r="AB58" s="3650" t="s">
        <v>525</v>
      </c>
      <c r="AC58" s="3650"/>
      <c r="AD58" s="3650"/>
      <c r="AE58" s="3650"/>
      <c r="AF58" s="3650"/>
      <c r="AG58" s="3650"/>
      <c r="AH58" s="3650"/>
      <c r="AI58" s="3650"/>
      <c r="AJ58" s="3650"/>
      <c r="AK58" s="3650"/>
      <c r="AL58" s="3650"/>
      <c r="AM58" s="1004"/>
      <c r="AW58" s="1005"/>
      <c r="AX58" s="1005"/>
      <c r="AY58" s="1005"/>
      <c r="AZ58" s="1005"/>
      <c r="BA58" s="1005"/>
      <c r="BB58" s="1005"/>
      <c r="BC58" s="1005"/>
    </row>
    <row r="59" spans="1:55" ht="14.1" customHeight="1" x14ac:dyDescent="0.15">
      <c r="A59" s="1015"/>
      <c r="C59" s="1483"/>
      <c r="D59" s="1483"/>
      <c r="E59" s="1483"/>
      <c r="F59" s="1483"/>
      <c r="G59" s="1483"/>
      <c r="H59" s="1483"/>
      <c r="I59" s="1483"/>
      <c r="J59" s="1483"/>
      <c r="K59" s="1483"/>
      <c r="L59" s="1483"/>
      <c r="M59" s="1483"/>
      <c r="N59" s="1483"/>
      <c r="O59" s="1483"/>
      <c r="P59" s="1483"/>
      <c r="Q59" s="1483"/>
      <c r="R59" s="1483"/>
      <c r="S59" s="1483"/>
      <c r="T59" s="1483"/>
      <c r="U59" s="1483"/>
      <c r="V59" s="1483"/>
      <c r="W59" s="1483"/>
      <c r="X59" s="1483"/>
      <c r="Y59" s="1483"/>
      <c r="Z59" s="1019"/>
      <c r="AA59" s="1164"/>
      <c r="AB59" s="3650"/>
      <c r="AC59" s="3650"/>
      <c r="AD59" s="3650"/>
      <c r="AE59" s="3650"/>
      <c r="AF59" s="3650"/>
      <c r="AG59" s="3650"/>
      <c r="AH59" s="3650"/>
      <c r="AI59" s="3650"/>
      <c r="AJ59" s="3650"/>
      <c r="AK59" s="3650"/>
      <c r="AL59" s="3650"/>
      <c r="AM59" s="1004"/>
      <c r="AQ59" s="1165"/>
      <c r="AR59" s="1005"/>
      <c r="AS59" s="1005"/>
      <c r="AT59" s="1005"/>
      <c r="AU59" s="1005"/>
      <c r="AV59" s="1005"/>
      <c r="AW59" s="1005"/>
      <c r="AX59" s="1005"/>
      <c r="AY59" s="1005"/>
      <c r="AZ59" s="1005"/>
      <c r="BA59" s="1005"/>
      <c r="BB59" s="1005"/>
      <c r="BC59" s="1005"/>
    </row>
    <row r="60" spans="1:55" ht="12" customHeight="1" x14ac:dyDescent="0.15">
      <c r="A60" s="1015"/>
      <c r="B60" s="931"/>
      <c r="Z60" s="1158"/>
      <c r="AA60" s="1159"/>
      <c r="AB60" s="1005"/>
      <c r="AC60" s="1005"/>
      <c r="AD60" s="1005"/>
      <c r="AE60" s="1005"/>
      <c r="AF60" s="1005"/>
      <c r="AG60" s="1005"/>
      <c r="AH60" s="1005"/>
      <c r="AI60" s="1005"/>
      <c r="AJ60" s="1005"/>
      <c r="AK60" s="1005"/>
      <c r="AL60" s="1005"/>
      <c r="AM60" s="1004"/>
      <c r="AQ60" s="1005"/>
      <c r="AR60" s="1005"/>
      <c r="AS60" s="1005"/>
      <c r="AT60" s="1005"/>
      <c r="AU60" s="1005"/>
      <c r="AV60" s="1005"/>
      <c r="AW60" s="1005"/>
      <c r="AX60" s="1005"/>
      <c r="AY60" s="1005"/>
      <c r="AZ60" s="1005"/>
      <c r="BA60" s="1005"/>
      <c r="BB60" s="1005"/>
      <c r="BC60" s="1005"/>
    </row>
    <row r="61" spans="1:55" ht="14.1" customHeight="1" x14ac:dyDescent="0.15">
      <c r="A61" s="1559">
        <v>7</v>
      </c>
      <c r="B61" s="1560"/>
      <c r="C61" s="3688" t="s">
        <v>825</v>
      </c>
      <c r="D61" s="3688"/>
      <c r="E61" s="3688"/>
      <c r="F61" s="3688"/>
      <c r="G61" s="3688"/>
      <c r="H61" s="3688"/>
      <c r="I61" s="3688"/>
      <c r="J61" s="3688"/>
      <c r="K61" s="3688"/>
      <c r="L61" s="3688"/>
      <c r="M61" s="3688"/>
      <c r="N61" s="3688"/>
      <c r="O61" s="3688"/>
      <c r="P61" s="3688"/>
      <c r="Q61" s="3688"/>
      <c r="R61" s="3688"/>
      <c r="S61" s="3688"/>
      <c r="T61" s="3688"/>
      <c r="U61" s="3688"/>
      <c r="V61" s="3688"/>
      <c r="W61" s="3688"/>
      <c r="X61" s="3688"/>
      <c r="Y61" s="3688"/>
      <c r="Z61" s="1158"/>
      <c r="AA61" s="1087"/>
      <c r="AM61" s="1004"/>
      <c r="AQ61" s="1005"/>
      <c r="AR61" s="1005"/>
      <c r="AS61" s="1005"/>
      <c r="AT61" s="1005"/>
      <c r="AU61" s="1005"/>
      <c r="AV61" s="1005"/>
      <c r="AW61" s="1005"/>
      <c r="AX61" s="1005"/>
      <c r="AY61" s="1005"/>
      <c r="AZ61" s="1005"/>
      <c r="BA61" s="1005"/>
      <c r="BB61" s="1005"/>
      <c r="BC61" s="1005"/>
    </row>
    <row r="62" spans="1:55" ht="14.1" customHeight="1" x14ac:dyDescent="0.15">
      <c r="A62" s="1437" t="s">
        <v>586</v>
      </c>
      <c r="B62" s="1485"/>
      <c r="C62" s="1440" t="s">
        <v>694</v>
      </c>
      <c r="D62" s="1440"/>
      <c r="E62" s="1440"/>
      <c r="F62" s="1440"/>
      <c r="G62" s="1440"/>
      <c r="H62" s="1440"/>
      <c r="I62" s="1440"/>
      <c r="J62" s="1440"/>
      <c r="K62" s="1440"/>
      <c r="L62" s="1440"/>
      <c r="M62" s="1440"/>
      <c r="N62" s="1440"/>
      <c r="O62" s="1440"/>
      <c r="P62" s="1440"/>
      <c r="Q62" s="1440"/>
      <c r="R62" s="1440"/>
      <c r="S62" s="1440"/>
      <c r="T62" s="1440"/>
      <c r="U62" s="1440"/>
      <c r="V62" s="1440"/>
      <c r="W62" s="1440"/>
      <c r="X62" s="1440"/>
      <c r="Z62" s="1158"/>
      <c r="AA62" s="994" t="s">
        <v>6</v>
      </c>
      <c r="AB62" s="3649" t="s">
        <v>527</v>
      </c>
      <c r="AC62" s="3649"/>
      <c r="AD62" s="3649"/>
      <c r="AE62" s="3649"/>
      <c r="AF62" s="3649"/>
      <c r="AG62" s="3649"/>
      <c r="AH62" s="3649"/>
      <c r="AI62" s="3649"/>
      <c r="AJ62" s="3649"/>
      <c r="AK62" s="3649"/>
      <c r="AL62" s="3649"/>
      <c r="AM62" s="1004"/>
      <c r="AQ62" s="930"/>
      <c r="AR62" s="1005"/>
      <c r="AS62" s="1005"/>
      <c r="AT62" s="1005"/>
      <c r="AU62" s="1005"/>
      <c r="AV62" s="1005"/>
      <c r="AW62" s="1005"/>
      <c r="AX62" s="1005"/>
      <c r="AY62" s="1005"/>
      <c r="AZ62" s="1005"/>
      <c r="BA62" s="1005"/>
      <c r="BB62" s="1005"/>
      <c r="BC62" s="1005"/>
    </row>
    <row r="63" spans="1:55" ht="14.1" customHeight="1" x14ac:dyDescent="0.15">
      <c r="A63" s="1002"/>
      <c r="Z63" s="1158"/>
      <c r="AA63" s="1003" t="s">
        <v>6</v>
      </c>
      <c r="AB63" s="3650" t="s">
        <v>827</v>
      </c>
      <c r="AC63" s="3650"/>
      <c r="AD63" s="3650"/>
      <c r="AE63" s="3650"/>
      <c r="AF63" s="3650"/>
      <c r="AG63" s="3650"/>
      <c r="AH63" s="3650"/>
      <c r="AI63" s="3650"/>
      <c r="AJ63" s="3650"/>
      <c r="AK63" s="3650"/>
      <c r="AL63" s="3650"/>
      <c r="AM63" s="1004"/>
    </row>
    <row r="64" spans="1:55" ht="14.1" customHeight="1" x14ac:dyDescent="0.15">
      <c r="A64" s="1002"/>
      <c r="F64" s="1019"/>
      <c r="G64" s="1019"/>
      <c r="H64" s="1019"/>
      <c r="I64" s="1019"/>
      <c r="J64" s="1019"/>
      <c r="K64" s="1019"/>
      <c r="L64" s="1019"/>
      <c r="M64" s="1019"/>
      <c r="N64" s="1019"/>
      <c r="O64" s="1019"/>
      <c r="P64" s="1019"/>
      <c r="Q64" s="1019"/>
      <c r="R64" s="1019"/>
      <c r="S64" s="1019"/>
      <c r="T64" s="1019"/>
      <c r="U64" s="1019"/>
      <c r="V64" s="1019"/>
      <c r="W64" s="1019"/>
      <c r="X64" s="1019"/>
      <c r="AA64" s="1099"/>
      <c r="AB64" s="3650"/>
      <c r="AC64" s="3650"/>
      <c r="AD64" s="3650"/>
      <c r="AE64" s="3650"/>
      <c r="AF64" s="3650"/>
      <c r="AG64" s="3650"/>
      <c r="AH64" s="3650"/>
      <c r="AI64" s="3650"/>
      <c r="AJ64" s="3650"/>
      <c r="AK64" s="3650"/>
      <c r="AL64" s="3650"/>
      <c r="AM64" s="1004"/>
    </row>
    <row r="65" spans="1:39" ht="8.1" customHeight="1" thickBot="1" x14ac:dyDescent="0.2">
      <c r="A65" s="1095"/>
      <c r="B65" s="1029"/>
      <c r="C65" s="1029"/>
      <c r="D65" s="1029"/>
      <c r="E65" s="1029"/>
      <c r="F65" s="1166"/>
      <c r="G65" s="1166"/>
      <c r="H65" s="1166"/>
      <c r="I65" s="1166"/>
      <c r="J65" s="1166"/>
      <c r="K65" s="1166"/>
      <c r="L65" s="1166"/>
      <c r="M65" s="1166"/>
      <c r="N65" s="1166"/>
      <c r="O65" s="1166"/>
      <c r="P65" s="1166"/>
      <c r="Q65" s="1166"/>
      <c r="R65" s="1166"/>
      <c r="S65" s="1166"/>
      <c r="T65" s="1166"/>
      <c r="U65" s="1166"/>
      <c r="V65" s="1166"/>
      <c r="W65" s="1166"/>
      <c r="X65" s="1166"/>
      <c r="Y65" s="1029"/>
      <c r="Z65" s="1029"/>
      <c r="AA65" s="1096"/>
      <c r="AB65" s="1029"/>
      <c r="AC65" s="1029"/>
      <c r="AD65" s="1029"/>
      <c r="AE65" s="1029"/>
      <c r="AF65" s="1029"/>
      <c r="AG65" s="1029"/>
      <c r="AH65" s="1029"/>
      <c r="AI65" s="1029"/>
      <c r="AJ65" s="1029"/>
      <c r="AK65" s="1029"/>
      <c r="AL65" s="1029"/>
      <c r="AM65" s="1097"/>
    </row>
    <row r="66" spans="1:39" ht="13.5" customHeight="1" x14ac:dyDescent="0.15">
      <c r="F66" s="1019"/>
      <c r="G66" s="1019"/>
      <c r="H66" s="1019"/>
      <c r="I66" s="1019"/>
      <c r="J66" s="1019"/>
      <c r="K66" s="1019"/>
      <c r="L66" s="1019"/>
      <c r="M66" s="1019"/>
      <c r="N66" s="1019"/>
      <c r="O66" s="1019"/>
      <c r="P66" s="1019"/>
      <c r="Q66" s="1019"/>
      <c r="R66" s="1019"/>
      <c r="S66" s="1019"/>
      <c r="T66" s="1019"/>
      <c r="U66" s="1019"/>
      <c r="V66" s="1019"/>
      <c r="W66" s="1019"/>
      <c r="X66" s="1019"/>
    </row>
    <row r="67" spans="1:39" ht="13.5" customHeight="1" x14ac:dyDescent="0.15">
      <c r="F67" s="1162"/>
      <c r="G67" s="1162"/>
      <c r="H67" s="1162"/>
      <c r="I67" s="1162"/>
      <c r="J67" s="1162"/>
      <c r="K67" s="1162"/>
      <c r="L67" s="1162"/>
      <c r="M67" s="1162"/>
      <c r="N67" s="1162"/>
      <c r="O67" s="1162"/>
      <c r="P67" s="1162"/>
      <c r="Q67" s="1162"/>
      <c r="R67" s="1162"/>
      <c r="S67" s="1162"/>
      <c r="T67" s="1162"/>
      <c r="U67" s="1162"/>
      <c r="V67" s="1162"/>
      <c r="W67" s="1162"/>
      <c r="X67" s="1162"/>
    </row>
    <row r="68" spans="1:39" ht="14.25" x14ac:dyDescent="0.15">
      <c r="A68" s="931"/>
      <c r="Q68" s="928"/>
      <c r="R68" s="928"/>
      <c r="S68" s="929"/>
      <c r="T68" s="930"/>
      <c r="U68" s="930"/>
      <c r="V68" s="931"/>
      <c r="W68" s="931"/>
      <c r="X68" s="931"/>
      <c r="Y68" s="931"/>
    </row>
    <row r="69" spans="1:39" ht="14.1" customHeight="1" x14ac:dyDescent="0.15">
      <c r="A69" s="931"/>
      <c r="C69" s="1167"/>
      <c r="D69" s="1119"/>
      <c r="E69" s="1167"/>
      <c r="F69" s="1167"/>
      <c r="G69" s="1168"/>
      <c r="H69" s="1168"/>
      <c r="I69" s="931"/>
      <c r="J69" s="931"/>
      <c r="K69" s="931"/>
      <c r="L69" s="931"/>
      <c r="M69" s="931"/>
      <c r="N69" s="931"/>
      <c r="O69" s="931"/>
      <c r="P69" s="931"/>
      <c r="Q69" s="931"/>
      <c r="R69" s="928"/>
      <c r="S69" s="928"/>
      <c r="T69" s="929"/>
      <c r="U69" s="930"/>
      <c r="V69" s="930"/>
      <c r="W69" s="931"/>
      <c r="X69" s="931"/>
      <c r="Y69" s="931"/>
      <c r="Z69" s="931"/>
      <c r="AA69" s="930"/>
      <c r="AB69" s="1088"/>
      <c r="AC69" s="931"/>
      <c r="AD69" s="931"/>
      <c r="AE69" s="931"/>
      <c r="AF69" s="931"/>
      <c r="AG69" s="931"/>
      <c r="AH69" s="931"/>
      <c r="AI69" s="931"/>
      <c r="AJ69" s="931"/>
      <c r="AK69" s="931"/>
      <c r="AL69" s="931"/>
      <c r="AM69" s="1113"/>
    </row>
    <row r="70" spans="1:39" ht="14.1" customHeight="1" x14ac:dyDescent="0.15">
      <c r="A70" s="931"/>
      <c r="B70" s="931"/>
      <c r="C70" s="931"/>
      <c r="E70" s="931"/>
      <c r="F70" s="931"/>
      <c r="G70" s="931"/>
      <c r="H70" s="931"/>
      <c r="I70" s="931"/>
      <c r="J70" s="931"/>
      <c r="K70" s="931"/>
      <c r="L70" s="931"/>
      <c r="M70" s="931"/>
      <c r="N70" s="931"/>
      <c r="O70" s="931"/>
      <c r="P70" s="931"/>
      <c r="Z70" s="931"/>
      <c r="AA70" s="931"/>
      <c r="AB70" s="931"/>
      <c r="AC70" s="931"/>
      <c r="AD70" s="931"/>
      <c r="AE70" s="931"/>
      <c r="AF70" s="931"/>
      <c r="AG70" s="931"/>
      <c r="AH70" s="931"/>
      <c r="AI70" s="931"/>
      <c r="AJ70" s="931"/>
      <c r="AK70" s="931"/>
      <c r="AL70" s="931"/>
      <c r="AM70" s="1113"/>
    </row>
    <row r="71" spans="1:39" ht="14.1" customHeight="1" x14ac:dyDescent="0.15">
      <c r="A71" s="931"/>
      <c r="B71" s="931"/>
      <c r="E71" s="931"/>
      <c r="F71" s="931"/>
      <c r="G71" s="931"/>
      <c r="H71" s="931"/>
      <c r="I71" s="931"/>
      <c r="J71" s="931"/>
      <c r="K71" s="931"/>
      <c r="L71" s="931"/>
      <c r="M71" s="931"/>
      <c r="N71" s="931"/>
      <c r="O71" s="931"/>
      <c r="P71" s="931"/>
      <c r="Q71" s="931"/>
      <c r="R71" s="928"/>
      <c r="S71" s="928"/>
      <c r="T71" s="929"/>
      <c r="U71" s="930"/>
      <c r="V71" s="930"/>
      <c r="W71" s="931"/>
      <c r="X71" s="931"/>
      <c r="Y71" s="931"/>
      <c r="Z71" s="931"/>
      <c r="AA71" s="931"/>
      <c r="AB71" s="931"/>
      <c r="AC71" s="931"/>
      <c r="AD71" s="931"/>
      <c r="AE71" s="931"/>
      <c r="AF71" s="931"/>
      <c r="AG71" s="931"/>
      <c r="AH71" s="931"/>
      <c r="AI71" s="931"/>
      <c r="AJ71" s="931"/>
      <c r="AK71" s="931"/>
      <c r="AL71" s="931"/>
      <c r="AM71" s="1113"/>
    </row>
    <row r="72" spans="1:39" ht="14.1" customHeight="1" x14ac:dyDescent="0.15">
      <c r="A72" s="931"/>
      <c r="B72" s="931"/>
      <c r="D72" s="931"/>
      <c r="E72" s="931"/>
      <c r="F72" s="931"/>
      <c r="G72" s="928"/>
      <c r="H72" s="928"/>
      <c r="J72" s="999"/>
      <c r="K72" s="931"/>
      <c r="L72" s="931"/>
      <c r="M72" s="931"/>
      <c r="N72" s="931"/>
      <c r="O72" s="931"/>
      <c r="P72" s="931"/>
      <c r="Q72" s="931"/>
      <c r="R72" s="931"/>
      <c r="S72" s="931"/>
      <c r="T72" s="931"/>
      <c r="U72" s="931"/>
      <c r="V72" s="931"/>
      <c r="W72" s="1169"/>
      <c r="X72" s="1169"/>
      <c r="Y72" s="1169"/>
      <c r="AA72" s="930"/>
      <c r="AB72" s="1088"/>
      <c r="AC72" s="1088"/>
      <c r="AD72" s="1088"/>
      <c r="AE72" s="1088"/>
      <c r="AF72" s="1088"/>
      <c r="AG72" s="1088"/>
      <c r="AH72" s="1088"/>
      <c r="AI72" s="1088"/>
      <c r="AJ72" s="1088"/>
      <c r="AK72" s="1088"/>
      <c r="AL72" s="1088"/>
      <c r="AM72" s="1088"/>
    </row>
    <row r="73" spans="1:39" ht="14.1" customHeight="1" x14ac:dyDescent="0.15">
      <c r="A73" s="931"/>
      <c r="B73" s="931"/>
      <c r="C73" s="931"/>
      <c r="G73" s="928"/>
      <c r="H73" s="928"/>
      <c r="J73" s="999"/>
      <c r="K73" s="931"/>
      <c r="L73" s="931"/>
      <c r="M73" s="931"/>
      <c r="N73" s="931"/>
      <c r="O73" s="931"/>
      <c r="P73" s="931"/>
      <c r="Q73" s="928"/>
      <c r="R73" s="928"/>
      <c r="S73" s="929"/>
      <c r="T73" s="930"/>
      <c r="U73" s="930"/>
      <c r="V73" s="931"/>
      <c r="W73" s="931"/>
      <c r="X73" s="931"/>
      <c r="Y73" s="931"/>
      <c r="AA73" s="1000"/>
      <c r="AB73" s="1000"/>
      <c r="AC73" s="1088"/>
      <c r="AD73" s="1088"/>
      <c r="AE73" s="1088"/>
      <c r="AF73" s="1088"/>
      <c r="AG73" s="1088"/>
      <c r="AH73" s="1088"/>
      <c r="AI73" s="1088"/>
      <c r="AJ73" s="1088"/>
      <c r="AK73" s="1088"/>
      <c r="AL73" s="1088"/>
      <c r="AM73" s="1088"/>
    </row>
    <row r="74" spans="1:39" ht="14.1" customHeight="1" x14ac:dyDescent="0.15">
      <c r="A74" s="931"/>
      <c r="B74" s="999"/>
      <c r="G74" s="928"/>
      <c r="H74" s="928"/>
      <c r="J74" s="999"/>
      <c r="K74" s="931"/>
      <c r="L74" s="931"/>
      <c r="M74" s="931"/>
      <c r="N74" s="931"/>
      <c r="O74" s="931"/>
      <c r="P74" s="931"/>
      <c r="Q74" s="928"/>
      <c r="R74" s="928"/>
      <c r="S74" s="929"/>
      <c r="T74" s="930"/>
      <c r="U74" s="930"/>
      <c r="V74" s="931"/>
      <c r="W74" s="931"/>
      <c r="X74" s="931"/>
      <c r="Y74" s="931"/>
      <c r="AA74" s="1000"/>
      <c r="AB74" s="1000"/>
      <c r="AC74" s="1088"/>
      <c r="AD74" s="1088"/>
      <c r="AE74" s="1088"/>
      <c r="AF74" s="1088"/>
      <c r="AG74" s="1088"/>
      <c r="AH74" s="1088"/>
      <c r="AI74" s="1088"/>
      <c r="AJ74" s="1088"/>
      <c r="AK74" s="1088"/>
      <c r="AL74" s="1088"/>
      <c r="AM74" s="1088"/>
    </row>
    <row r="75" spans="1:39" ht="14.1" customHeight="1" x14ac:dyDescent="0.15">
      <c r="A75" s="931"/>
      <c r="B75" s="931"/>
      <c r="Q75" s="928"/>
      <c r="R75" s="928"/>
      <c r="S75" s="928"/>
      <c r="T75" s="928"/>
      <c r="U75" s="928"/>
      <c r="W75" s="931"/>
      <c r="X75" s="931"/>
      <c r="Y75" s="931"/>
      <c r="AA75" s="1088"/>
      <c r="AE75" s="1000"/>
      <c r="AF75" s="1000"/>
      <c r="AG75" s="1000"/>
      <c r="AH75" s="1000"/>
      <c r="AI75" s="1000"/>
      <c r="AJ75" s="1000"/>
      <c r="AK75" s="1000"/>
      <c r="AL75" s="1000"/>
      <c r="AM75" s="1000"/>
    </row>
    <row r="76" spans="1:39" ht="14.1" customHeight="1" x14ac:dyDescent="0.15">
      <c r="A76" s="931"/>
      <c r="B76" s="931"/>
      <c r="AM76" s="1088"/>
    </row>
    <row r="77" spans="1:39" ht="14.1" customHeight="1" x14ac:dyDescent="0.15">
      <c r="A77" s="931"/>
      <c r="G77" s="931"/>
      <c r="H77" s="931"/>
      <c r="I77" s="931"/>
      <c r="J77" s="931"/>
      <c r="K77" s="931"/>
      <c r="L77" s="931"/>
      <c r="M77" s="931"/>
      <c r="N77" s="931"/>
      <c r="O77" s="931"/>
      <c r="P77" s="931"/>
      <c r="Q77" s="931"/>
      <c r="R77" s="931"/>
      <c r="S77" s="931"/>
      <c r="T77" s="931"/>
      <c r="U77" s="931"/>
      <c r="V77" s="931"/>
      <c r="W77" s="931"/>
      <c r="X77" s="931"/>
      <c r="Y77" s="931"/>
      <c r="Z77" s="1000"/>
      <c r="AA77" s="931"/>
      <c r="AB77" s="931"/>
      <c r="AC77" s="1000"/>
      <c r="AD77" s="931"/>
      <c r="AE77" s="931"/>
      <c r="AF77" s="931"/>
      <c r="AG77" s="931"/>
      <c r="AH77" s="931"/>
      <c r="AI77" s="931"/>
      <c r="AJ77" s="931"/>
      <c r="AK77" s="931"/>
      <c r="AL77" s="931"/>
      <c r="AM77" s="1088"/>
    </row>
    <row r="78" spans="1:39" ht="6.95" customHeight="1" x14ac:dyDescent="0.15">
      <c r="A78" s="931"/>
      <c r="G78" s="931"/>
      <c r="H78" s="931"/>
      <c r="I78" s="931"/>
      <c r="J78" s="931"/>
      <c r="K78" s="931"/>
      <c r="L78" s="931"/>
      <c r="M78" s="931"/>
      <c r="N78" s="931"/>
      <c r="O78" s="931"/>
      <c r="P78" s="931"/>
      <c r="Q78" s="931"/>
      <c r="R78" s="931"/>
      <c r="S78" s="931"/>
      <c r="T78" s="931"/>
      <c r="U78" s="931"/>
      <c r="V78" s="931"/>
      <c r="W78" s="931"/>
      <c r="X78" s="931"/>
      <c r="Y78" s="931"/>
      <c r="Z78" s="1000"/>
      <c r="AA78" s="931"/>
      <c r="AB78" s="931"/>
      <c r="AC78" s="1000"/>
      <c r="AD78" s="931"/>
      <c r="AE78" s="931"/>
      <c r="AF78" s="931"/>
      <c r="AG78" s="931"/>
      <c r="AH78" s="931"/>
      <c r="AI78" s="931"/>
      <c r="AJ78" s="931"/>
      <c r="AK78" s="931"/>
      <c r="AL78" s="931"/>
      <c r="AM78" s="1088"/>
    </row>
    <row r="79" spans="1:39" ht="14.1" customHeight="1" x14ac:dyDescent="0.15">
      <c r="A79" s="931"/>
      <c r="B79" s="931"/>
      <c r="Q79" s="931"/>
      <c r="T79" s="931"/>
      <c r="U79" s="928"/>
      <c r="V79" s="928"/>
      <c r="W79" s="931"/>
      <c r="X79" s="931"/>
      <c r="Y79" s="931"/>
      <c r="AA79" s="1088"/>
      <c r="AB79" s="1088"/>
      <c r="AC79" s="1088"/>
      <c r="AD79" s="1088"/>
      <c r="AE79" s="1088"/>
      <c r="AF79" s="1088"/>
      <c r="AG79" s="1088"/>
      <c r="AH79" s="1088"/>
      <c r="AI79" s="1088"/>
      <c r="AJ79" s="1088"/>
      <c r="AK79" s="1088"/>
      <c r="AL79" s="1088"/>
      <c r="AM79" s="1088"/>
    </row>
    <row r="80" spans="1:39" ht="14.1" customHeight="1" x14ac:dyDescent="0.15">
      <c r="A80" s="931"/>
      <c r="B80" s="931"/>
      <c r="Q80" s="928"/>
      <c r="R80" s="928"/>
      <c r="S80" s="929"/>
      <c r="T80" s="930"/>
      <c r="U80" s="930"/>
      <c r="V80" s="931"/>
      <c r="W80" s="931"/>
      <c r="X80" s="931"/>
      <c r="Y80" s="931"/>
      <c r="AA80" s="1088"/>
      <c r="AB80" s="1088"/>
      <c r="AC80" s="1088"/>
      <c r="AD80" s="1088"/>
      <c r="AE80" s="1088"/>
      <c r="AF80" s="1088"/>
      <c r="AG80" s="1088"/>
      <c r="AH80" s="1088"/>
      <c r="AI80" s="1088"/>
      <c r="AJ80" s="1088"/>
      <c r="AK80" s="1088"/>
      <c r="AL80" s="1088"/>
      <c r="AM80" s="1088"/>
    </row>
    <row r="81" spans="1:39" ht="14.1" customHeight="1" x14ac:dyDescent="0.15">
      <c r="A81" s="931"/>
      <c r="B81" s="931"/>
      <c r="Q81" s="928"/>
      <c r="R81" s="928"/>
      <c r="S81" s="929"/>
      <c r="T81" s="930"/>
      <c r="U81" s="930"/>
      <c r="V81" s="931"/>
      <c r="W81" s="931"/>
      <c r="X81" s="931"/>
      <c r="Y81" s="931"/>
      <c r="AA81" s="1088"/>
      <c r="AB81" s="1088"/>
      <c r="AC81" s="1088"/>
      <c r="AD81" s="1088"/>
      <c r="AE81" s="1088"/>
      <c r="AF81" s="1088"/>
      <c r="AG81" s="1088"/>
      <c r="AH81" s="1088"/>
      <c r="AI81" s="1088"/>
      <c r="AJ81" s="1088"/>
      <c r="AK81" s="1088"/>
      <c r="AL81" s="1088"/>
      <c r="AM81" s="1088"/>
    </row>
    <row r="82" spans="1:39" ht="14.1" customHeight="1" x14ac:dyDescent="0.15">
      <c r="A82" s="931"/>
      <c r="C82" s="931"/>
      <c r="D82" s="931"/>
      <c r="E82" s="931"/>
      <c r="F82" s="931"/>
      <c r="G82" s="931"/>
      <c r="H82" s="931"/>
      <c r="I82" s="931"/>
      <c r="J82" s="931"/>
      <c r="K82" s="931"/>
      <c r="L82" s="928"/>
      <c r="M82" s="928"/>
      <c r="AM82" s="1170"/>
    </row>
    <row r="83" spans="1:39" ht="14.1" customHeight="1" x14ac:dyDescent="0.15">
      <c r="A83" s="931"/>
      <c r="C83" s="931"/>
      <c r="D83" s="931"/>
      <c r="E83" s="931"/>
      <c r="F83" s="931"/>
      <c r="G83" s="931"/>
      <c r="H83" s="931"/>
      <c r="I83" s="931"/>
      <c r="J83" s="931"/>
      <c r="K83" s="931"/>
      <c r="L83" s="931"/>
      <c r="M83" s="931"/>
      <c r="N83" s="931"/>
      <c r="O83" s="931"/>
      <c r="P83" s="931"/>
      <c r="Z83" s="931"/>
      <c r="AA83" s="931"/>
      <c r="AM83" s="1170"/>
    </row>
    <row r="84" spans="1:39" ht="14.1" customHeight="1" x14ac:dyDescent="0.15">
      <c r="A84" s="931"/>
      <c r="B84" s="931"/>
      <c r="E84" s="931"/>
      <c r="F84" s="931"/>
      <c r="G84" s="931"/>
      <c r="H84" s="931"/>
      <c r="I84" s="931"/>
      <c r="J84" s="931"/>
      <c r="K84" s="931"/>
      <c r="L84" s="931"/>
      <c r="M84" s="931"/>
      <c r="N84" s="931"/>
      <c r="O84" s="931"/>
      <c r="P84" s="931"/>
      <c r="Q84" s="931"/>
      <c r="R84" s="931"/>
      <c r="S84" s="928"/>
      <c r="T84" s="928"/>
      <c r="U84" s="931"/>
      <c r="V84" s="928"/>
      <c r="W84" s="928"/>
      <c r="X84" s="931"/>
      <c r="Y84" s="931"/>
      <c r="Z84" s="931"/>
      <c r="AC84" s="931"/>
      <c r="AD84" s="931"/>
      <c r="AE84" s="931"/>
      <c r="AF84" s="931"/>
      <c r="AG84" s="931"/>
      <c r="AH84" s="931"/>
      <c r="AI84" s="931"/>
      <c r="AJ84" s="931"/>
      <c r="AK84" s="931"/>
      <c r="AL84" s="931"/>
      <c r="AM84" s="1170"/>
    </row>
    <row r="85" spans="1:39" ht="14.1" customHeight="1" x14ac:dyDescent="0.15">
      <c r="A85" s="931"/>
      <c r="B85" s="931"/>
      <c r="C85" s="928"/>
      <c r="D85" s="928"/>
      <c r="E85" s="928"/>
      <c r="F85" s="928"/>
      <c r="G85" s="931"/>
      <c r="H85" s="931"/>
      <c r="I85" s="931"/>
      <c r="J85" s="931"/>
      <c r="K85" s="931"/>
      <c r="L85" s="931"/>
      <c r="M85" s="931"/>
      <c r="N85" s="931"/>
      <c r="O85" s="931"/>
      <c r="P85" s="931"/>
      <c r="Q85" s="931"/>
      <c r="R85" s="931"/>
      <c r="S85" s="931"/>
      <c r="U85" s="931"/>
      <c r="V85" s="931"/>
      <c r="W85" s="931"/>
      <c r="Z85" s="1088"/>
      <c r="AA85" s="1088"/>
      <c r="AC85" s="1088"/>
      <c r="AD85" s="1088"/>
      <c r="AE85" s="1088"/>
      <c r="AF85" s="1088"/>
      <c r="AG85" s="1088"/>
      <c r="AH85" s="1088"/>
      <c r="AI85" s="1088"/>
      <c r="AJ85" s="1088"/>
      <c r="AK85" s="1088"/>
      <c r="AL85" s="1088"/>
      <c r="AM85" s="1170"/>
    </row>
    <row r="86" spans="1:39" ht="14.1" customHeight="1" x14ac:dyDescent="0.15">
      <c r="A86" s="931"/>
      <c r="B86" s="931"/>
      <c r="C86" s="928"/>
      <c r="D86" s="928"/>
      <c r="E86" s="928"/>
      <c r="F86" s="928"/>
      <c r="G86" s="931"/>
      <c r="H86" s="931"/>
      <c r="I86" s="931"/>
      <c r="J86" s="931"/>
      <c r="K86" s="930"/>
      <c r="L86" s="930"/>
      <c r="M86" s="930"/>
      <c r="N86" s="930"/>
      <c r="O86" s="930"/>
      <c r="P86" s="930"/>
      <c r="Q86" s="930"/>
      <c r="R86" s="930"/>
      <c r="S86" s="930"/>
      <c r="T86" s="930"/>
      <c r="U86" s="930"/>
      <c r="V86" s="930"/>
      <c r="W86" s="930"/>
      <c r="Z86" s="1171"/>
      <c r="AA86" s="1088"/>
      <c r="AB86" s="1088"/>
      <c r="AC86" s="1088"/>
      <c r="AD86" s="1088"/>
      <c r="AE86" s="1088"/>
      <c r="AF86" s="1088"/>
      <c r="AG86" s="1088"/>
      <c r="AH86" s="1088"/>
      <c r="AI86" s="1088"/>
      <c r="AJ86" s="1088"/>
      <c r="AK86" s="1088"/>
      <c r="AL86" s="1088"/>
      <c r="AM86" s="1170"/>
    </row>
    <row r="87" spans="1:39" ht="14.1" customHeight="1" x14ac:dyDescent="0.15">
      <c r="A87" s="931"/>
      <c r="B87" s="931"/>
      <c r="C87" s="928"/>
      <c r="D87" s="928"/>
      <c r="E87" s="928"/>
      <c r="F87" s="928"/>
      <c r="G87" s="931"/>
      <c r="H87" s="931"/>
      <c r="I87" s="931"/>
      <c r="J87" s="931"/>
      <c r="K87" s="931"/>
      <c r="L87" s="931"/>
      <c r="M87" s="931"/>
      <c r="N87" s="931"/>
      <c r="O87" s="931"/>
      <c r="P87" s="931"/>
      <c r="Q87" s="931"/>
      <c r="R87" s="931"/>
      <c r="S87" s="931"/>
      <c r="U87" s="931"/>
      <c r="V87" s="931"/>
      <c r="W87" s="931"/>
      <c r="Z87" s="1088"/>
      <c r="AA87" s="1088"/>
      <c r="AB87" s="1088"/>
      <c r="AC87" s="1088"/>
      <c r="AD87" s="1088"/>
      <c r="AE87" s="1088"/>
      <c r="AF87" s="1088"/>
      <c r="AG87" s="1088"/>
      <c r="AH87" s="1088"/>
      <c r="AI87" s="1088"/>
      <c r="AJ87" s="1088"/>
      <c r="AK87" s="1088"/>
      <c r="AL87" s="1088"/>
      <c r="AM87" s="1170"/>
    </row>
    <row r="88" spans="1:39" ht="14.1" customHeight="1" x14ac:dyDescent="0.15">
      <c r="A88" s="931"/>
      <c r="B88" s="931"/>
      <c r="C88" s="928"/>
      <c r="D88" s="928"/>
      <c r="E88" s="928"/>
      <c r="F88" s="928"/>
      <c r="G88" s="931"/>
      <c r="H88" s="931"/>
      <c r="I88" s="931"/>
      <c r="J88" s="931"/>
      <c r="K88" s="930"/>
      <c r="L88" s="930"/>
      <c r="M88" s="930"/>
      <c r="N88" s="930"/>
      <c r="O88" s="930"/>
      <c r="P88" s="930"/>
      <c r="Q88" s="930"/>
      <c r="R88" s="930"/>
      <c r="S88" s="930"/>
      <c r="T88" s="930"/>
      <c r="U88" s="930"/>
      <c r="V88" s="930"/>
      <c r="W88" s="930"/>
      <c r="Z88" s="1171"/>
      <c r="AA88" s="1088"/>
      <c r="AB88" s="1088"/>
      <c r="AC88" s="1088"/>
      <c r="AD88" s="1088"/>
      <c r="AE88" s="1088"/>
      <c r="AF88" s="1088"/>
      <c r="AG88" s="1088"/>
      <c r="AH88" s="1088"/>
      <c r="AI88" s="1088"/>
      <c r="AJ88" s="1088"/>
      <c r="AK88" s="1088"/>
      <c r="AL88" s="1088"/>
      <c r="AM88" s="1170"/>
    </row>
    <row r="89" spans="1:39" ht="14.1" customHeight="1" x14ac:dyDescent="0.15">
      <c r="A89" s="931"/>
      <c r="B89" s="931"/>
      <c r="C89" s="928"/>
      <c r="D89" s="928"/>
      <c r="E89" s="928"/>
      <c r="F89" s="928"/>
      <c r="G89" s="931"/>
      <c r="H89" s="931"/>
      <c r="I89" s="931"/>
      <c r="J89" s="931"/>
      <c r="K89" s="931"/>
      <c r="L89" s="931"/>
      <c r="M89" s="931"/>
      <c r="N89" s="931"/>
      <c r="O89" s="931"/>
      <c r="P89" s="931"/>
      <c r="Q89" s="931"/>
      <c r="R89" s="931"/>
      <c r="S89" s="931"/>
      <c r="U89" s="931"/>
      <c r="V89" s="931"/>
      <c r="W89" s="931"/>
      <c r="Z89" s="1088"/>
      <c r="AA89" s="1088"/>
      <c r="AB89" s="1088"/>
      <c r="AC89" s="1088"/>
      <c r="AD89" s="1088"/>
      <c r="AE89" s="1088"/>
      <c r="AF89" s="1088"/>
      <c r="AG89" s="1088"/>
      <c r="AH89" s="1088"/>
      <c r="AI89" s="1088"/>
      <c r="AJ89" s="1088"/>
      <c r="AK89" s="1088"/>
      <c r="AL89" s="1088"/>
      <c r="AM89" s="1170"/>
    </row>
    <row r="90" spans="1:39" ht="14.1" customHeight="1" x14ac:dyDescent="0.15">
      <c r="A90" s="931"/>
      <c r="B90" s="931"/>
      <c r="C90" s="928"/>
      <c r="D90" s="928"/>
      <c r="E90" s="928"/>
      <c r="F90" s="928"/>
      <c r="G90" s="931"/>
      <c r="H90" s="931"/>
      <c r="I90" s="931"/>
      <c r="J90" s="931"/>
      <c r="K90" s="930"/>
      <c r="L90" s="930"/>
      <c r="M90" s="930"/>
      <c r="N90" s="930"/>
      <c r="O90" s="930"/>
      <c r="P90" s="930"/>
      <c r="Q90" s="930"/>
      <c r="R90" s="930"/>
      <c r="S90" s="930"/>
      <c r="T90" s="930"/>
      <c r="U90" s="930"/>
      <c r="V90" s="930"/>
      <c r="W90" s="930"/>
      <c r="Z90" s="1171"/>
      <c r="AA90" s="1088"/>
      <c r="AB90" s="1088"/>
      <c r="AC90" s="1088"/>
      <c r="AD90" s="1088"/>
      <c r="AE90" s="1088"/>
      <c r="AF90" s="1088"/>
      <c r="AG90" s="1088"/>
      <c r="AH90" s="1088"/>
      <c r="AI90" s="1088"/>
      <c r="AJ90" s="1088"/>
      <c r="AK90" s="1088"/>
      <c r="AL90" s="1088"/>
      <c r="AM90" s="1170"/>
    </row>
    <row r="91" spans="1:39" ht="14.1" customHeight="1" x14ac:dyDescent="0.15">
      <c r="A91" s="931"/>
      <c r="B91" s="931"/>
      <c r="C91" s="931"/>
      <c r="F91" s="931"/>
      <c r="G91" s="931"/>
      <c r="H91" s="931"/>
      <c r="I91" s="931"/>
      <c r="J91" s="931"/>
      <c r="K91" s="931"/>
      <c r="L91" s="931"/>
      <c r="M91" s="931"/>
      <c r="N91" s="931"/>
      <c r="O91" s="931"/>
      <c r="P91" s="931"/>
      <c r="Q91" s="931"/>
      <c r="R91" s="931"/>
      <c r="T91" s="931"/>
      <c r="U91" s="931"/>
      <c r="V91" s="931"/>
      <c r="W91" s="1088"/>
      <c r="X91" s="1088"/>
      <c r="Y91" s="1088"/>
      <c r="Z91" s="1088"/>
      <c r="AA91" s="1088"/>
      <c r="AB91" s="1088"/>
      <c r="AC91" s="1088"/>
      <c r="AD91" s="1088"/>
      <c r="AE91" s="1088"/>
      <c r="AF91" s="1088"/>
      <c r="AG91" s="1088"/>
      <c r="AH91" s="1088"/>
      <c r="AI91" s="1088"/>
      <c r="AJ91" s="1088"/>
      <c r="AK91" s="1088"/>
      <c r="AL91" s="1088"/>
      <c r="AM91" s="1170"/>
    </row>
    <row r="92" spans="1:39" ht="14.1" customHeight="1" x14ac:dyDescent="0.15">
      <c r="A92" s="931"/>
      <c r="B92" s="931"/>
      <c r="C92" s="928"/>
      <c r="D92" s="928"/>
      <c r="E92" s="928"/>
      <c r="F92" s="928"/>
      <c r="G92" s="928"/>
      <c r="H92" s="931"/>
      <c r="I92" s="931"/>
      <c r="J92" s="931"/>
      <c r="K92" s="931"/>
      <c r="L92" s="931"/>
      <c r="M92" s="931"/>
      <c r="N92" s="931"/>
      <c r="O92" s="931"/>
      <c r="P92" s="928"/>
      <c r="Q92" s="928"/>
      <c r="R92" s="931"/>
      <c r="S92" s="931"/>
      <c r="T92" s="931"/>
      <c r="U92" s="999"/>
      <c r="V92" s="931"/>
      <c r="W92" s="1088"/>
      <c r="X92" s="1088"/>
      <c r="Y92" s="1088"/>
      <c r="Z92" s="1088"/>
      <c r="AA92" s="1088"/>
      <c r="AB92" s="1088"/>
      <c r="AC92" s="1088"/>
      <c r="AD92" s="1088"/>
      <c r="AE92" s="1088"/>
      <c r="AF92" s="1088"/>
      <c r="AG92" s="1088"/>
      <c r="AH92" s="1088"/>
      <c r="AI92" s="1088"/>
      <c r="AJ92" s="1088"/>
      <c r="AK92" s="1088"/>
      <c r="AL92" s="1088"/>
      <c r="AM92" s="1170"/>
    </row>
    <row r="93" spans="1:39" ht="14.1" customHeight="1" x14ac:dyDescent="0.15">
      <c r="A93" s="931"/>
      <c r="B93" s="931"/>
      <c r="C93" s="928"/>
      <c r="D93" s="928"/>
      <c r="E93" s="928"/>
      <c r="F93" s="928"/>
      <c r="G93" s="928"/>
      <c r="H93" s="931"/>
      <c r="I93" s="931"/>
      <c r="J93" s="931"/>
      <c r="K93" s="931"/>
      <c r="L93" s="931"/>
      <c r="M93" s="931"/>
      <c r="N93" s="931"/>
      <c r="O93" s="931"/>
      <c r="P93" s="928"/>
      <c r="Q93" s="928"/>
      <c r="R93" s="931"/>
      <c r="S93" s="931"/>
      <c r="T93" s="931"/>
      <c r="U93" s="999"/>
      <c r="V93" s="931"/>
      <c r="W93" s="1088"/>
      <c r="X93" s="1088"/>
      <c r="Y93" s="1088"/>
      <c r="Z93" s="1088"/>
      <c r="AA93" s="1088"/>
      <c r="AB93" s="1088"/>
      <c r="AC93" s="1088"/>
      <c r="AD93" s="1088"/>
      <c r="AE93" s="1088"/>
      <c r="AF93" s="1088"/>
      <c r="AG93" s="1088"/>
      <c r="AH93" s="1088"/>
      <c r="AI93" s="1088"/>
      <c r="AJ93" s="1088"/>
      <c r="AK93" s="1088"/>
      <c r="AL93" s="1088"/>
      <c r="AM93" s="1170"/>
    </row>
    <row r="94" spans="1:39" ht="14.1" customHeight="1" x14ac:dyDescent="0.15">
      <c r="A94" s="931"/>
      <c r="B94" s="931"/>
      <c r="D94" s="928"/>
      <c r="E94" s="928"/>
      <c r="F94" s="928"/>
      <c r="G94" s="928"/>
      <c r="H94" s="931"/>
      <c r="I94" s="931"/>
      <c r="J94" s="931"/>
      <c r="K94" s="931"/>
      <c r="L94" s="931"/>
      <c r="M94" s="931"/>
      <c r="N94" s="931"/>
      <c r="O94" s="931"/>
      <c r="P94" s="928"/>
      <c r="Q94" s="928"/>
      <c r="R94" s="928"/>
      <c r="S94" s="928"/>
      <c r="T94" s="928"/>
      <c r="U94" s="999"/>
      <c r="V94" s="931"/>
      <c r="W94" s="1088"/>
      <c r="X94" s="1088"/>
      <c r="Y94" s="1088"/>
      <c r="Z94" s="1088"/>
      <c r="AA94" s="1088"/>
      <c r="AB94" s="1088"/>
      <c r="AC94" s="1088"/>
      <c r="AD94" s="1088"/>
      <c r="AE94" s="1088"/>
      <c r="AF94" s="1088"/>
      <c r="AG94" s="1088"/>
      <c r="AH94" s="1088"/>
      <c r="AI94" s="1088"/>
      <c r="AJ94" s="1088"/>
      <c r="AK94" s="1088"/>
      <c r="AL94" s="1088"/>
      <c r="AM94" s="1170"/>
    </row>
    <row r="95" spans="1:39" ht="14.1" customHeight="1" x14ac:dyDescent="0.15">
      <c r="A95" s="931"/>
      <c r="B95" s="931"/>
      <c r="C95" s="928"/>
      <c r="D95" s="928"/>
      <c r="E95" s="928"/>
      <c r="F95" s="928"/>
      <c r="G95" s="928"/>
      <c r="H95" s="931"/>
      <c r="I95" s="931"/>
      <c r="J95" s="931"/>
      <c r="K95" s="931"/>
      <c r="L95" s="931"/>
      <c r="M95" s="931"/>
      <c r="N95" s="931"/>
      <c r="O95" s="931"/>
      <c r="P95" s="928"/>
      <c r="Q95" s="928"/>
      <c r="R95" s="931"/>
      <c r="S95" s="931"/>
      <c r="T95" s="931"/>
      <c r="U95" s="999"/>
      <c r="V95" s="931"/>
      <c r="W95" s="1088"/>
      <c r="X95" s="1088"/>
      <c r="Y95" s="1088"/>
      <c r="Z95" s="1088"/>
      <c r="AA95" s="1088"/>
      <c r="AB95" s="1088"/>
      <c r="AC95" s="1088"/>
      <c r="AD95" s="1088"/>
      <c r="AE95" s="1088"/>
      <c r="AF95" s="1088"/>
      <c r="AG95" s="1088"/>
      <c r="AH95" s="1088"/>
      <c r="AI95" s="1088"/>
      <c r="AJ95" s="1088"/>
      <c r="AK95" s="1088"/>
      <c r="AL95" s="1088"/>
      <c r="AM95" s="1170"/>
    </row>
    <row r="96" spans="1:39" ht="14.1" customHeight="1" x14ac:dyDescent="0.15">
      <c r="A96" s="931"/>
      <c r="C96" s="928"/>
      <c r="D96" s="928"/>
      <c r="E96" s="928"/>
      <c r="F96" s="928"/>
      <c r="G96" s="928"/>
      <c r="H96" s="931"/>
      <c r="I96" s="931"/>
      <c r="J96" s="931"/>
      <c r="K96" s="931"/>
      <c r="L96" s="931"/>
      <c r="M96" s="931"/>
      <c r="N96" s="931"/>
      <c r="O96" s="931"/>
      <c r="P96" s="928"/>
      <c r="Q96" s="928"/>
      <c r="R96" s="931"/>
      <c r="S96" s="931"/>
      <c r="T96" s="931"/>
      <c r="U96" s="999"/>
      <c r="V96" s="931"/>
      <c r="W96" s="1088"/>
      <c r="X96" s="1088"/>
      <c r="Y96" s="1088"/>
      <c r="Z96" s="1088"/>
      <c r="AA96" s="1088"/>
      <c r="AB96" s="1088"/>
      <c r="AC96" s="1088"/>
      <c r="AD96" s="1088"/>
      <c r="AE96" s="1088"/>
      <c r="AF96" s="1088"/>
      <c r="AG96" s="1088"/>
      <c r="AH96" s="1088"/>
      <c r="AI96" s="1088"/>
      <c r="AJ96" s="1088"/>
      <c r="AK96" s="1088"/>
      <c r="AL96" s="1088"/>
      <c r="AM96" s="1170"/>
    </row>
    <row r="97" spans="1:39" ht="14.1" customHeight="1" x14ac:dyDescent="0.15">
      <c r="A97" s="931"/>
      <c r="B97" s="931"/>
      <c r="C97" s="928"/>
      <c r="D97" s="928"/>
      <c r="E97" s="928"/>
      <c r="F97" s="928"/>
      <c r="G97" s="928"/>
      <c r="H97" s="931"/>
      <c r="I97" s="931"/>
      <c r="J97" s="931"/>
      <c r="K97" s="931"/>
      <c r="L97" s="931"/>
      <c r="M97" s="931"/>
      <c r="N97" s="931"/>
      <c r="O97" s="931"/>
      <c r="P97" s="928"/>
      <c r="Q97" s="928"/>
      <c r="R97" s="928"/>
      <c r="S97" s="928"/>
      <c r="T97" s="928"/>
      <c r="U97" s="999"/>
      <c r="V97" s="931"/>
      <c r="W97" s="1088"/>
      <c r="X97" s="1088"/>
      <c r="Y97" s="1088"/>
      <c r="Z97" s="1088"/>
      <c r="AA97" s="1088"/>
      <c r="AB97" s="1088"/>
      <c r="AC97" s="1088"/>
      <c r="AD97" s="1088"/>
      <c r="AE97" s="1088"/>
      <c r="AF97" s="1088"/>
      <c r="AG97" s="1088"/>
      <c r="AH97" s="1088"/>
      <c r="AI97" s="1088"/>
      <c r="AJ97" s="1088"/>
      <c r="AK97" s="1088"/>
      <c r="AL97" s="1088"/>
      <c r="AM97" s="1170"/>
    </row>
    <row r="98" spans="1:39" ht="14.1" customHeight="1" x14ac:dyDescent="0.15">
      <c r="A98" s="931"/>
      <c r="B98" s="931"/>
      <c r="O98" s="931"/>
      <c r="P98" s="931"/>
      <c r="Q98" s="931"/>
      <c r="T98" s="931"/>
      <c r="U98" s="928"/>
      <c r="V98" s="928"/>
      <c r="W98" s="931"/>
      <c r="X98" s="931"/>
      <c r="Y98" s="931"/>
      <c r="AA98" s="930"/>
      <c r="AB98" s="1088"/>
      <c r="AC98" s="1088"/>
      <c r="AD98" s="1088"/>
      <c r="AE98" s="1088"/>
      <c r="AF98" s="1088"/>
      <c r="AG98" s="1088"/>
      <c r="AH98" s="1088"/>
      <c r="AI98" s="1088"/>
      <c r="AJ98" s="1088"/>
      <c r="AK98" s="1088"/>
      <c r="AL98" s="1088"/>
      <c r="AM98" s="1170"/>
    </row>
    <row r="99" spans="1:39" ht="14.1" customHeight="1" x14ac:dyDescent="0.15">
      <c r="A99" s="931"/>
      <c r="B99" s="931"/>
      <c r="L99" s="931"/>
      <c r="M99" s="931"/>
      <c r="N99" s="931"/>
      <c r="O99" s="931"/>
      <c r="P99" s="928"/>
      <c r="Q99" s="928"/>
      <c r="R99" s="929"/>
      <c r="S99" s="930"/>
      <c r="T99" s="930"/>
      <c r="U99" s="931"/>
      <c r="V99" s="931"/>
      <c r="W99" s="931"/>
      <c r="AA99" s="1088"/>
      <c r="AB99" s="1088"/>
      <c r="AC99" s="1088"/>
      <c r="AD99" s="1088"/>
      <c r="AE99" s="1088"/>
      <c r="AF99" s="1088"/>
      <c r="AG99" s="1088"/>
      <c r="AH99" s="1088"/>
      <c r="AI99" s="1088"/>
      <c r="AJ99" s="1088"/>
      <c r="AK99" s="1088"/>
      <c r="AL99" s="1088"/>
      <c r="AM99" s="1170"/>
    </row>
    <row r="100" spans="1:39" ht="14.1" customHeight="1" x14ac:dyDescent="0.15">
      <c r="A100" s="931"/>
      <c r="B100" s="931"/>
      <c r="L100" s="931"/>
      <c r="M100" s="931"/>
      <c r="N100" s="931"/>
      <c r="W100" s="931"/>
      <c r="AA100" s="1088"/>
      <c r="AB100" s="1088"/>
      <c r="AC100" s="1088"/>
      <c r="AD100" s="1088"/>
      <c r="AE100" s="1088"/>
      <c r="AF100" s="1088"/>
      <c r="AG100" s="1088"/>
      <c r="AH100" s="1088"/>
      <c r="AI100" s="1088"/>
      <c r="AJ100" s="1088"/>
      <c r="AK100" s="1088"/>
      <c r="AL100" s="1088"/>
      <c r="AM100" s="1170"/>
    </row>
    <row r="101" spans="1:39" ht="14.1" customHeight="1" x14ac:dyDescent="0.15">
      <c r="A101" s="931"/>
      <c r="B101" s="931"/>
      <c r="D101" s="931"/>
      <c r="F101" s="931"/>
      <c r="G101" s="931"/>
      <c r="H101" s="931"/>
      <c r="I101" s="931"/>
      <c r="M101" s="999"/>
      <c r="N101" s="999"/>
      <c r="O101" s="931"/>
      <c r="P101" s="928"/>
      <c r="Q101" s="928"/>
      <c r="R101" s="999"/>
      <c r="S101" s="999"/>
      <c r="V101" s="928"/>
      <c r="W101" s="928"/>
      <c r="X101" s="931"/>
      <c r="Y101" s="931"/>
      <c r="AA101" s="931"/>
      <c r="AC101" s="931"/>
      <c r="AD101" s="931"/>
      <c r="AE101" s="931"/>
      <c r="AF101" s="931"/>
      <c r="AG101" s="931"/>
      <c r="AH101" s="931"/>
      <c r="AI101" s="931"/>
      <c r="AJ101" s="931"/>
      <c r="AK101" s="931"/>
      <c r="AL101" s="931"/>
      <c r="AM101" s="1170"/>
    </row>
    <row r="102" spans="1:39" ht="14.1" customHeight="1" x14ac:dyDescent="0.15">
      <c r="A102" s="931"/>
      <c r="B102" s="931"/>
      <c r="D102" s="931"/>
      <c r="F102" s="931"/>
      <c r="G102" s="931"/>
      <c r="J102" s="931"/>
      <c r="M102" s="999"/>
      <c r="N102" s="999"/>
      <c r="O102" s="931"/>
      <c r="P102" s="928"/>
      <c r="Q102" s="928"/>
      <c r="R102" s="999"/>
      <c r="S102" s="999"/>
      <c r="V102" s="928"/>
      <c r="W102" s="928"/>
      <c r="X102" s="931"/>
      <c r="Y102" s="931"/>
      <c r="AA102" s="931"/>
      <c r="AB102" s="931"/>
      <c r="AC102" s="931"/>
      <c r="AD102" s="931"/>
      <c r="AE102" s="931"/>
      <c r="AF102" s="931"/>
      <c r="AG102" s="931"/>
      <c r="AH102" s="931"/>
      <c r="AI102" s="931"/>
      <c r="AJ102" s="931"/>
      <c r="AM102" s="1170"/>
    </row>
    <row r="103" spans="1:39" ht="14.1" customHeight="1" x14ac:dyDescent="0.15">
      <c r="A103" s="931"/>
      <c r="B103" s="931"/>
      <c r="D103" s="931"/>
      <c r="E103" s="931"/>
      <c r="F103" s="931"/>
      <c r="G103" s="931"/>
      <c r="H103" s="931"/>
      <c r="I103" s="931"/>
      <c r="J103" s="931"/>
      <c r="K103" s="931"/>
      <c r="L103" s="931"/>
      <c r="M103" s="931"/>
      <c r="N103" s="928"/>
      <c r="O103" s="928"/>
      <c r="Q103" s="931"/>
      <c r="W103" s="928"/>
      <c r="X103" s="928"/>
      <c r="Y103" s="928"/>
      <c r="Z103" s="931"/>
      <c r="AA103" s="931"/>
      <c r="AB103" s="931"/>
      <c r="AC103" s="931"/>
      <c r="AD103" s="931"/>
      <c r="AE103" s="931"/>
      <c r="AF103" s="931"/>
      <c r="AG103" s="931"/>
      <c r="AH103" s="931"/>
      <c r="AI103" s="931"/>
      <c r="AJ103" s="931"/>
      <c r="AK103" s="931"/>
      <c r="AL103" s="931"/>
      <c r="AM103" s="1170"/>
    </row>
    <row r="104" spans="1:39" ht="14.1" customHeight="1" x14ac:dyDescent="0.15">
      <c r="A104" s="931"/>
      <c r="AM104" s="1170"/>
    </row>
    <row r="105" spans="1:39" ht="14.1" customHeight="1" x14ac:dyDescent="0.15">
      <c r="A105" s="931"/>
      <c r="B105" s="931"/>
      <c r="Q105" s="931"/>
      <c r="T105" s="931"/>
      <c r="U105" s="928"/>
      <c r="V105" s="928"/>
      <c r="W105" s="931"/>
      <c r="X105" s="931"/>
      <c r="Y105" s="931"/>
      <c r="AA105" s="1088"/>
      <c r="AB105" s="1088"/>
      <c r="AC105" s="1088"/>
      <c r="AD105" s="1088"/>
      <c r="AE105" s="1088"/>
      <c r="AF105" s="1088"/>
      <c r="AG105" s="1088"/>
      <c r="AH105" s="1088"/>
      <c r="AI105" s="1088"/>
      <c r="AJ105" s="1088"/>
      <c r="AK105" s="1088"/>
      <c r="AL105" s="1088"/>
      <c r="AM105" s="1170"/>
    </row>
    <row r="106" spans="1:39" ht="14.1" customHeight="1" x14ac:dyDescent="0.15">
      <c r="A106" s="931"/>
      <c r="B106" s="931"/>
      <c r="Q106" s="931"/>
      <c r="T106" s="931"/>
      <c r="U106" s="928"/>
      <c r="V106" s="928"/>
      <c r="W106" s="931"/>
      <c r="X106" s="931"/>
      <c r="Y106" s="931"/>
      <c r="AA106" s="1088"/>
      <c r="AB106" s="1088"/>
      <c r="AC106" s="1088"/>
      <c r="AD106" s="1088"/>
      <c r="AE106" s="1088"/>
      <c r="AF106" s="1088"/>
      <c r="AG106" s="1088"/>
      <c r="AH106" s="1088"/>
      <c r="AI106" s="1088"/>
      <c r="AJ106" s="1088"/>
      <c r="AK106" s="1088"/>
      <c r="AL106" s="1088"/>
      <c r="AM106" s="1170"/>
    </row>
  </sheetData>
  <mergeCells count="94">
    <mergeCell ref="C18:E19"/>
    <mergeCell ref="G18:H18"/>
    <mergeCell ref="K18:M18"/>
    <mergeCell ref="O18:Q18"/>
    <mergeCell ref="G19:I19"/>
    <mergeCell ref="J19:W19"/>
    <mergeCell ref="S18:W18"/>
    <mergeCell ref="AB26:AL27"/>
    <mergeCell ref="AB11:AL12"/>
    <mergeCell ref="S14:W14"/>
    <mergeCell ref="AB15:AL15"/>
    <mergeCell ref="AB13:AL14"/>
    <mergeCell ref="AB16:AL16"/>
    <mergeCell ref="J15:W15"/>
    <mergeCell ref="AQ11:BT11"/>
    <mergeCell ref="AB7:AL8"/>
    <mergeCell ref="A11:B11"/>
    <mergeCell ref="A13:B13"/>
    <mergeCell ref="C26:Y27"/>
    <mergeCell ref="AQ12:BS19"/>
    <mergeCell ref="AQ21:BS24"/>
    <mergeCell ref="G17:I17"/>
    <mergeCell ref="J17:W17"/>
    <mergeCell ref="S16:W16"/>
    <mergeCell ref="C11:Y12"/>
    <mergeCell ref="C13:Y13"/>
    <mergeCell ref="G15:I15"/>
    <mergeCell ref="G14:H14"/>
    <mergeCell ref="K14:M14"/>
    <mergeCell ref="O14:Q14"/>
    <mergeCell ref="A1:AM1"/>
    <mergeCell ref="A3:Z3"/>
    <mergeCell ref="AA3:AM3"/>
    <mergeCell ref="C5:Y5"/>
    <mergeCell ref="AB9:AL10"/>
    <mergeCell ref="A6:B6"/>
    <mergeCell ref="C6:Y6"/>
    <mergeCell ref="C7:Y7"/>
    <mergeCell ref="C9:Y9"/>
    <mergeCell ref="A5:B5"/>
    <mergeCell ref="A54:B54"/>
    <mergeCell ref="C34:Y35"/>
    <mergeCell ref="D36:Y36"/>
    <mergeCell ref="D37:Y37"/>
    <mergeCell ref="C42:Y43"/>
    <mergeCell ref="D44:Y44"/>
    <mergeCell ref="E48:X49"/>
    <mergeCell ref="E47:X47"/>
    <mergeCell ref="E45:G45"/>
    <mergeCell ref="I45:M45"/>
    <mergeCell ref="O45:Q45"/>
    <mergeCell ref="S45:U45"/>
    <mergeCell ref="D46:X46"/>
    <mergeCell ref="C51:Y51"/>
    <mergeCell ref="E38:X38"/>
    <mergeCell ref="A51:B51"/>
    <mergeCell ref="A61:B61"/>
    <mergeCell ref="C61:Y61"/>
    <mergeCell ref="A62:B62"/>
    <mergeCell ref="C62:X62"/>
    <mergeCell ref="A58:B58"/>
    <mergeCell ref="C58:Y59"/>
    <mergeCell ref="AB62:AL62"/>
    <mergeCell ref="C52:Y52"/>
    <mergeCell ref="C54:Y56"/>
    <mergeCell ref="AB44:AL45"/>
    <mergeCell ref="AB63:AL64"/>
    <mergeCell ref="AB52:AL52"/>
    <mergeCell ref="AB54:AL55"/>
    <mergeCell ref="AB56:AL57"/>
    <mergeCell ref="AB58:AL59"/>
    <mergeCell ref="AB46:AL49"/>
    <mergeCell ref="AB30:AL34"/>
    <mergeCell ref="AB35:AL38"/>
    <mergeCell ref="E39:X40"/>
    <mergeCell ref="AB39:AL43"/>
    <mergeCell ref="C30:Y31"/>
    <mergeCell ref="A52:B52"/>
    <mergeCell ref="C23:G23"/>
    <mergeCell ref="P23:R23"/>
    <mergeCell ref="S23:U23"/>
    <mergeCell ref="A21:B21"/>
    <mergeCell ref="C21:X21"/>
    <mergeCell ref="C22:G22"/>
    <mergeCell ref="P22:R22"/>
    <mergeCell ref="S22:U22"/>
    <mergeCell ref="B33:Y33"/>
    <mergeCell ref="C25:Y25"/>
    <mergeCell ref="A25:B25"/>
    <mergeCell ref="C14:E15"/>
    <mergeCell ref="C16:E17"/>
    <mergeCell ref="G16:H16"/>
    <mergeCell ref="K16:M16"/>
    <mergeCell ref="O16:Q16"/>
  </mergeCells>
  <phoneticPr fontId="3"/>
  <conditionalFormatting sqref="E39 E48:X49">
    <cfRule type="containsBlanks" dxfId="45" priority="7">
      <formula>LEN(TRIM(E39))=0</formula>
    </cfRule>
  </conditionalFormatting>
  <conditionalFormatting sqref="J15">
    <cfRule type="containsBlanks" dxfId="44" priority="3">
      <formula>LEN(TRIM(J15))=0</formula>
    </cfRule>
  </conditionalFormatting>
  <conditionalFormatting sqref="J17">
    <cfRule type="containsBlanks" dxfId="43" priority="2">
      <formula>LEN(TRIM(J17))=0</formula>
    </cfRule>
  </conditionalFormatting>
  <conditionalFormatting sqref="J19">
    <cfRule type="containsBlanks" dxfId="42" priority="1">
      <formula>LEN(TRIM(J19))=0</formula>
    </cfRule>
  </conditionalFormatting>
  <conditionalFormatting sqref="P22:R23">
    <cfRule type="containsBlanks" dxfId="41" priority="5">
      <formula>LEN(TRIM(P22))=0</formula>
    </cfRule>
  </conditionalFormatting>
  <printOptions horizontalCentered="1"/>
  <pageMargins left="0.70866141732283472" right="0.31496062992125984" top="0.39370078740157483" bottom="0.39370078740157483" header="0" footer="0"/>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11423" r:id="rId4" name="Check Box 31">
              <controlPr defaultSize="0" autoFill="0" autoLine="0" autoPict="0">
                <anchor moveWithCells="1">
                  <from>
                    <xdr:col>18</xdr:col>
                    <xdr:colOff>114300</xdr:colOff>
                    <xdr:row>5</xdr:row>
                    <xdr:rowOff>152400</xdr:rowOff>
                  </from>
                  <to>
                    <xdr:col>21</xdr:col>
                    <xdr:colOff>133350</xdr:colOff>
                    <xdr:row>7</xdr:row>
                    <xdr:rowOff>0</xdr:rowOff>
                  </to>
                </anchor>
              </controlPr>
            </control>
          </mc:Choice>
        </mc:AlternateContent>
        <mc:AlternateContent xmlns:mc="http://schemas.openxmlformats.org/markup-compatibility/2006">
          <mc:Choice Requires="x14">
            <control shapeId="1211424" r:id="rId5" name="Check Box 32">
              <controlPr defaultSize="0" autoFill="0" autoLine="0" autoPict="0">
                <anchor moveWithCells="1">
                  <from>
                    <xdr:col>21</xdr:col>
                    <xdr:colOff>180975</xdr:colOff>
                    <xdr:row>5</xdr:row>
                    <xdr:rowOff>152400</xdr:rowOff>
                  </from>
                  <to>
                    <xdr:col>25</xdr:col>
                    <xdr:colOff>9525</xdr:colOff>
                    <xdr:row>6</xdr:row>
                    <xdr:rowOff>161925</xdr:rowOff>
                  </to>
                </anchor>
              </controlPr>
            </control>
          </mc:Choice>
        </mc:AlternateContent>
        <mc:AlternateContent xmlns:mc="http://schemas.openxmlformats.org/markup-compatibility/2006">
          <mc:Choice Requires="x14">
            <control shapeId="1211425" r:id="rId6" name="Check Box 33">
              <controlPr defaultSize="0" autoFill="0" autoLine="0" autoPict="0">
                <anchor moveWithCells="1">
                  <from>
                    <xdr:col>18</xdr:col>
                    <xdr:colOff>114300</xdr:colOff>
                    <xdr:row>8</xdr:row>
                    <xdr:rowOff>0</xdr:rowOff>
                  </from>
                  <to>
                    <xdr:col>21</xdr:col>
                    <xdr:colOff>133350</xdr:colOff>
                    <xdr:row>9</xdr:row>
                    <xdr:rowOff>19050</xdr:rowOff>
                  </to>
                </anchor>
              </controlPr>
            </control>
          </mc:Choice>
        </mc:AlternateContent>
        <mc:AlternateContent xmlns:mc="http://schemas.openxmlformats.org/markup-compatibility/2006">
          <mc:Choice Requires="x14">
            <control shapeId="1211426" r:id="rId7" name="Check Box 34">
              <controlPr defaultSize="0" autoFill="0" autoLine="0" autoPict="0">
                <anchor moveWithCells="1">
                  <from>
                    <xdr:col>21</xdr:col>
                    <xdr:colOff>180975</xdr:colOff>
                    <xdr:row>8</xdr:row>
                    <xdr:rowOff>0</xdr:rowOff>
                  </from>
                  <to>
                    <xdr:col>25</xdr:col>
                    <xdr:colOff>9525</xdr:colOff>
                    <xdr:row>9</xdr:row>
                    <xdr:rowOff>9525</xdr:rowOff>
                  </to>
                </anchor>
              </controlPr>
            </control>
          </mc:Choice>
        </mc:AlternateContent>
        <mc:AlternateContent xmlns:mc="http://schemas.openxmlformats.org/markup-compatibility/2006">
          <mc:Choice Requires="x14">
            <control shapeId="1211433" r:id="rId8" name="Check Box 41">
              <controlPr defaultSize="0" autoFill="0" autoLine="0" autoPict="0">
                <anchor moveWithCells="1">
                  <from>
                    <xdr:col>18</xdr:col>
                    <xdr:colOff>114300</xdr:colOff>
                    <xdr:row>26</xdr:row>
                    <xdr:rowOff>142875</xdr:rowOff>
                  </from>
                  <to>
                    <xdr:col>21</xdr:col>
                    <xdr:colOff>133350</xdr:colOff>
                    <xdr:row>27</xdr:row>
                    <xdr:rowOff>161925</xdr:rowOff>
                  </to>
                </anchor>
              </controlPr>
            </control>
          </mc:Choice>
        </mc:AlternateContent>
        <mc:AlternateContent xmlns:mc="http://schemas.openxmlformats.org/markup-compatibility/2006">
          <mc:Choice Requires="x14">
            <control shapeId="1211434" r:id="rId9" name="Check Box 42">
              <controlPr defaultSize="0" autoFill="0" autoLine="0" autoPict="0">
                <anchor moveWithCells="1">
                  <from>
                    <xdr:col>21</xdr:col>
                    <xdr:colOff>180975</xdr:colOff>
                    <xdr:row>26</xdr:row>
                    <xdr:rowOff>142875</xdr:rowOff>
                  </from>
                  <to>
                    <xdr:col>25</xdr:col>
                    <xdr:colOff>9525</xdr:colOff>
                    <xdr:row>27</xdr:row>
                    <xdr:rowOff>152400</xdr:rowOff>
                  </to>
                </anchor>
              </controlPr>
            </control>
          </mc:Choice>
        </mc:AlternateContent>
        <mc:AlternateContent xmlns:mc="http://schemas.openxmlformats.org/markup-compatibility/2006">
          <mc:Choice Requires="x14">
            <control shapeId="1211435" r:id="rId10" name="Check Box 43">
              <controlPr defaultSize="0" autoFill="0" autoLine="0" autoPict="0">
                <anchor moveWithCells="1">
                  <from>
                    <xdr:col>18</xdr:col>
                    <xdr:colOff>114300</xdr:colOff>
                    <xdr:row>29</xdr:row>
                    <xdr:rowOff>152400</xdr:rowOff>
                  </from>
                  <to>
                    <xdr:col>21</xdr:col>
                    <xdr:colOff>133350</xdr:colOff>
                    <xdr:row>31</xdr:row>
                    <xdr:rowOff>0</xdr:rowOff>
                  </to>
                </anchor>
              </controlPr>
            </control>
          </mc:Choice>
        </mc:AlternateContent>
        <mc:AlternateContent xmlns:mc="http://schemas.openxmlformats.org/markup-compatibility/2006">
          <mc:Choice Requires="x14">
            <control shapeId="1211436" r:id="rId11" name="Check Box 44">
              <controlPr defaultSize="0" autoFill="0" autoLine="0" autoPict="0">
                <anchor moveWithCells="1">
                  <from>
                    <xdr:col>21</xdr:col>
                    <xdr:colOff>180975</xdr:colOff>
                    <xdr:row>29</xdr:row>
                    <xdr:rowOff>152400</xdr:rowOff>
                  </from>
                  <to>
                    <xdr:col>25</xdr:col>
                    <xdr:colOff>9525</xdr:colOff>
                    <xdr:row>30</xdr:row>
                    <xdr:rowOff>161925</xdr:rowOff>
                  </to>
                </anchor>
              </controlPr>
            </control>
          </mc:Choice>
        </mc:AlternateContent>
        <mc:AlternateContent xmlns:mc="http://schemas.openxmlformats.org/markup-compatibility/2006">
          <mc:Choice Requires="x14">
            <control shapeId="1211406" r:id="rId12" name="Check Box 14">
              <controlPr defaultSize="0" autoFill="0" autoLine="0" autoPict="0">
                <anchor moveWithCells="1">
                  <from>
                    <xdr:col>1</xdr:col>
                    <xdr:colOff>171450</xdr:colOff>
                    <xdr:row>34</xdr:row>
                    <xdr:rowOff>161925</xdr:rowOff>
                  </from>
                  <to>
                    <xdr:col>3</xdr:col>
                    <xdr:colOff>47625</xdr:colOff>
                    <xdr:row>36</xdr:row>
                    <xdr:rowOff>28575</xdr:rowOff>
                  </to>
                </anchor>
              </controlPr>
            </control>
          </mc:Choice>
        </mc:AlternateContent>
        <mc:AlternateContent xmlns:mc="http://schemas.openxmlformats.org/markup-compatibility/2006">
          <mc:Choice Requires="x14">
            <control shapeId="1211438" r:id="rId13" name="Check Box 46">
              <controlPr defaultSize="0" autoFill="0" autoLine="0" autoPict="0">
                <anchor moveWithCells="1">
                  <from>
                    <xdr:col>1</xdr:col>
                    <xdr:colOff>171450</xdr:colOff>
                    <xdr:row>42</xdr:row>
                    <xdr:rowOff>152400</xdr:rowOff>
                  </from>
                  <to>
                    <xdr:col>3</xdr:col>
                    <xdr:colOff>47625</xdr:colOff>
                    <xdr:row>44</xdr:row>
                    <xdr:rowOff>9525</xdr:rowOff>
                  </to>
                </anchor>
              </controlPr>
            </control>
          </mc:Choice>
        </mc:AlternateContent>
        <mc:AlternateContent xmlns:mc="http://schemas.openxmlformats.org/markup-compatibility/2006">
          <mc:Choice Requires="x14">
            <control shapeId="1211439" r:id="rId14" name="Check Box 47">
              <controlPr defaultSize="0" autoFill="0" autoLine="0" autoPict="0">
                <anchor moveWithCells="1">
                  <from>
                    <xdr:col>6</xdr:col>
                    <xdr:colOff>161925</xdr:colOff>
                    <xdr:row>43</xdr:row>
                    <xdr:rowOff>161925</xdr:rowOff>
                  </from>
                  <to>
                    <xdr:col>8</xdr:col>
                    <xdr:colOff>38100</xdr:colOff>
                    <xdr:row>45</xdr:row>
                    <xdr:rowOff>28575</xdr:rowOff>
                  </to>
                </anchor>
              </controlPr>
            </control>
          </mc:Choice>
        </mc:AlternateContent>
        <mc:AlternateContent xmlns:mc="http://schemas.openxmlformats.org/markup-compatibility/2006">
          <mc:Choice Requires="x14">
            <control shapeId="1211440" r:id="rId15" name="Check Box 48">
              <controlPr defaultSize="0" autoFill="0" autoLine="0" autoPict="0">
                <anchor moveWithCells="1">
                  <from>
                    <xdr:col>12</xdr:col>
                    <xdr:colOff>161925</xdr:colOff>
                    <xdr:row>43</xdr:row>
                    <xdr:rowOff>161925</xdr:rowOff>
                  </from>
                  <to>
                    <xdr:col>14</xdr:col>
                    <xdr:colOff>38100</xdr:colOff>
                    <xdr:row>45</xdr:row>
                    <xdr:rowOff>28575</xdr:rowOff>
                  </to>
                </anchor>
              </controlPr>
            </control>
          </mc:Choice>
        </mc:AlternateContent>
        <mc:AlternateContent xmlns:mc="http://schemas.openxmlformats.org/markup-compatibility/2006">
          <mc:Choice Requires="x14">
            <control shapeId="1211441" r:id="rId16" name="Check Box 49">
              <controlPr defaultSize="0" autoFill="0" autoLine="0" autoPict="0">
                <anchor moveWithCells="1">
                  <from>
                    <xdr:col>16</xdr:col>
                    <xdr:colOff>171450</xdr:colOff>
                    <xdr:row>43</xdr:row>
                    <xdr:rowOff>161925</xdr:rowOff>
                  </from>
                  <to>
                    <xdr:col>18</xdr:col>
                    <xdr:colOff>47625</xdr:colOff>
                    <xdr:row>45</xdr:row>
                    <xdr:rowOff>28575</xdr:rowOff>
                  </to>
                </anchor>
              </controlPr>
            </control>
          </mc:Choice>
        </mc:AlternateContent>
        <mc:AlternateContent xmlns:mc="http://schemas.openxmlformats.org/markup-compatibility/2006">
          <mc:Choice Requires="x14">
            <control shapeId="1211442" r:id="rId17" name="Check Box 50">
              <controlPr defaultSize="0" autoFill="0" autoLine="0" autoPict="0">
                <anchor moveWithCells="1">
                  <from>
                    <xdr:col>1</xdr:col>
                    <xdr:colOff>171450</xdr:colOff>
                    <xdr:row>44</xdr:row>
                    <xdr:rowOff>152400</xdr:rowOff>
                  </from>
                  <to>
                    <xdr:col>3</xdr:col>
                    <xdr:colOff>47625</xdr:colOff>
                    <xdr:row>46</xdr:row>
                    <xdr:rowOff>19050</xdr:rowOff>
                  </to>
                </anchor>
              </controlPr>
            </control>
          </mc:Choice>
        </mc:AlternateContent>
        <mc:AlternateContent xmlns:mc="http://schemas.openxmlformats.org/markup-compatibility/2006">
          <mc:Choice Requires="x14">
            <control shapeId="1211437" r:id="rId18" name="Check Box 45">
              <controlPr defaultSize="0" autoFill="0" autoLine="0" autoPict="0">
                <anchor moveWithCells="1">
                  <from>
                    <xdr:col>1</xdr:col>
                    <xdr:colOff>171450</xdr:colOff>
                    <xdr:row>35</xdr:row>
                    <xdr:rowOff>161925</xdr:rowOff>
                  </from>
                  <to>
                    <xdr:col>3</xdr:col>
                    <xdr:colOff>47625</xdr:colOff>
                    <xdr:row>37</xdr:row>
                    <xdr:rowOff>28575</xdr:rowOff>
                  </to>
                </anchor>
              </controlPr>
            </control>
          </mc:Choice>
        </mc:AlternateContent>
        <mc:AlternateContent xmlns:mc="http://schemas.openxmlformats.org/markup-compatibility/2006">
          <mc:Choice Requires="x14">
            <control shapeId="1211443" r:id="rId19" name="Check Box 51">
              <controlPr defaultSize="0" autoFill="0" autoLine="0" autoPict="0">
                <anchor moveWithCells="1">
                  <from>
                    <xdr:col>18</xdr:col>
                    <xdr:colOff>114300</xdr:colOff>
                    <xdr:row>51</xdr:row>
                    <xdr:rowOff>0</xdr:rowOff>
                  </from>
                  <to>
                    <xdr:col>21</xdr:col>
                    <xdr:colOff>133350</xdr:colOff>
                    <xdr:row>52</xdr:row>
                    <xdr:rowOff>19050</xdr:rowOff>
                  </to>
                </anchor>
              </controlPr>
            </control>
          </mc:Choice>
        </mc:AlternateContent>
        <mc:AlternateContent xmlns:mc="http://schemas.openxmlformats.org/markup-compatibility/2006">
          <mc:Choice Requires="x14">
            <control shapeId="1211444" r:id="rId20" name="Check Box 52">
              <controlPr defaultSize="0" autoFill="0" autoLine="0" autoPict="0">
                <anchor moveWithCells="1">
                  <from>
                    <xdr:col>21</xdr:col>
                    <xdr:colOff>180975</xdr:colOff>
                    <xdr:row>51</xdr:row>
                    <xdr:rowOff>0</xdr:rowOff>
                  </from>
                  <to>
                    <xdr:col>25</xdr:col>
                    <xdr:colOff>9525</xdr:colOff>
                    <xdr:row>52</xdr:row>
                    <xdr:rowOff>9525</xdr:rowOff>
                  </to>
                </anchor>
              </controlPr>
            </control>
          </mc:Choice>
        </mc:AlternateContent>
        <mc:AlternateContent xmlns:mc="http://schemas.openxmlformats.org/markup-compatibility/2006">
          <mc:Choice Requires="x14">
            <control shapeId="1211445" r:id="rId21" name="Check Box 53">
              <controlPr defaultSize="0" autoFill="0" autoLine="0" autoPict="0">
                <anchor moveWithCells="1">
                  <from>
                    <xdr:col>18</xdr:col>
                    <xdr:colOff>114300</xdr:colOff>
                    <xdr:row>55</xdr:row>
                    <xdr:rowOff>19050</xdr:rowOff>
                  </from>
                  <to>
                    <xdr:col>21</xdr:col>
                    <xdr:colOff>133350</xdr:colOff>
                    <xdr:row>56</xdr:row>
                    <xdr:rowOff>38100</xdr:rowOff>
                  </to>
                </anchor>
              </controlPr>
            </control>
          </mc:Choice>
        </mc:AlternateContent>
        <mc:AlternateContent xmlns:mc="http://schemas.openxmlformats.org/markup-compatibility/2006">
          <mc:Choice Requires="x14">
            <control shapeId="1211446" r:id="rId22" name="Check Box 54">
              <controlPr defaultSize="0" autoFill="0" autoLine="0" autoPict="0">
                <anchor moveWithCells="1">
                  <from>
                    <xdr:col>21</xdr:col>
                    <xdr:colOff>180975</xdr:colOff>
                    <xdr:row>55</xdr:row>
                    <xdr:rowOff>19050</xdr:rowOff>
                  </from>
                  <to>
                    <xdr:col>25</xdr:col>
                    <xdr:colOff>9525</xdr:colOff>
                    <xdr:row>56</xdr:row>
                    <xdr:rowOff>38100</xdr:rowOff>
                  </to>
                </anchor>
              </controlPr>
            </control>
          </mc:Choice>
        </mc:AlternateContent>
        <mc:AlternateContent xmlns:mc="http://schemas.openxmlformats.org/markup-compatibility/2006">
          <mc:Choice Requires="x14">
            <control shapeId="1211447" r:id="rId23" name="Check Box 55">
              <controlPr defaultSize="0" autoFill="0" autoLine="0" autoPict="0">
                <anchor moveWithCells="1">
                  <from>
                    <xdr:col>18</xdr:col>
                    <xdr:colOff>114300</xdr:colOff>
                    <xdr:row>58</xdr:row>
                    <xdr:rowOff>0</xdr:rowOff>
                  </from>
                  <to>
                    <xdr:col>21</xdr:col>
                    <xdr:colOff>133350</xdr:colOff>
                    <xdr:row>59</xdr:row>
                    <xdr:rowOff>19050</xdr:rowOff>
                  </to>
                </anchor>
              </controlPr>
            </control>
          </mc:Choice>
        </mc:AlternateContent>
        <mc:AlternateContent xmlns:mc="http://schemas.openxmlformats.org/markup-compatibility/2006">
          <mc:Choice Requires="x14">
            <control shapeId="1211448" r:id="rId24" name="Check Box 56">
              <controlPr defaultSize="0" autoFill="0" autoLine="0" autoPict="0">
                <anchor moveWithCells="1">
                  <from>
                    <xdr:col>21</xdr:col>
                    <xdr:colOff>180975</xdr:colOff>
                    <xdr:row>58</xdr:row>
                    <xdr:rowOff>0</xdr:rowOff>
                  </from>
                  <to>
                    <xdr:col>25</xdr:col>
                    <xdr:colOff>9525</xdr:colOff>
                    <xdr:row>59</xdr:row>
                    <xdr:rowOff>9525</xdr:rowOff>
                  </to>
                </anchor>
              </controlPr>
            </control>
          </mc:Choice>
        </mc:AlternateContent>
        <mc:AlternateContent xmlns:mc="http://schemas.openxmlformats.org/markup-compatibility/2006">
          <mc:Choice Requires="x14">
            <control shapeId="1211449" r:id="rId25" name="Check Box 57">
              <controlPr defaultSize="0" autoFill="0" autoLine="0" autoPict="0">
                <anchor moveWithCells="1">
                  <from>
                    <xdr:col>18</xdr:col>
                    <xdr:colOff>114300</xdr:colOff>
                    <xdr:row>62</xdr:row>
                    <xdr:rowOff>0</xdr:rowOff>
                  </from>
                  <to>
                    <xdr:col>21</xdr:col>
                    <xdr:colOff>133350</xdr:colOff>
                    <xdr:row>63</xdr:row>
                    <xdr:rowOff>19050</xdr:rowOff>
                  </to>
                </anchor>
              </controlPr>
            </control>
          </mc:Choice>
        </mc:AlternateContent>
        <mc:AlternateContent xmlns:mc="http://schemas.openxmlformats.org/markup-compatibility/2006">
          <mc:Choice Requires="x14">
            <control shapeId="1211450" r:id="rId26" name="Check Box 58">
              <controlPr defaultSize="0" autoFill="0" autoLine="0" autoPict="0">
                <anchor moveWithCells="1">
                  <from>
                    <xdr:col>21</xdr:col>
                    <xdr:colOff>180975</xdr:colOff>
                    <xdr:row>62</xdr:row>
                    <xdr:rowOff>0</xdr:rowOff>
                  </from>
                  <to>
                    <xdr:col>25</xdr:col>
                    <xdr:colOff>9525</xdr:colOff>
                    <xdr:row>63</xdr:row>
                    <xdr:rowOff>9525</xdr:rowOff>
                  </to>
                </anchor>
              </controlPr>
            </control>
          </mc:Choice>
        </mc:AlternateContent>
        <mc:AlternateContent xmlns:mc="http://schemas.openxmlformats.org/markup-compatibility/2006">
          <mc:Choice Requires="x14">
            <control shapeId="1211458" r:id="rId27" name="Check Box 66">
              <controlPr defaultSize="0" autoFill="0" autoLine="0" autoPict="0" altText="その他">
                <anchor moveWithCells="1">
                  <from>
                    <xdr:col>6</xdr:col>
                    <xdr:colOff>171450</xdr:colOff>
                    <xdr:row>20</xdr:row>
                    <xdr:rowOff>152400</xdr:rowOff>
                  </from>
                  <to>
                    <xdr:col>8</xdr:col>
                    <xdr:colOff>38100</xdr:colOff>
                    <xdr:row>22</xdr:row>
                    <xdr:rowOff>19050</xdr:rowOff>
                  </to>
                </anchor>
              </controlPr>
            </control>
          </mc:Choice>
        </mc:AlternateContent>
        <mc:AlternateContent xmlns:mc="http://schemas.openxmlformats.org/markup-compatibility/2006">
          <mc:Choice Requires="x14">
            <control shapeId="1211459" r:id="rId28" name="Check Box 67">
              <controlPr defaultSize="0" autoFill="0" autoLine="0" autoPict="0" altText="その他">
                <anchor moveWithCells="1">
                  <from>
                    <xdr:col>9</xdr:col>
                    <xdr:colOff>161925</xdr:colOff>
                    <xdr:row>20</xdr:row>
                    <xdr:rowOff>152400</xdr:rowOff>
                  </from>
                  <to>
                    <xdr:col>11</xdr:col>
                    <xdr:colOff>38100</xdr:colOff>
                    <xdr:row>22</xdr:row>
                    <xdr:rowOff>19050</xdr:rowOff>
                  </to>
                </anchor>
              </controlPr>
            </control>
          </mc:Choice>
        </mc:AlternateContent>
        <mc:AlternateContent xmlns:mc="http://schemas.openxmlformats.org/markup-compatibility/2006">
          <mc:Choice Requires="x14">
            <control shapeId="1211460" r:id="rId29" name="Check Box 68">
              <controlPr defaultSize="0" autoFill="0" autoLine="0" autoPict="0" altText="その他">
                <anchor moveWithCells="1">
                  <from>
                    <xdr:col>12</xdr:col>
                    <xdr:colOff>171450</xdr:colOff>
                    <xdr:row>20</xdr:row>
                    <xdr:rowOff>152400</xdr:rowOff>
                  </from>
                  <to>
                    <xdr:col>14</xdr:col>
                    <xdr:colOff>38100</xdr:colOff>
                    <xdr:row>22</xdr:row>
                    <xdr:rowOff>19050</xdr:rowOff>
                  </to>
                </anchor>
              </controlPr>
            </control>
          </mc:Choice>
        </mc:AlternateContent>
        <mc:AlternateContent xmlns:mc="http://schemas.openxmlformats.org/markup-compatibility/2006">
          <mc:Choice Requires="x14">
            <control shapeId="1211461" r:id="rId30" name="Check Box 69">
              <controlPr defaultSize="0" autoFill="0" autoLine="0" autoPict="0" altText="その他">
                <anchor moveWithCells="1">
                  <from>
                    <xdr:col>20</xdr:col>
                    <xdr:colOff>171450</xdr:colOff>
                    <xdr:row>20</xdr:row>
                    <xdr:rowOff>152400</xdr:rowOff>
                  </from>
                  <to>
                    <xdr:col>22</xdr:col>
                    <xdr:colOff>38100</xdr:colOff>
                    <xdr:row>22</xdr:row>
                    <xdr:rowOff>19050</xdr:rowOff>
                  </to>
                </anchor>
              </controlPr>
            </control>
          </mc:Choice>
        </mc:AlternateContent>
        <mc:AlternateContent xmlns:mc="http://schemas.openxmlformats.org/markup-compatibility/2006">
          <mc:Choice Requires="x14">
            <control shapeId="1211462" r:id="rId31" name="Check Box 70">
              <controlPr defaultSize="0" autoFill="0" autoLine="0" autoPict="0" altText="その他">
                <anchor moveWithCells="1">
                  <from>
                    <xdr:col>6</xdr:col>
                    <xdr:colOff>171450</xdr:colOff>
                    <xdr:row>21</xdr:row>
                    <xdr:rowOff>152400</xdr:rowOff>
                  </from>
                  <to>
                    <xdr:col>8</xdr:col>
                    <xdr:colOff>38100</xdr:colOff>
                    <xdr:row>23</xdr:row>
                    <xdr:rowOff>19050</xdr:rowOff>
                  </to>
                </anchor>
              </controlPr>
            </control>
          </mc:Choice>
        </mc:AlternateContent>
        <mc:AlternateContent xmlns:mc="http://schemas.openxmlformats.org/markup-compatibility/2006">
          <mc:Choice Requires="x14">
            <control shapeId="1211463" r:id="rId32" name="Check Box 71">
              <controlPr defaultSize="0" autoFill="0" autoLine="0" autoPict="0" altText="その他">
                <anchor moveWithCells="1">
                  <from>
                    <xdr:col>9</xdr:col>
                    <xdr:colOff>161925</xdr:colOff>
                    <xdr:row>21</xdr:row>
                    <xdr:rowOff>152400</xdr:rowOff>
                  </from>
                  <to>
                    <xdr:col>11</xdr:col>
                    <xdr:colOff>38100</xdr:colOff>
                    <xdr:row>23</xdr:row>
                    <xdr:rowOff>19050</xdr:rowOff>
                  </to>
                </anchor>
              </controlPr>
            </control>
          </mc:Choice>
        </mc:AlternateContent>
        <mc:AlternateContent xmlns:mc="http://schemas.openxmlformats.org/markup-compatibility/2006">
          <mc:Choice Requires="x14">
            <control shapeId="1211464" r:id="rId33" name="Check Box 72">
              <controlPr defaultSize="0" autoFill="0" autoLine="0" autoPict="0" altText="その他">
                <anchor moveWithCells="1">
                  <from>
                    <xdr:col>12</xdr:col>
                    <xdr:colOff>171450</xdr:colOff>
                    <xdr:row>21</xdr:row>
                    <xdr:rowOff>152400</xdr:rowOff>
                  </from>
                  <to>
                    <xdr:col>14</xdr:col>
                    <xdr:colOff>38100</xdr:colOff>
                    <xdr:row>23</xdr:row>
                    <xdr:rowOff>19050</xdr:rowOff>
                  </to>
                </anchor>
              </controlPr>
            </control>
          </mc:Choice>
        </mc:AlternateContent>
        <mc:AlternateContent xmlns:mc="http://schemas.openxmlformats.org/markup-compatibility/2006">
          <mc:Choice Requires="x14">
            <control shapeId="1211465" r:id="rId34" name="Check Box 73">
              <controlPr defaultSize="0" autoFill="0" autoLine="0" autoPict="0" altText="その他">
                <anchor moveWithCells="1">
                  <from>
                    <xdr:col>20</xdr:col>
                    <xdr:colOff>171450</xdr:colOff>
                    <xdr:row>21</xdr:row>
                    <xdr:rowOff>152400</xdr:rowOff>
                  </from>
                  <to>
                    <xdr:col>22</xdr:col>
                    <xdr:colOff>38100</xdr:colOff>
                    <xdr:row>23</xdr:row>
                    <xdr:rowOff>19050</xdr:rowOff>
                  </to>
                </anchor>
              </controlPr>
            </control>
          </mc:Choice>
        </mc:AlternateContent>
        <mc:AlternateContent xmlns:mc="http://schemas.openxmlformats.org/markup-compatibility/2006">
          <mc:Choice Requires="x14">
            <control shapeId="1211466" r:id="rId35" name="Check Box 33">
              <controlPr defaultSize="0" autoFill="0" autoLine="0" autoPict="0" altText="その他">
                <anchor moveWithCells="1">
                  <from>
                    <xdr:col>4</xdr:col>
                    <xdr:colOff>171450</xdr:colOff>
                    <xdr:row>12</xdr:row>
                    <xdr:rowOff>152400</xdr:rowOff>
                  </from>
                  <to>
                    <xdr:col>6</xdr:col>
                    <xdr:colOff>38100</xdr:colOff>
                    <xdr:row>14</xdr:row>
                    <xdr:rowOff>9525</xdr:rowOff>
                  </to>
                </anchor>
              </controlPr>
            </control>
          </mc:Choice>
        </mc:AlternateContent>
        <mc:AlternateContent xmlns:mc="http://schemas.openxmlformats.org/markup-compatibility/2006">
          <mc:Choice Requires="x14">
            <control shapeId="1211467" r:id="rId36" name="Check Box 88">
              <controlPr defaultSize="0" autoFill="0" autoLine="0" autoPict="0" altText="その他">
                <anchor moveWithCells="1">
                  <from>
                    <xdr:col>8</xdr:col>
                    <xdr:colOff>171450</xdr:colOff>
                    <xdr:row>12</xdr:row>
                    <xdr:rowOff>152400</xdr:rowOff>
                  </from>
                  <to>
                    <xdr:col>10</xdr:col>
                    <xdr:colOff>38100</xdr:colOff>
                    <xdr:row>14</xdr:row>
                    <xdr:rowOff>9525</xdr:rowOff>
                  </to>
                </anchor>
              </controlPr>
            </control>
          </mc:Choice>
        </mc:AlternateContent>
        <mc:AlternateContent xmlns:mc="http://schemas.openxmlformats.org/markup-compatibility/2006">
          <mc:Choice Requires="x14">
            <control shapeId="1211468" r:id="rId37" name="Check Box 89">
              <controlPr defaultSize="0" autoFill="0" autoLine="0" autoPict="0" altText="その他">
                <anchor moveWithCells="1">
                  <from>
                    <xdr:col>12</xdr:col>
                    <xdr:colOff>161925</xdr:colOff>
                    <xdr:row>12</xdr:row>
                    <xdr:rowOff>152400</xdr:rowOff>
                  </from>
                  <to>
                    <xdr:col>14</xdr:col>
                    <xdr:colOff>28575</xdr:colOff>
                    <xdr:row>14</xdr:row>
                    <xdr:rowOff>9525</xdr:rowOff>
                  </to>
                </anchor>
              </controlPr>
            </control>
          </mc:Choice>
        </mc:AlternateContent>
        <mc:AlternateContent xmlns:mc="http://schemas.openxmlformats.org/markup-compatibility/2006">
          <mc:Choice Requires="x14">
            <control shapeId="1211469" r:id="rId38" name="Check Box 90">
              <controlPr defaultSize="0" autoFill="0" autoLine="0" autoPict="0" altText="その他">
                <anchor moveWithCells="1">
                  <from>
                    <xdr:col>16</xdr:col>
                    <xdr:colOff>171450</xdr:colOff>
                    <xdr:row>12</xdr:row>
                    <xdr:rowOff>152400</xdr:rowOff>
                  </from>
                  <to>
                    <xdr:col>18</xdr:col>
                    <xdr:colOff>38100</xdr:colOff>
                    <xdr:row>14</xdr:row>
                    <xdr:rowOff>9525</xdr:rowOff>
                  </to>
                </anchor>
              </controlPr>
            </control>
          </mc:Choice>
        </mc:AlternateContent>
        <mc:AlternateContent xmlns:mc="http://schemas.openxmlformats.org/markup-compatibility/2006">
          <mc:Choice Requires="x14">
            <control shapeId="1211470" r:id="rId39" name="Check Box 91">
              <controlPr defaultSize="0" autoFill="0" autoLine="0" autoPict="0" altText="その他">
                <anchor moveWithCells="1">
                  <from>
                    <xdr:col>4</xdr:col>
                    <xdr:colOff>171450</xdr:colOff>
                    <xdr:row>13</xdr:row>
                    <xdr:rowOff>152400</xdr:rowOff>
                  </from>
                  <to>
                    <xdr:col>6</xdr:col>
                    <xdr:colOff>38100</xdr:colOff>
                    <xdr:row>15</xdr:row>
                    <xdr:rowOff>19050</xdr:rowOff>
                  </to>
                </anchor>
              </controlPr>
            </control>
          </mc:Choice>
        </mc:AlternateContent>
        <mc:AlternateContent xmlns:mc="http://schemas.openxmlformats.org/markup-compatibility/2006">
          <mc:Choice Requires="x14">
            <control shapeId="1211481" r:id="rId40" name="Check Box 89">
              <controlPr defaultSize="0" autoFill="0" autoLine="0" autoPict="0" altText="その他">
                <anchor moveWithCells="1">
                  <from>
                    <xdr:col>4</xdr:col>
                    <xdr:colOff>171450</xdr:colOff>
                    <xdr:row>14</xdr:row>
                    <xdr:rowOff>152400</xdr:rowOff>
                  </from>
                  <to>
                    <xdr:col>6</xdr:col>
                    <xdr:colOff>38100</xdr:colOff>
                    <xdr:row>16</xdr:row>
                    <xdr:rowOff>9525</xdr:rowOff>
                  </to>
                </anchor>
              </controlPr>
            </control>
          </mc:Choice>
        </mc:AlternateContent>
        <mc:AlternateContent xmlns:mc="http://schemas.openxmlformats.org/markup-compatibility/2006">
          <mc:Choice Requires="x14">
            <control shapeId="1211482" r:id="rId41" name="Check Box 90">
              <controlPr defaultSize="0" autoFill="0" autoLine="0" autoPict="0" altText="その他">
                <anchor moveWithCells="1">
                  <from>
                    <xdr:col>8</xdr:col>
                    <xdr:colOff>171450</xdr:colOff>
                    <xdr:row>14</xdr:row>
                    <xdr:rowOff>152400</xdr:rowOff>
                  </from>
                  <to>
                    <xdr:col>10</xdr:col>
                    <xdr:colOff>38100</xdr:colOff>
                    <xdr:row>16</xdr:row>
                    <xdr:rowOff>9525</xdr:rowOff>
                  </to>
                </anchor>
              </controlPr>
            </control>
          </mc:Choice>
        </mc:AlternateContent>
        <mc:AlternateContent xmlns:mc="http://schemas.openxmlformats.org/markup-compatibility/2006">
          <mc:Choice Requires="x14">
            <control shapeId="1211483" r:id="rId42" name="Check Box 91">
              <controlPr defaultSize="0" autoFill="0" autoLine="0" autoPict="0" altText="その他">
                <anchor moveWithCells="1">
                  <from>
                    <xdr:col>12</xdr:col>
                    <xdr:colOff>161925</xdr:colOff>
                    <xdr:row>14</xdr:row>
                    <xdr:rowOff>152400</xdr:rowOff>
                  </from>
                  <to>
                    <xdr:col>14</xdr:col>
                    <xdr:colOff>28575</xdr:colOff>
                    <xdr:row>16</xdr:row>
                    <xdr:rowOff>9525</xdr:rowOff>
                  </to>
                </anchor>
              </controlPr>
            </control>
          </mc:Choice>
        </mc:AlternateContent>
        <mc:AlternateContent xmlns:mc="http://schemas.openxmlformats.org/markup-compatibility/2006">
          <mc:Choice Requires="x14">
            <control shapeId="1211484" r:id="rId43" name="Check Box 92">
              <controlPr defaultSize="0" autoFill="0" autoLine="0" autoPict="0" altText="その他">
                <anchor moveWithCells="1">
                  <from>
                    <xdr:col>16</xdr:col>
                    <xdr:colOff>171450</xdr:colOff>
                    <xdr:row>14</xdr:row>
                    <xdr:rowOff>152400</xdr:rowOff>
                  </from>
                  <to>
                    <xdr:col>18</xdr:col>
                    <xdr:colOff>38100</xdr:colOff>
                    <xdr:row>16</xdr:row>
                    <xdr:rowOff>9525</xdr:rowOff>
                  </to>
                </anchor>
              </controlPr>
            </control>
          </mc:Choice>
        </mc:AlternateContent>
        <mc:AlternateContent xmlns:mc="http://schemas.openxmlformats.org/markup-compatibility/2006">
          <mc:Choice Requires="x14">
            <control shapeId="1211485" r:id="rId44" name="Check Box 93">
              <controlPr defaultSize="0" autoFill="0" autoLine="0" autoPict="0" altText="その他">
                <anchor moveWithCells="1">
                  <from>
                    <xdr:col>4</xdr:col>
                    <xdr:colOff>171450</xdr:colOff>
                    <xdr:row>15</xdr:row>
                    <xdr:rowOff>152400</xdr:rowOff>
                  </from>
                  <to>
                    <xdr:col>6</xdr:col>
                    <xdr:colOff>38100</xdr:colOff>
                    <xdr:row>17</xdr:row>
                    <xdr:rowOff>19050</xdr:rowOff>
                  </to>
                </anchor>
              </controlPr>
            </control>
          </mc:Choice>
        </mc:AlternateContent>
        <mc:AlternateContent xmlns:mc="http://schemas.openxmlformats.org/markup-compatibility/2006">
          <mc:Choice Requires="x14">
            <control shapeId="1211486" r:id="rId45" name="Check Box 94">
              <controlPr defaultSize="0" autoFill="0" autoLine="0" autoPict="0" altText="その他">
                <anchor moveWithCells="1">
                  <from>
                    <xdr:col>4</xdr:col>
                    <xdr:colOff>171450</xdr:colOff>
                    <xdr:row>16</xdr:row>
                    <xdr:rowOff>152400</xdr:rowOff>
                  </from>
                  <to>
                    <xdr:col>6</xdr:col>
                    <xdr:colOff>38100</xdr:colOff>
                    <xdr:row>18</xdr:row>
                    <xdr:rowOff>9525</xdr:rowOff>
                  </to>
                </anchor>
              </controlPr>
            </control>
          </mc:Choice>
        </mc:AlternateContent>
        <mc:AlternateContent xmlns:mc="http://schemas.openxmlformats.org/markup-compatibility/2006">
          <mc:Choice Requires="x14">
            <control shapeId="1211487" r:id="rId46" name="Check Box 95">
              <controlPr defaultSize="0" autoFill="0" autoLine="0" autoPict="0" altText="その他">
                <anchor moveWithCells="1">
                  <from>
                    <xdr:col>8</xdr:col>
                    <xdr:colOff>171450</xdr:colOff>
                    <xdr:row>16</xdr:row>
                    <xdr:rowOff>152400</xdr:rowOff>
                  </from>
                  <to>
                    <xdr:col>10</xdr:col>
                    <xdr:colOff>38100</xdr:colOff>
                    <xdr:row>18</xdr:row>
                    <xdr:rowOff>9525</xdr:rowOff>
                  </to>
                </anchor>
              </controlPr>
            </control>
          </mc:Choice>
        </mc:AlternateContent>
        <mc:AlternateContent xmlns:mc="http://schemas.openxmlformats.org/markup-compatibility/2006">
          <mc:Choice Requires="x14">
            <control shapeId="1211488" r:id="rId47" name="Check Box 96">
              <controlPr defaultSize="0" autoFill="0" autoLine="0" autoPict="0" altText="その他">
                <anchor moveWithCells="1">
                  <from>
                    <xdr:col>12</xdr:col>
                    <xdr:colOff>161925</xdr:colOff>
                    <xdr:row>16</xdr:row>
                    <xdr:rowOff>152400</xdr:rowOff>
                  </from>
                  <to>
                    <xdr:col>14</xdr:col>
                    <xdr:colOff>28575</xdr:colOff>
                    <xdr:row>18</xdr:row>
                    <xdr:rowOff>9525</xdr:rowOff>
                  </to>
                </anchor>
              </controlPr>
            </control>
          </mc:Choice>
        </mc:AlternateContent>
        <mc:AlternateContent xmlns:mc="http://schemas.openxmlformats.org/markup-compatibility/2006">
          <mc:Choice Requires="x14">
            <control shapeId="1211489" r:id="rId48" name="Check Box 97">
              <controlPr defaultSize="0" autoFill="0" autoLine="0" autoPict="0" altText="その他">
                <anchor moveWithCells="1">
                  <from>
                    <xdr:col>16</xdr:col>
                    <xdr:colOff>171450</xdr:colOff>
                    <xdr:row>16</xdr:row>
                    <xdr:rowOff>152400</xdr:rowOff>
                  </from>
                  <to>
                    <xdr:col>18</xdr:col>
                    <xdr:colOff>38100</xdr:colOff>
                    <xdr:row>18</xdr:row>
                    <xdr:rowOff>9525</xdr:rowOff>
                  </to>
                </anchor>
              </controlPr>
            </control>
          </mc:Choice>
        </mc:AlternateContent>
        <mc:AlternateContent xmlns:mc="http://schemas.openxmlformats.org/markup-compatibility/2006">
          <mc:Choice Requires="x14">
            <control shapeId="1211490" r:id="rId49" name="Check Box 98">
              <controlPr defaultSize="0" autoFill="0" autoLine="0" autoPict="0" altText="その他">
                <anchor moveWithCells="1">
                  <from>
                    <xdr:col>4</xdr:col>
                    <xdr:colOff>171450</xdr:colOff>
                    <xdr:row>17</xdr:row>
                    <xdr:rowOff>152400</xdr:rowOff>
                  </from>
                  <to>
                    <xdr:col>6</xdr:col>
                    <xdr:colOff>38100</xdr:colOff>
                    <xdr:row>19</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EA765-A1D9-4C70-99A2-82FF45F64A8D}">
  <dimension ref="A1:BR109"/>
  <sheetViews>
    <sheetView showGridLines="0" view="pageBreakPreview" zoomScaleNormal="100" zoomScaleSheetLayoutView="100" workbookViewId="0">
      <selection activeCell="O32" sqref="O32:Q32"/>
    </sheetView>
  </sheetViews>
  <sheetFormatPr defaultColWidth="8" defaultRowHeight="12" x14ac:dyDescent="0.15"/>
  <cols>
    <col min="1" max="1" width="1.625" style="527" customWidth="1"/>
    <col min="2" max="38" width="2.375" style="527" customWidth="1"/>
    <col min="39" max="39" width="2.625" style="527" customWidth="1"/>
    <col min="40" max="76" width="2.5" style="527" customWidth="1"/>
    <col min="77" max="16384" width="8" style="527"/>
  </cols>
  <sheetData>
    <row r="1" spans="1:43" s="527" customFormat="1" ht="14.1" customHeight="1" x14ac:dyDescent="0.15">
      <c r="A1" s="3360" t="s">
        <v>843</v>
      </c>
      <c r="B1" s="4375"/>
      <c r="C1" s="4375"/>
      <c r="D1" s="4375"/>
      <c r="E1" s="4375"/>
      <c r="F1" s="4375"/>
      <c r="G1" s="4375"/>
      <c r="H1" s="4375"/>
      <c r="I1" s="4375"/>
      <c r="J1" s="4375"/>
      <c r="K1" s="4375"/>
      <c r="L1" s="4375"/>
      <c r="M1" s="4375"/>
      <c r="N1" s="4375"/>
      <c r="O1" s="4375"/>
      <c r="P1" s="4375"/>
      <c r="Q1" s="4375"/>
      <c r="R1" s="4375"/>
      <c r="S1" s="4375"/>
      <c r="T1" s="4375"/>
      <c r="U1" s="4375"/>
      <c r="V1" s="4375"/>
      <c r="W1" s="4375"/>
      <c r="X1" s="4375"/>
      <c r="Y1" s="4375"/>
      <c r="Z1" s="4375"/>
      <c r="AA1" s="4375"/>
      <c r="AB1" s="4375"/>
      <c r="AC1" s="4375"/>
      <c r="AD1" s="4375"/>
      <c r="AE1" s="4375"/>
      <c r="AF1" s="4375"/>
      <c r="AG1" s="4375"/>
      <c r="AH1" s="4375"/>
      <c r="AI1" s="4375"/>
      <c r="AJ1" s="4375"/>
      <c r="AK1" s="4375"/>
      <c r="AM1" s="528"/>
      <c r="AN1" s="528"/>
      <c r="AO1" s="528"/>
      <c r="AP1" s="528"/>
      <c r="AQ1" s="528"/>
    </row>
    <row r="2" spans="1:43" s="527" customFormat="1" ht="5.0999999999999996" customHeight="1" thickBot="1" x14ac:dyDescent="0.2"/>
    <row r="3" spans="1:43" s="527" customFormat="1" ht="14.1" customHeight="1" x14ac:dyDescent="0.15">
      <c r="A3" s="3361" t="s">
        <v>884</v>
      </c>
      <c r="B3" s="3362"/>
      <c r="C3" s="3362"/>
      <c r="D3" s="3362"/>
      <c r="E3" s="3362"/>
      <c r="F3" s="3362"/>
      <c r="G3" s="3362"/>
      <c r="H3" s="3362"/>
      <c r="I3" s="3362"/>
      <c r="J3" s="3362"/>
      <c r="K3" s="3362"/>
      <c r="L3" s="3362"/>
      <c r="M3" s="3362"/>
      <c r="N3" s="3362"/>
      <c r="O3" s="3362"/>
      <c r="P3" s="3362"/>
      <c r="Q3" s="3362"/>
      <c r="R3" s="3362"/>
      <c r="S3" s="3362"/>
      <c r="T3" s="3362"/>
      <c r="U3" s="3362"/>
      <c r="V3" s="3362"/>
      <c r="W3" s="3362"/>
      <c r="X3" s="3362"/>
      <c r="Y3" s="3362"/>
      <c r="Z3" s="4376" t="s">
        <v>27</v>
      </c>
      <c r="AA3" s="4377"/>
      <c r="AB3" s="4377"/>
      <c r="AC3" s="4377"/>
      <c r="AD3" s="4377"/>
      <c r="AE3" s="4377"/>
      <c r="AF3" s="4377"/>
      <c r="AG3" s="4377"/>
      <c r="AH3" s="4377"/>
      <c r="AI3" s="4377"/>
      <c r="AJ3" s="4377"/>
      <c r="AK3" s="4377"/>
      <c r="AL3" s="536"/>
    </row>
    <row r="4" spans="1:43" s="527" customFormat="1" ht="9.9499999999999993" customHeight="1" x14ac:dyDescent="0.15">
      <c r="A4" s="4378"/>
      <c r="B4" s="1266"/>
      <c r="C4" s="1266"/>
      <c r="D4" s="1266"/>
      <c r="E4" s="1266"/>
      <c r="F4" s="1266"/>
      <c r="G4" s="1266"/>
      <c r="H4" s="1266"/>
      <c r="I4" s="1266"/>
      <c r="J4" s="1266"/>
      <c r="K4" s="1266"/>
      <c r="L4" s="1266"/>
      <c r="M4" s="1266"/>
      <c r="N4" s="1266"/>
      <c r="O4" s="1266"/>
      <c r="P4" s="1266"/>
      <c r="Q4" s="1266"/>
      <c r="R4" s="1266"/>
      <c r="S4" s="1266"/>
      <c r="T4" s="1266"/>
      <c r="U4" s="1266"/>
      <c r="V4" s="1266"/>
      <c r="W4" s="1266"/>
      <c r="X4" s="1266"/>
      <c r="Y4" s="4379"/>
      <c r="Z4" s="4380"/>
      <c r="AA4" s="555"/>
      <c r="AB4" s="555"/>
      <c r="AC4" s="555"/>
      <c r="AD4" s="555"/>
      <c r="AE4" s="555"/>
      <c r="AF4" s="555"/>
      <c r="AG4" s="555"/>
      <c r="AH4" s="555"/>
      <c r="AI4" s="555"/>
      <c r="AJ4" s="555"/>
      <c r="AK4" s="886"/>
      <c r="AL4" s="536"/>
    </row>
    <row r="5" spans="1:43" s="527" customFormat="1" ht="14.1" customHeight="1" x14ac:dyDescent="0.15">
      <c r="A5" s="536"/>
      <c r="B5" s="1691" t="s">
        <v>528</v>
      </c>
      <c r="C5" s="1691"/>
      <c r="D5" s="1691"/>
      <c r="E5" s="1691"/>
      <c r="F5" s="1691"/>
      <c r="G5" s="1691"/>
      <c r="H5" s="1691"/>
      <c r="I5" s="1691"/>
      <c r="J5" s="1691"/>
      <c r="K5" s="1691"/>
      <c r="L5" s="1691"/>
      <c r="M5" s="1691"/>
      <c r="N5" s="1691"/>
      <c r="O5" s="1691"/>
      <c r="P5" s="1691"/>
      <c r="Q5" s="1691"/>
      <c r="R5" s="1691"/>
      <c r="S5" s="1691"/>
      <c r="T5" s="1691"/>
      <c r="U5" s="1691"/>
      <c r="V5" s="1691"/>
      <c r="W5" s="1691"/>
      <c r="X5" s="1691"/>
      <c r="Y5" s="1691"/>
      <c r="Z5" s="4380"/>
      <c r="AA5" s="555"/>
      <c r="AB5" s="555"/>
      <c r="AC5" s="555"/>
      <c r="AD5" s="555"/>
      <c r="AE5" s="555"/>
      <c r="AF5" s="555"/>
      <c r="AG5" s="555"/>
      <c r="AH5" s="555"/>
      <c r="AI5" s="555"/>
      <c r="AJ5" s="555"/>
      <c r="AK5" s="886"/>
      <c r="AL5" s="536"/>
    </row>
    <row r="6" spans="1:43" s="527" customFormat="1" ht="14.1" customHeight="1" x14ac:dyDescent="0.15">
      <c r="A6" s="536"/>
      <c r="B6" s="537" t="s">
        <v>275</v>
      </c>
      <c r="C6" s="1691" t="s">
        <v>695</v>
      </c>
      <c r="D6" s="1691"/>
      <c r="E6" s="1691"/>
      <c r="F6" s="1691"/>
      <c r="G6" s="1691"/>
      <c r="H6" s="1691"/>
      <c r="I6" s="1691"/>
      <c r="J6" s="1691"/>
      <c r="K6" s="1691"/>
      <c r="L6" s="1691"/>
      <c r="M6" s="1691"/>
      <c r="N6" s="1691"/>
      <c r="O6" s="1691"/>
      <c r="P6" s="1691"/>
      <c r="Q6" s="1691"/>
      <c r="R6" s="1691"/>
      <c r="S6" s="1691"/>
      <c r="T6" s="1691"/>
      <c r="U6" s="1691"/>
      <c r="V6" s="1691"/>
      <c r="W6" s="1691"/>
      <c r="X6" s="1691"/>
      <c r="Y6" s="1691"/>
      <c r="Z6" s="4381" t="s">
        <v>13</v>
      </c>
      <c r="AA6" s="1610" t="s">
        <v>529</v>
      </c>
      <c r="AB6" s="1610"/>
      <c r="AC6" s="1610"/>
      <c r="AD6" s="1610"/>
      <c r="AE6" s="1610"/>
      <c r="AF6" s="1610"/>
      <c r="AG6" s="1610"/>
      <c r="AH6" s="1610"/>
      <c r="AI6" s="1610"/>
      <c r="AJ6" s="1610"/>
      <c r="AK6" s="4382"/>
      <c r="AL6" s="536"/>
    </row>
    <row r="7" spans="1:43" s="527" customFormat="1" ht="14.1" customHeight="1" x14ac:dyDescent="0.15">
      <c r="A7" s="536"/>
      <c r="Y7" s="4379"/>
      <c r="Z7" s="531"/>
      <c r="AA7" s="1610"/>
      <c r="AB7" s="1610"/>
      <c r="AC7" s="1610"/>
      <c r="AD7" s="1610"/>
      <c r="AE7" s="1610"/>
      <c r="AF7" s="1610"/>
      <c r="AG7" s="1610"/>
      <c r="AH7" s="1610"/>
      <c r="AI7" s="1610"/>
      <c r="AJ7" s="1610"/>
      <c r="AK7" s="4382"/>
      <c r="AL7" s="536"/>
    </row>
    <row r="8" spans="1:43" s="527" customFormat="1" ht="14.1" customHeight="1" x14ac:dyDescent="0.15">
      <c r="A8" s="3359" t="s">
        <v>276</v>
      </c>
      <c r="B8" s="1986"/>
      <c r="C8" s="3309" t="s">
        <v>1023</v>
      </c>
      <c r="D8" s="3309"/>
      <c r="E8" s="3309"/>
      <c r="F8" s="3309"/>
      <c r="G8" s="3309"/>
      <c r="H8" s="3309"/>
      <c r="I8" s="1691"/>
      <c r="J8" s="1691"/>
      <c r="K8" s="1691"/>
      <c r="L8" s="1691"/>
      <c r="M8" s="1691"/>
      <c r="N8" s="1691"/>
      <c r="O8" s="1691"/>
      <c r="P8" s="1691"/>
      <c r="Q8" s="1691"/>
      <c r="R8" s="1691"/>
      <c r="S8" s="1691"/>
      <c r="T8" s="1691"/>
      <c r="U8" s="1691"/>
      <c r="V8" s="1691"/>
      <c r="W8" s="1691"/>
      <c r="X8" s="1691"/>
      <c r="Y8" s="4379"/>
      <c r="Z8" s="4381"/>
      <c r="AA8" s="534"/>
      <c r="AB8" s="534"/>
      <c r="AC8" s="534"/>
      <c r="AD8" s="534"/>
      <c r="AE8" s="534"/>
      <c r="AF8" s="534"/>
      <c r="AG8" s="534"/>
      <c r="AH8" s="534"/>
      <c r="AI8" s="534"/>
      <c r="AJ8" s="555"/>
      <c r="AK8" s="886"/>
      <c r="AL8" s="536"/>
    </row>
    <row r="9" spans="1:43" s="527" customFormat="1" ht="14.1" customHeight="1" x14ac:dyDescent="0.15">
      <c r="A9" s="831"/>
      <c r="C9" s="4383"/>
      <c r="D9" s="4383"/>
      <c r="E9" s="4383"/>
      <c r="F9" s="4383"/>
      <c r="G9" s="4383"/>
      <c r="H9" s="4383"/>
      <c r="I9" s="4273" t="s">
        <v>530</v>
      </c>
      <c r="J9" s="4274"/>
      <c r="K9" s="4274"/>
      <c r="L9" s="4274"/>
      <c r="M9" s="4274"/>
      <c r="N9" s="4274"/>
      <c r="O9" s="4274"/>
      <c r="P9" s="4274"/>
      <c r="Q9" s="4274"/>
      <c r="R9" s="4384" t="s">
        <v>828</v>
      </c>
      <c r="S9" s="4274"/>
      <c r="T9" s="4274"/>
      <c r="U9" s="4274"/>
      <c r="V9" s="4274"/>
      <c r="W9" s="4274"/>
      <c r="X9" s="4274"/>
      <c r="Y9" s="4274"/>
      <c r="Z9" s="4385"/>
      <c r="AA9" s="4386" t="s">
        <v>829</v>
      </c>
      <c r="AB9" s="4386"/>
      <c r="AC9" s="4386"/>
      <c r="AD9" s="4386"/>
      <c r="AE9" s="4386"/>
      <c r="AF9" s="4386"/>
      <c r="AG9" s="4386"/>
      <c r="AH9" s="4386"/>
      <c r="AI9" s="4387"/>
      <c r="AJ9" s="555"/>
      <c r="AK9" s="886"/>
      <c r="AL9" s="536"/>
    </row>
    <row r="10" spans="1:43" s="527" customFormat="1" ht="14.1" customHeight="1" x14ac:dyDescent="0.15">
      <c r="A10" s="536"/>
      <c r="C10" s="4383"/>
      <c r="D10" s="4383"/>
      <c r="E10" s="4383"/>
      <c r="F10" s="4383"/>
      <c r="G10" s="4383"/>
      <c r="H10" s="4383"/>
      <c r="I10" s="4388"/>
      <c r="J10" s="4389"/>
      <c r="K10" s="4389"/>
      <c r="L10" s="4389"/>
      <c r="M10" s="4389"/>
      <c r="N10" s="4389"/>
      <c r="O10" s="4389"/>
      <c r="P10" s="4389"/>
      <c r="Q10" s="4389"/>
      <c r="R10" s="4390"/>
      <c r="S10" s="4389"/>
      <c r="T10" s="4389"/>
      <c r="U10" s="4389"/>
      <c r="V10" s="4389"/>
      <c r="W10" s="4389"/>
      <c r="X10" s="4389"/>
      <c r="Y10" s="4389"/>
      <c r="Z10" s="4391"/>
      <c r="AA10" s="4098"/>
      <c r="AB10" s="4098"/>
      <c r="AC10" s="4098"/>
      <c r="AD10" s="4098"/>
      <c r="AE10" s="4098"/>
      <c r="AF10" s="4098"/>
      <c r="AG10" s="4098"/>
      <c r="AH10" s="4098"/>
      <c r="AI10" s="4101"/>
      <c r="AJ10" s="555"/>
      <c r="AK10" s="886"/>
      <c r="AL10" s="536"/>
    </row>
    <row r="11" spans="1:43" s="527" customFormat="1" ht="14.1" customHeight="1" x14ac:dyDescent="0.15">
      <c r="A11" s="831"/>
      <c r="B11" s="4392"/>
      <c r="C11" s="2715" t="s">
        <v>531</v>
      </c>
      <c r="D11" s="2716"/>
      <c r="E11" s="2716"/>
      <c r="F11" s="2716"/>
      <c r="G11" s="2716"/>
      <c r="H11" s="2713"/>
      <c r="I11" s="4393"/>
      <c r="J11" s="4394"/>
      <c r="K11" s="4394"/>
      <c r="L11" s="4394"/>
      <c r="M11" s="4394"/>
      <c r="N11" s="4394"/>
      <c r="O11" s="4394"/>
      <c r="P11" s="4394"/>
      <c r="Q11" s="4394"/>
      <c r="R11" s="4395"/>
      <c r="S11" s="4394"/>
      <c r="T11" s="4394"/>
      <c r="U11" s="4394"/>
      <c r="V11" s="4394"/>
      <c r="W11" s="4394"/>
      <c r="X11" s="4394"/>
      <c r="Y11" s="4394"/>
      <c r="Z11" s="4396"/>
      <c r="AA11" s="4394"/>
      <c r="AB11" s="4394"/>
      <c r="AC11" s="4394"/>
      <c r="AD11" s="4394"/>
      <c r="AE11" s="4394"/>
      <c r="AF11" s="4394"/>
      <c r="AG11" s="4394"/>
      <c r="AH11" s="4394"/>
      <c r="AI11" s="4397"/>
      <c r="AJ11" s="555"/>
      <c r="AK11" s="886"/>
      <c r="AL11" s="536"/>
    </row>
    <row r="12" spans="1:43" s="527" customFormat="1" ht="14.1" customHeight="1" x14ac:dyDescent="0.15">
      <c r="A12" s="536"/>
      <c r="C12" s="4398"/>
      <c r="D12" s="1453"/>
      <c r="E12" s="1453"/>
      <c r="F12" s="1453"/>
      <c r="G12" s="1453"/>
      <c r="H12" s="4399"/>
      <c r="I12" s="4092"/>
      <c r="J12" s="4093"/>
      <c r="K12" s="4093"/>
      <c r="L12" s="4093"/>
      <c r="M12" s="4093"/>
      <c r="N12" s="4093"/>
      <c r="O12" s="4093"/>
      <c r="P12" s="4093"/>
      <c r="Q12" s="4093"/>
      <c r="R12" s="4094"/>
      <c r="S12" s="4093"/>
      <c r="T12" s="4093"/>
      <c r="U12" s="4093"/>
      <c r="V12" s="4093"/>
      <c r="W12" s="4093"/>
      <c r="X12" s="4093"/>
      <c r="Y12" s="4093"/>
      <c r="Z12" s="4095"/>
      <c r="AA12" s="4093"/>
      <c r="AB12" s="4093"/>
      <c r="AC12" s="4093"/>
      <c r="AD12" s="4093"/>
      <c r="AE12" s="4093"/>
      <c r="AF12" s="4093"/>
      <c r="AG12" s="4093"/>
      <c r="AH12" s="4093"/>
      <c r="AI12" s="4096"/>
      <c r="AJ12" s="555"/>
      <c r="AK12" s="886"/>
      <c r="AL12" s="536"/>
    </row>
    <row r="13" spans="1:43" s="527" customFormat="1" ht="13.5" customHeight="1" x14ac:dyDescent="0.15">
      <c r="A13" s="536"/>
      <c r="C13" s="4400" t="s">
        <v>532</v>
      </c>
      <c r="D13" s="4401"/>
      <c r="E13" s="4401"/>
      <c r="F13" s="4401"/>
      <c r="G13" s="4401"/>
      <c r="H13" s="4402"/>
      <c r="I13" s="4092"/>
      <c r="J13" s="4093"/>
      <c r="K13" s="4093"/>
      <c r="L13" s="4093"/>
      <c r="M13" s="4093"/>
      <c r="N13" s="4093"/>
      <c r="O13" s="4093"/>
      <c r="P13" s="4093"/>
      <c r="Q13" s="4093"/>
      <c r="R13" s="4094"/>
      <c r="S13" s="4093"/>
      <c r="T13" s="4093"/>
      <c r="U13" s="4093"/>
      <c r="V13" s="4093"/>
      <c r="W13" s="4093"/>
      <c r="X13" s="4093"/>
      <c r="Y13" s="4093"/>
      <c r="Z13" s="4095"/>
      <c r="AA13" s="4093"/>
      <c r="AB13" s="4093"/>
      <c r="AC13" s="4093"/>
      <c r="AD13" s="4093"/>
      <c r="AE13" s="4093"/>
      <c r="AF13" s="4093"/>
      <c r="AG13" s="4093"/>
      <c r="AH13" s="4093"/>
      <c r="AI13" s="4096"/>
      <c r="AJ13" s="534"/>
      <c r="AK13" s="886"/>
      <c r="AL13" s="536"/>
    </row>
    <row r="14" spans="1:43" s="527" customFormat="1" ht="13.5" customHeight="1" x14ac:dyDescent="0.15">
      <c r="A14" s="831"/>
      <c r="C14" s="4398"/>
      <c r="D14" s="1453"/>
      <c r="E14" s="1453"/>
      <c r="F14" s="1453"/>
      <c r="G14" s="1453"/>
      <c r="H14" s="4399"/>
      <c r="I14" s="4092"/>
      <c r="J14" s="4093"/>
      <c r="K14" s="4093"/>
      <c r="L14" s="4093"/>
      <c r="M14" s="4093"/>
      <c r="N14" s="4093"/>
      <c r="O14" s="4093"/>
      <c r="P14" s="4093"/>
      <c r="Q14" s="4093"/>
      <c r="R14" s="4094"/>
      <c r="S14" s="4093"/>
      <c r="T14" s="4093"/>
      <c r="U14" s="4093"/>
      <c r="V14" s="4093"/>
      <c r="W14" s="4093"/>
      <c r="X14" s="4093"/>
      <c r="Y14" s="4093"/>
      <c r="Z14" s="4095"/>
      <c r="AA14" s="4093"/>
      <c r="AB14" s="4093"/>
      <c r="AC14" s="4093"/>
      <c r="AD14" s="4093"/>
      <c r="AE14" s="4093"/>
      <c r="AF14" s="4093"/>
      <c r="AG14" s="4093"/>
      <c r="AH14" s="4093"/>
      <c r="AI14" s="4096"/>
      <c r="AJ14" s="534"/>
      <c r="AK14" s="886"/>
      <c r="AL14" s="536"/>
    </row>
    <row r="15" spans="1:43" s="527" customFormat="1" ht="13.5" customHeight="1" x14ac:dyDescent="0.15">
      <c r="A15" s="536"/>
      <c r="C15" s="4403" t="s">
        <v>533</v>
      </c>
      <c r="D15" s="4404"/>
      <c r="E15" s="4404"/>
      <c r="F15" s="4404"/>
      <c r="G15" s="4404"/>
      <c r="H15" s="4405"/>
      <c r="I15" s="4092"/>
      <c r="J15" s="4093"/>
      <c r="K15" s="4093"/>
      <c r="L15" s="4093"/>
      <c r="M15" s="4093"/>
      <c r="N15" s="4093"/>
      <c r="O15" s="4093"/>
      <c r="P15" s="4093"/>
      <c r="Q15" s="4093"/>
      <c r="R15" s="4094"/>
      <c r="S15" s="4093"/>
      <c r="T15" s="4093"/>
      <c r="U15" s="4093"/>
      <c r="V15" s="4093"/>
      <c r="W15" s="4093"/>
      <c r="X15" s="4093"/>
      <c r="Y15" s="4093"/>
      <c r="Z15" s="4095"/>
      <c r="AA15" s="4093"/>
      <c r="AB15" s="4093"/>
      <c r="AC15" s="4093"/>
      <c r="AD15" s="4093"/>
      <c r="AE15" s="4093"/>
      <c r="AF15" s="4093"/>
      <c r="AG15" s="4093"/>
      <c r="AH15" s="4093"/>
      <c r="AI15" s="4096"/>
      <c r="AJ15" s="534"/>
      <c r="AK15" s="886"/>
      <c r="AL15" s="536"/>
    </row>
    <row r="16" spans="1:43" s="527" customFormat="1" ht="13.5" customHeight="1" x14ac:dyDescent="0.15">
      <c r="A16" s="569"/>
      <c r="C16" s="4403"/>
      <c r="D16" s="4404"/>
      <c r="E16" s="4404"/>
      <c r="F16" s="4404"/>
      <c r="G16" s="4404"/>
      <c r="H16" s="4405"/>
      <c r="I16" s="4092"/>
      <c r="J16" s="4093"/>
      <c r="K16" s="4093"/>
      <c r="L16" s="4093"/>
      <c r="M16" s="4093"/>
      <c r="N16" s="4093"/>
      <c r="O16" s="4093"/>
      <c r="P16" s="4093"/>
      <c r="Q16" s="4093"/>
      <c r="R16" s="4094"/>
      <c r="S16" s="4093"/>
      <c r="T16" s="4093"/>
      <c r="U16" s="4093"/>
      <c r="V16" s="4093"/>
      <c r="W16" s="4093"/>
      <c r="X16" s="4093"/>
      <c r="Y16" s="4093"/>
      <c r="Z16" s="4095"/>
      <c r="AA16" s="4093"/>
      <c r="AB16" s="4093"/>
      <c r="AC16" s="4093"/>
      <c r="AD16" s="4093"/>
      <c r="AE16" s="4093"/>
      <c r="AF16" s="4093"/>
      <c r="AG16" s="4093"/>
      <c r="AH16" s="4093"/>
      <c r="AI16" s="4096"/>
      <c r="AJ16" s="614"/>
      <c r="AK16" s="4406"/>
      <c r="AL16" s="536"/>
    </row>
    <row r="17" spans="1:38" s="527" customFormat="1" ht="13.5" customHeight="1" x14ac:dyDescent="0.15">
      <c r="A17" s="536"/>
      <c r="C17" s="4275" t="s">
        <v>534</v>
      </c>
      <c r="D17" s="4276"/>
      <c r="E17" s="4276"/>
      <c r="F17" s="4276"/>
      <c r="G17" s="4276"/>
      <c r="H17" s="4277"/>
      <c r="I17" s="4092"/>
      <c r="J17" s="4093"/>
      <c r="K17" s="4093"/>
      <c r="L17" s="4093"/>
      <c r="M17" s="4093"/>
      <c r="N17" s="4093"/>
      <c r="O17" s="4093"/>
      <c r="P17" s="4093"/>
      <c r="Q17" s="4093"/>
      <c r="R17" s="4094"/>
      <c r="S17" s="4093"/>
      <c r="T17" s="4093"/>
      <c r="U17" s="4093"/>
      <c r="V17" s="4093"/>
      <c r="W17" s="4093"/>
      <c r="X17" s="4093"/>
      <c r="Y17" s="4093"/>
      <c r="Z17" s="4095"/>
      <c r="AA17" s="4093"/>
      <c r="AB17" s="4093"/>
      <c r="AC17" s="4093"/>
      <c r="AD17" s="4093"/>
      <c r="AE17" s="4093"/>
      <c r="AF17" s="4093"/>
      <c r="AG17" s="4093"/>
      <c r="AH17" s="4093"/>
      <c r="AI17" s="4096"/>
      <c r="AJ17" s="614"/>
      <c r="AK17" s="4406"/>
      <c r="AL17" s="536"/>
    </row>
    <row r="18" spans="1:38" s="527" customFormat="1" ht="13.5" customHeight="1" x14ac:dyDescent="0.15">
      <c r="A18" s="536"/>
      <c r="C18" s="4275"/>
      <c r="D18" s="4276"/>
      <c r="E18" s="4276"/>
      <c r="F18" s="4276"/>
      <c r="G18" s="4276"/>
      <c r="H18" s="4277"/>
      <c r="I18" s="4092"/>
      <c r="J18" s="4093"/>
      <c r="K18" s="4093"/>
      <c r="L18" s="4093"/>
      <c r="M18" s="4093"/>
      <c r="N18" s="4093"/>
      <c r="O18" s="4093"/>
      <c r="P18" s="4093"/>
      <c r="Q18" s="4093"/>
      <c r="R18" s="4094"/>
      <c r="S18" s="4093"/>
      <c r="T18" s="4093"/>
      <c r="U18" s="4093"/>
      <c r="V18" s="4093"/>
      <c r="W18" s="4093"/>
      <c r="X18" s="4093"/>
      <c r="Y18" s="4093"/>
      <c r="Z18" s="4095"/>
      <c r="AA18" s="4093"/>
      <c r="AB18" s="4093"/>
      <c r="AC18" s="4093"/>
      <c r="AD18" s="4093"/>
      <c r="AE18" s="4093"/>
      <c r="AF18" s="4093"/>
      <c r="AG18" s="4093"/>
      <c r="AH18" s="4093"/>
      <c r="AI18" s="4096"/>
      <c r="AJ18" s="534"/>
      <c r="AK18" s="535"/>
      <c r="AL18" s="536"/>
    </row>
    <row r="19" spans="1:38" s="527" customFormat="1" ht="13.5" customHeight="1" x14ac:dyDescent="0.15">
      <c r="A19" s="828"/>
      <c r="B19" s="553"/>
      <c r="C19" s="4400" t="s">
        <v>830</v>
      </c>
      <c r="D19" s="4401"/>
      <c r="E19" s="4401"/>
      <c r="F19" s="4401"/>
      <c r="G19" s="4401"/>
      <c r="H19" s="4402"/>
      <c r="I19" s="4092"/>
      <c r="J19" s="4093"/>
      <c r="K19" s="4093"/>
      <c r="L19" s="4093"/>
      <c r="M19" s="4093"/>
      <c r="N19" s="4093"/>
      <c r="O19" s="4093"/>
      <c r="P19" s="4093"/>
      <c r="Q19" s="4093"/>
      <c r="R19" s="4094"/>
      <c r="S19" s="4093"/>
      <c r="T19" s="4093"/>
      <c r="U19" s="4093"/>
      <c r="V19" s="4093"/>
      <c r="W19" s="4093"/>
      <c r="X19" s="4093"/>
      <c r="Y19" s="4093"/>
      <c r="Z19" s="4095"/>
      <c r="AA19" s="4093"/>
      <c r="AB19" s="4093"/>
      <c r="AC19" s="4093"/>
      <c r="AD19" s="4093"/>
      <c r="AE19" s="4093"/>
      <c r="AF19" s="4093"/>
      <c r="AG19" s="4093"/>
      <c r="AH19" s="4093"/>
      <c r="AI19" s="4096"/>
      <c r="AJ19" s="747"/>
      <c r="AK19" s="535"/>
      <c r="AL19" s="536"/>
    </row>
    <row r="20" spans="1:38" s="527" customFormat="1" ht="13.5" customHeight="1" x14ac:dyDescent="0.15">
      <c r="A20" s="536"/>
      <c r="C20" s="2717"/>
      <c r="D20" s="2718"/>
      <c r="E20" s="2718"/>
      <c r="F20" s="2718"/>
      <c r="G20" s="2718"/>
      <c r="H20" s="2714"/>
      <c r="I20" s="4097"/>
      <c r="J20" s="4098"/>
      <c r="K20" s="4098"/>
      <c r="L20" s="4098"/>
      <c r="M20" s="4098"/>
      <c r="N20" s="4098"/>
      <c r="O20" s="4098"/>
      <c r="P20" s="4098"/>
      <c r="Q20" s="4098"/>
      <c r="R20" s="4099"/>
      <c r="S20" s="4098"/>
      <c r="T20" s="4098"/>
      <c r="U20" s="4098"/>
      <c r="V20" s="4098"/>
      <c r="W20" s="4098"/>
      <c r="X20" s="4098"/>
      <c r="Y20" s="4098"/>
      <c r="Z20" s="4100"/>
      <c r="AA20" s="4098"/>
      <c r="AB20" s="4098"/>
      <c r="AC20" s="4098"/>
      <c r="AD20" s="4098"/>
      <c r="AE20" s="4098"/>
      <c r="AF20" s="4098"/>
      <c r="AG20" s="4098"/>
      <c r="AH20" s="4098"/>
      <c r="AI20" s="4101"/>
      <c r="AJ20" s="534"/>
      <c r="AK20" s="535"/>
      <c r="AL20" s="536"/>
    </row>
    <row r="21" spans="1:38" s="527" customFormat="1" ht="13.5" customHeight="1" x14ac:dyDescent="0.15">
      <c r="A21" s="536"/>
      <c r="Z21" s="825"/>
      <c r="AJ21" s="534"/>
      <c r="AK21" s="4406"/>
      <c r="AL21" s="536"/>
    </row>
    <row r="22" spans="1:38" s="527" customFormat="1" ht="13.5" customHeight="1" x14ac:dyDescent="0.15">
      <c r="A22" s="2787" t="s">
        <v>524</v>
      </c>
      <c r="B22" s="1986"/>
      <c r="C22" s="1691" t="s">
        <v>844</v>
      </c>
      <c r="D22" s="1691"/>
      <c r="E22" s="1691"/>
      <c r="F22" s="1691"/>
      <c r="G22" s="1691"/>
      <c r="H22" s="1691"/>
      <c r="I22" s="1691"/>
      <c r="J22" s="1691"/>
      <c r="K22" s="1691"/>
      <c r="L22" s="1691"/>
      <c r="M22" s="1691"/>
      <c r="N22" s="1691"/>
      <c r="O22" s="1691"/>
      <c r="P22" s="1691"/>
      <c r="Q22" s="1691"/>
      <c r="R22" s="1691"/>
      <c r="S22" s="1691"/>
      <c r="T22" s="1691"/>
      <c r="U22" s="1691"/>
      <c r="V22" s="1691"/>
      <c r="W22" s="1691"/>
      <c r="X22" s="1691"/>
      <c r="Y22" s="4407"/>
      <c r="Z22" s="825" t="s">
        <v>6</v>
      </c>
      <c r="AA22" s="4408" t="s">
        <v>831</v>
      </c>
      <c r="AB22" s="4408"/>
      <c r="AC22" s="4408"/>
      <c r="AD22" s="4408"/>
      <c r="AE22" s="4408"/>
      <c r="AF22" s="4408"/>
      <c r="AG22" s="4408"/>
      <c r="AH22" s="4408"/>
      <c r="AI22" s="4408"/>
      <c r="AJ22" s="4408"/>
      <c r="AK22" s="535"/>
      <c r="AL22" s="536"/>
    </row>
    <row r="23" spans="1:38" s="527" customFormat="1" ht="13.5" customHeight="1" x14ac:dyDescent="0.15">
      <c r="A23" s="3359" t="s">
        <v>275</v>
      </c>
      <c r="B23" s="1986"/>
      <c r="C23" s="1612" t="s">
        <v>845</v>
      </c>
      <c r="D23" s="1612"/>
      <c r="E23" s="1612"/>
      <c r="F23" s="1612"/>
      <c r="G23" s="1612"/>
      <c r="H23" s="1612"/>
      <c r="I23" s="1612"/>
      <c r="J23" s="1612"/>
      <c r="K23" s="1612"/>
      <c r="L23" s="1612"/>
      <c r="M23" s="1612"/>
      <c r="N23" s="1612"/>
      <c r="O23" s="1612"/>
      <c r="P23" s="1612"/>
      <c r="Q23" s="1612"/>
      <c r="R23" s="1612"/>
      <c r="S23" s="1612"/>
      <c r="T23" s="1612"/>
      <c r="U23" s="1612"/>
      <c r="V23" s="1612"/>
      <c r="W23" s="1612"/>
      <c r="X23" s="1612"/>
      <c r="Y23" s="551"/>
      <c r="Z23" s="832"/>
      <c r="AA23" s="4408"/>
      <c r="AB23" s="4408"/>
      <c r="AC23" s="4408"/>
      <c r="AD23" s="4408"/>
      <c r="AE23" s="4408"/>
      <c r="AF23" s="4408"/>
      <c r="AG23" s="4408"/>
      <c r="AH23" s="4408"/>
      <c r="AI23" s="4408"/>
      <c r="AJ23" s="4408"/>
      <c r="AK23" s="535"/>
      <c r="AL23" s="536"/>
    </row>
    <row r="24" spans="1:38" s="527" customFormat="1" ht="13.5" customHeight="1" x14ac:dyDescent="0.15">
      <c r="A24" s="569"/>
      <c r="C24" s="1612"/>
      <c r="D24" s="1612"/>
      <c r="E24" s="1612"/>
      <c r="F24" s="1612"/>
      <c r="G24" s="1612"/>
      <c r="H24" s="1612"/>
      <c r="I24" s="1612"/>
      <c r="J24" s="1612"/>
      <c r="K24" s="1612"/>
      <c r="L24" s="1612"/>
      <c r="M24" s="1612"/>
      <c r="N24" s="1612"/>
      <c r="O24" s="1612"/>
      <c r="P24" s="1612"/>
      <c r="Q24" s="1612"/>
      <c r="R24" s="1612"/>
      <c r="S24" s="1612"/>
      <c r="T24" s="1612"/>
      <c r="U24" s="1612"/>
      <c r="V24" s="1612"/>
      <c r="W24" s="1612"/>
      <c r="X24" s="1612"/>
      <c r="Y24" s="4409"/>
      <c r="Z24" s="825" t="s">
        <v>6</v>
      </c>
      <c r="AA24" s="4408" t="s">
        <v>1024</v>
      </c>
      <c r="AB24" s="4408"/>
      <c r="AC24" s="4408"/>
      <c r="AD24" s="4408"/>
      <c r="AE24" s="4408"/>
      <c r="AF24" s="4408"/>
      <c r="AG24" s="4408"/>
      <c r="AH24" s="4408"/>
      <c r="AI24" s="4408"/>
      <c r="AJ24" s="4408"/>
      <c r="AK24" s="535"/>
      <c r="AL24" s="536"/>
    </row>
    <row r="25" spans="1:38" s="527" customFormat="1" ht="13.5" customHeight="1" x14ac:dyDescent="0.15">
      <c r="A25" s="569"/>
      <c r="C25" s="548"/>
      <c r="D25" s="548"/>
      <c r="E25" s="548"/>
      <c r="F25" s="548"/>
      <c r="G25" s="548"/>
      <c r="H25" s="548"/>
      <c r="I25" s="548"/>
      <c r="J25" s="548"/>
      <c r="K25" s="548"/>
      <c r="L25" s="548"/>
      <c r="M25" s="548"/>
      <c r="N25" s="548"/>
      <c r="O25" s="548"/>
      <c r="P25" s="548"/>
      <c r="Q25" s="548"/>
      <c r="R25" s="548"/>
      <c r="S25" s="548"/>
      <c r="T25" s="548"/>
      <c r="U25" s="548"/>
      <c r="V25" s="548"/>
      <c r="W25" s="548"/>
      <c r="X25" s="548"/>
      <c r="Y25" s="4409"/>
      <c r="Z25" s="825"/>
      <c r="AA25" s="4408"/>
      <c r="AB25" s="4408"/>
      <c r="AC25" s="4408"/>
      <c r="AD25" s="4408"/>
      <c r="AE25" s="4408"/>
      <c r="AF25" s="4408"/>
      <c r="AG25" s="4408"/>
      <c r="AH25" s="4408"/>
      <c r="AI25" s="4408"/>
      <c r="AJ25" s="4408"/>
      <c r="AK25" s="535"/>
      <c r="AL25" s="536"/>
    </row>
    <row r="26" spans="1:38" s="527" customFormat="1" ht="13.5" customHeight="1" x14ac:dyDescent="0.15">
      <c r="A26" s="831"/>
      <c r="C26" s="549"/>
      <c r="D26" s="549"/>
      <c r="E26" s="549"/>
      <c r="F26" s="549"/>
      <c r="G26" s="549"/>
      <c r="H26" s="549"/>
      <c r="I26" s="549"/>
      <c r="J26" s="549"/>
      <c r="K26" s="549"/>
      <c r="L26" s="549"/>
      <c r="M26" s="549"/>
      <c r="N26" s="549"/>
      <c r="O26" s="549"/>
      <c r="P26" s="549"/>
      <c r="Q26" s="549"/>
      <c r="R26" s="549"/>
      <c r="S26" s="549"/>
      <c r="T26" s="549"/>
      <c r="U26" s="549"/>
      <c r="V26" s="549"/>
      <c r="W26" s="549"/>
      <c r="X26" s="549"/>
      <c r="Y26" s="4410"/>
      <c r="Z26" s="832"/>
      <c r="AA26" s="4408"/>
      <c r="AB26" s="4408"/>
      <c r="AC26" s="4408"/>
      <c r="AD26" s="4408"/>
      <c r="AE26" s="4408"/>
      <c r="AF26" s="4408"/>
      <c r="AG26" s="4408"/>
      <c r="AH26" s="4408"/>
      <c r="AI26" s="4408"/>
      <c r="AJ26" s="4408"/>
      <c r="AK26" s="4411"/>
      <c r="AL26" s="536"/>
    </row>
    <row r="27" spans="1:38" s="527" customFormat="1" ht="13.5" customHeight="1" x14ac:dyDescent="0.15">
      <c r="A27" s="3359" t="s">
        <v>276</v>
      </c>
      <c r="B27" s="1986"/>
      <c r="C27" s="1691" t="s">
        <v>846</v>
      </c>
      <c r="D27" s="1691"/>
      <c r="E27" s="1691"/>
      <c r="F27" s="1691"/>
      <c r="G27" s="1691"/>
      <c r="H27" s="1691"/>
      <c r="I27" s="1691"/>
      <c r="J27" s="1691"/>
      <c r="K27" s="1691"/>
      <c r="L27" s="1691"/>
      <c r="M27" s="1691"/>
      <c r="N27" s="1691"/>
      <c r="O27" s="1691"/>
      <c r="P27" s="1691"/>
      <c r="Q27" s="1691"/>
      <c r="R27" s="1691"/>
      <c r="S27" s="1691"/>
      <c r="T27" s="1691"/>
      <c r="U27" s="1691"/>
      <c r="V27" s="1691"/>
      <c r="W27" s="1691"/>
      <c r="X27" s="1691"/>
      <c r="Z27" s="825" t="s">
        <v>6</v>
      </c>
      <c r="AA27" s="4408" t="s">
        <v>832</v>
      </c>
      <c r="AB27" s="4408"/>
      <c r="AC27" s="4408"/>
      <c r="AD27" s="4408"/>
      <c r="AE27" s="4408"/>
      <c r="AF27" s="4408"/>
      <c r="AG27" s="4408"/>
      <c r="AH27" s="4408"/>
      <c r="AI27" s="4408"/>
      <c r="AJ27" s="4408"/>
      <c r="AK27" s="4411"/>
      <c r="AL27" s="536"/>
    </row>
    <row r="28" spans="1:38" s="527" customFormat="1" ht="13.5" customHeight="1" x14ac:dyDescent="0.15">
      <c r="A28" s="536"/>
      <c r="C28" s="553"/>
      <c r="D28" s="553"/>
      <c r="E28" s="553"/>
      <c r="F28" s="553"/>
      <c r="G28" s="553"/>
      <c r="H28" s="553"/>
      <c r="I28" s="553"/>
      <c r="J28" s="553"/>
      <c r="K28" s="553"/>
      <c r="L28" s="553"/>
      <c r="M28" s="553"/>
      <c r="N28" s="553"/>
      <c r="O28" s="553"/>
      <c r="P28" s="553"/>
      <c r="Q28" s="553"/>
      <c r="R28" s="553"/>
      <c r="S28" s="553"/>
      <c r="T28" s="553"/>
      <c r="U28" s="553"/>
      <c r="V28" s="553"/>
      <c r="W28" s="553"/>
      <c r="X28" s="553"/>
      <c r="Z28" s="832"/>
      <c r="AA28" s="4408"/>
      <c r="AB28" s="4408"/>
      <c r="AC28" s="4408"/>
      <c r="AD28" s="4408"/>
      <c r="AE28" s="4408"/>
      <c r="AF28" s="4408"/>
      <c r="AG28" s="4408"/>
      <c r="AH28" s="4408"/>
      <c r="AI28" s="4408"/>
      <c r="AJ28" s="4408"/>
      <c r="AK28" s="4411"/>
      <c r="AL28" s="536"/>
    </row>
    <row r="29" spans="1:38" s="527" customFormat="1" ht="13.5" customHeight="1" x14ac:dyDescent="0.15">
      <c r="A29" s="3359" t="s">
        <v>410</v>
      </c>
      <c r="B29" s="1986"/>
      <c r="C29" s="1691" t="s">
        <v>696</v>
      </c>
      <c r="D29" s="1691"/>
      <c r="E29" s="1691"/>
      <c r="F29" s="1691"/>
      <c r="G29" s="1691"/>
      <c r="H29" s="1691"/>
      <c r="I29" s="1691"/>
      <c r="J29" s="1691"/>
      <c r="K29" s="1691"/>
      <c r="L29" s="1691"/>
      <c r="M29" s="1691"/>
      <c r="N29" s="1691"/>
      <c r="O29" s="1691"/>
      <c r="P29" s="1691"/>
      <c r="Q29" s="1691"/>
      <c r="R29" s="1691"/>
      <c r="S29" s="1691"/>
      <c r="T29" s="1691"/>
      <c r="U29" s="1691"/>
      <c r="V29" s="1691"/>
      <c r="W29" s="1691"/>
      <c r="X29" s="1691"/>
      <c r="Z29" s="825" t="s">
        <v>6</v>
      </c>
      <c r="AA29" s="1610" t="s">
        <v>535</v>
      </c>
      <c r="AB29" s="1610"/>
      <c r="AC29" s="1610"/>
      <c r="AD29" s="1610"/>
      <c r="AE29" s="1610"/>
      <c r="AF29" s="1610"/>
      <c r="AG29" s="1610"/>
      <c r="AH29" s="1610"/>
      <c r="AI29" s="1610"/>
      <c r="AJ29" s="1610"/>
      <c r="AK29" s="4411"/>
      <c r="AL29" s="536"/>
    </row>
    <row r="30" spans="1:38" s="527" customFormat="1" ht="13.5" customHeight="1" x14ac:dyDescent="0.15">
      <c r="A30" s="569"/>
      <c r="C30" s="2715"/>
      <c r="D30" s="2716"/>
      <c r="E30" s="2716"/>
      <c r="F30" s="2716"/>
      <c r="G30" s="2716"/>
      <c r="H30" s="2716"/>
      <c r="I30" s="2716"/>
      <c r="J30" s="2713"/>
      <c r="K30" s="2744" t="s">
        <v>833</v>
      </c>
      <c r="L30" s="2745"/>
      <c r="M30" s="2745"/>
      <c r="N30" s="2745"/>
      <c r="O30" s="2745"/>
      <c r="P30" s="2745"/>
      <c r="Q30" s="2745"/>
      <c r="R30" s="2744" t="s">
        <v>834</v>
      </c>
      <c r="S30" s="2745"/>
      <c r="T30" s="2745"/>
      <c r="U30" s="2745"/>
      <c r="V30" s="2745"/>
      <c r="W30" s="2745"/>
      <c r="X30" s="2746"/>
      <c r="Z30" s="4380"/>
      <c r="AA30" s="1610"/>
      <c r="AB30" s="1610"/>
      <c r="AC30" s="1610"/>
      <c r="AD30" s="1610"/>
      <c r="AE30" s="1610"/>
      <c r="AF30" s="1610"/>
      <c r="AG30" s="1610"/>
      <c r="AH30" s="1610"/>
      <c r="AI30" s="1610"/>
      <c r="AJ30" s="1610"/>
      <c r="AK30" s="830"/>
      <c r="AL30" s="536"/>
    </row>
    <row r="31" spans="1:38" s="527" customFormat="1" ht="13.5" customHeight="1" x14ac:dyDescent="0.15">
      <c r="A31" s="569"/>
      <c r="C31" s="2717"/>
      <c r="D31" s="2718"/>
      <c r="E31" s="2718"/>
      <c r="F31" s="2718"/>
      <c r="G31" s="2718"/>
      <c r="H31" s="2718"/>
      <c r="I31" s="2718"/>
      <c r="J31" s="2714"/>
      <c r="K31" s="2717" t="s">
        <v>536</v>
      </c>
      <c r="L31" s="2718"/>
      <c r="M31" s="2718"/>
      <c r="N31" s="2718"/>
      <c r="O31" s="2711" t="s">
        <v>537</v>
      </c>
      <c r="P31" s="2718"/>
      <c r="Q31" s="2714"/>
      <c r="R31" s="2717" t="s">
        <v>536</v>
      </c>
      <c r="S31" s="2718"/>
      <c r="T31" s="2718"/>
      <c r="U31" s="2718"/>
      <c r="V31" s="2711" t="s">
        <v>537</v>
      </c>
      <c r="W31" s="2718"/>
      <c r="X31" s="2714"/>
      <c r="Z31" s="746"/>
      <c r="AA31" s="1610"/>
      <c r="AB31" s="1610"/>
      <c r="AC31" s="1610"/>
      <c r="AD31" s="1610"/>
      <c r="AE31" s="1610"/>
      <c r="AF31" s="1610"/>
      <c r="AG31" s="1610"/>
      <c r="AH31" s="1610"/>
      <c r="AI31" s="1610"/>
      <c r="AJ31" s="1610"/>
      <c r="AK31" s="830"/>
      <c r="AL31" s="536"/>
    </row>
    <row r="32" spans="1:38" s="527" customFormat="1" ht="13.5" customHeight="1" x14ac:dyDescent="0.15">
      <c r="A32" s="569"/>
      <c r="C32" s="4412" t="s">
        <v>538</v>
      </c>
      <c r="D32" s="4413"/>
      <c r="E32" s="4413"/>
      <c r="F32" s="4413"/>
      <c r="G32" s="4413"/>
      <c r="H32" s="4413"/>
      <c r="I32" s="4413"/>
      <c r="J32" s="4414"/>
      <c r="K32" s="4086"/>
      <c r="L32" s="4087"/>
      <c r="M32" s="4087"/>
      <c r="N32" s="4087"/>
      <c r="O32" s="4088"/>
      <c r="P32" s="4089"/>
      <c r="Q32" s="4089"/>
      <c r="R32" s="4086"/>
      <c r="S32" s="4087"/>
      <c r="T32" s="4087"/>
      <c r="U32" s="4090"/>
      <c r="V32" s="4088"/>
      <c r="W32" s="4089"/>
      <c r="X32" s="4091"/>
      <c r="Z32" s="746"/>
      <c r="AA32" s="1610"/>
      <c r="AB32" s="1610"/>
      <c r="AC32" s="1610"/>
      <c r="AD32" s="1610"/>
      <c r="AE32" s="1610"/>
      <c r="AF32" s="1610"/>
      <c r="AG32" s="1610"/>
      <c r="AH32" s="1610"/>
      <c r="AI32" s="1610"/>
      <c r="AJ32" s="1610"/>
      <c r="AK32" s="4411"/>
      <c r="AL32" s="536"/>
    </row>
    <row r="33" spans="1:70" s="527" customFormat="1" ht="13.5" customHeight="1" x14ac:dyDescent="0.15">
      <c r="A33" s="569"/>
      <c r="C33" s="4415" t="s">
        <v>539</v>
      </c>
      <c r="D33" s="4416"/>
      <c r="E33" s="4416"/>
      <c r="F33" s="4416"/>
      <c r="G33" s="4416"/>
      <c r="H33" s="4416"/>
      <c r="I33" s="4416"/>
      <c r="J33" s="4417"/>
      <c r="K33" s="4075"/>
      <c r="L33" s="4075"/>
      <c r="M33" s="4075"/>
      <c r="N33" s="4075"/>
      <c r="O33" s="3592"/>
      <c r="P33" s="3585"/>
      <c r="Q33" s="3585"/>
      <c r="R33" s="4081"/>
      <c r="S33" s="4075"/>
      <c r="T33" s="4075"/>
      <c r="U33" s="4082"/>
      <c r="V33" s="3592"/>
      <c r="W33" s="3585"/>
      <c r="X33" s="3587"/>
      <c r="Z33" s="4418"/>
      <c r="AA33" s="614"/>
      <c r="AB33" s="614"/>
      <c r="AC33" s="614"/>
      <c r="AD33" s="614"/>
      <c r="AE33" s="614"/>
      <c r="AF33" s="614"/>
      <c r="AG33" s="614"/>
      <c r="AH33" s="614"/>
      <c r="AI33" s="614"/>
      <c r="AJ33" s="614"/>
      <c r="AK33" s="4411"/>
      <c r="AL33" s="536"/>
    </row>
    <row r="34" spans="1:70" s="527" customFormat="1" ht="13.5" customHeight="1" x14ac:dyDescent="0.15">
      <c r="A34" s="569"/>
      <c r="C34" s="4415" t="s">
        <v>540</v>
      </c>
      <c r="D34" s="4416"/>
      <c r="E34" s="4416"/>
      <c r="F34" s="4416"/>
      <c r="G34" s="4416"/>
      <c r="H34" s="4416"/>
      <c r="I34" s="4416"/>
      <c r="J34" s="4417"/>
      <c r="K34" s="4075"/>
      <c r="L34" s="4075"/>
      <c r="M34" s="4075"/>
      <c r="N34" s="4075"/>
      <c r="O34" s="3592"/>
      <c r="P34" s="3585"/>
      <c r="Q34" s="3585"/>
      <c r="R34" s="4081"/>
      <c r="S34" s="4075"/>
      <c r="T34" s="4075"/>
      <c r="U34" s="4082"/>
      <c r="V34" s="3592"/>
      <c r="W34" s="3585"/>
      <c r="X34" s="3587"/>
      <c r="Z34" s="1062"/>
      <c r="AA34" s="551"/>
      <c r="AB34" s="614"/>
      <c r="AC34" s="614"/>
      <c r="AD34" s="614"/>
      <c r="AE34" s="614"/>
      <c r="AF34" s="614"/>
      <c r="AG34" s="614"/>
      <c r="AH34" s="614"/>
      <c r="AI34" s="614"/>
      <c r="AJ34" s="614"/>
      <c r="AK34" s="4419"/>
      <c r="AL34" s="536"/>
    </row>
    <row r="35" spans="1:70" s="527" customFormat="1" ht="13.5" customHeight="1" x14ac:dyDescent="0.15">
      <c r="A35" s="569"/>
      <c r="C35" s="4420" t="s">
        <v>541</v>
      </c>
      <c r="D35" s="4421"/>
      <c r="E35" s="4421"/>
      <c r="F35" s="4421"/>
      <c r="G35" s="4421"/>
      <c r="H35" s="4421"/>
      <c r="I35" s="4421"/>
      <c r="J35" s="4422"/>
      <c r="K35" s="4075"/>
      <c r="L35" s="4075"/>
      <c r="M35" s="4075"/>
      <c r="N35" s="4075"/>
      <c r="O35" s="4077"/>
      <c r="P35" s="4078"/>
      <c r="Q35" s="4079"/>
      <c r="R35" s="4081"/>
      <c r="S35" s="4075"/>
      <c r="T35" s="4075"/>
      <c r="U35" s="4082"/>
      <c r="V35" s="4077"/>
      <c r="W35" s="4078"/>
      <c r="X35" s="4079"/>
      <c r="Y35" s="798"/>
      <c r="Z35" s="4423"/>
      <c r="AA35" s="747"/>
      <c r="AB35" s="747"/>
      <c r="AC35" s="747"/>
      <c r="AD35" s="747"/>
      <c r="AE35" s="747"/>
      <c r="AF35" s="747"/>
      <c r="AG35" s="747"/>
      <c r="AH35" s="747"/>
      <c r="AI35" s="747"/>
      <c r="AJ35" s="747"/>
      <c r="AK35" s="830"/>
      <c r="AL35" s="536"/>
      <c r="AM35" s="538"/>
      <c r="AN35" s="538"/>
      <c r="AO35" s="538"/>
      <c r="AP35" s="538"/>
      <c r="AQ35" s="529"/>
    </row>
    <row r="36" spans="1:70" s="527" customFormat="1" ht="13.5" customHeight="1" x14ac:dyDescent="0.15">
      <c r="A36" s="569"/>
      <c r="C36" s="1172" t="s">
        <v>478</v>
      </c>
      <c r="D36" s="4085"/>
      <c r="E36" s="4085"/>
      <c r="F36" s="4085"/>
      <c r="G36" s="4085"/>
      <c r="H36" s="4085"/>
      <c r="I36" s="4085"/>
      <c r="J36" s="1173" t="s">
        <v>37</v>
      </c>
      <c r="K36" s="4076"/>
      <c r="L36" s="4076"/>
      <c r="M36" s="4076"/>
      <c r="N36" s="4076"/>
      <c r="O36" s="1570"/>
      <c r="P36" s="4080"/>
      <c r="Q36" s="2682"/>
      <c r="R36" s="4083"/>
      <c r="S36" s="4076"/>
      <c r="T36" s="4076"/>
      <c r="U36" s="4084"/>
      <c r="V36" s="1570"/>
      <c r="W36" s="4080"/>
      <c r="X36" s="2682"/>
      <c r="Z36" s="746"/>
      <c r="AA36" s="534"/>
      <c r="AB36" s="534"/>
      <c r="AC36" s="534"/>
      <c r="AD36" s="534"/>
      <c r="AE36" s="534"/>
      <c r="AF36" s="534"/>
      <c r="AG36" s="534"/>
      <c r="AH36" s="534"/>
      <c r="AI36" s="534"/>
      <c r="AJ36" s="534"/>
      <c r="AK36" s="830"/>
      <c r="AL36" s="536"/>
      <c r="AM36" s="538"/>
      <c r="AN36" s="538"/>
      <c r="AO36" s="538"/>
      <c r="AP36" s="538"/>
      <c r="AQ36" s="529"/>
    </row>
    <row r="37" spans="1:70" s="527" customFormat="1" ht="13.5" customHeight="1" x14ac:dyDescent="0.15">
      <c r="A37" s="536"/>
      <c r="Z37" s="531"/>
      <c r="AK37" s="830"/>
      <c r="AL37" s="536"/>
      <c r="AM37" s="538"/>
      <c r="AN37" s="538"/>
      <c r="AO37" s="538"/>
      <c r="AP37" s="538"/>
      <c r="AQ37" s="529"/>
    </row>
    <row r="38" spans="1:70" s="527" customFormat="1" ht="13.5" customHeight="1" x14ac:dyDescent="0.15">
      <c r="A38" s="3359" t="s">
        <v>697</v>
      </c>
      <c r="B38" s="1986"/>
      <c r="C38" s="1691" t="s">
        <v>835</v>
      </c>
      <c r="D38" s="1691"/>
      <c r="E38" s="1691"/>
      <c r="F38" s="1691"/>
      <c r="G38" s="1691"/>
      <c r="H38" s="1691"/>
      <c r="I38" s="1691"/>
      <c r="J38" s="1691"/>
      <c r="K38" s="1691"/>
      <c r="L38" s="1691"/>
      <c r="M38" s="1691"/>
      <c r="N38" s="1691"/>
      <c r="O38" s="1691"/>
      <c r="P38" s="1691"/>
      <c r="Q38" s="1691"/>
      <c r="R38" s="1691"/>
      <c r="S38" s="1691"/>
      <c r="T38" s="1691"/>
      <c r="U38" s="1691"/>
      <c r="V38" s="1691"/>
      <c r="W38" s="1691"/>
      <c r="X38" s="1691"/>
      <c r="Z38" s="825" t="s">
        <v>6</v>
      </c>
      <c r="AA38" s="1610" t="s">
        <v>836</v>
      </c>
      <c r="AB38" s="1610"/>
      <c r="AC38" s="1610"/>
      <c r="AD38" s="1610"/>
      <c r="AE38" s="1610"/>
      <c r="AF38" s="1610"/>
      <c r="AG38" s="1610"/>
      <c r="AH38" s="1610"/>
      <c r="AI38" s="1610"/>
      <c r="AJ38" s="1610"/>
      <c r="AK38" s="4424"/>
      <c r="AL38" s="536"/>
      <c r="AN38" s="747" t="s">
        <v>543</v>
      </c>
    </row>
    <row r="39" spans="1:70" s="527" customFormat="1" ht="13.5" customHeight="1" x14ac:dyDescent="0.15">
      <c r="A39" s="569"/>
      <c r="E39" s="4318"/>
      <c r="F39" s="4318"/>
      <c r="G39" s="529"/>
      <c r="H39" s="529"/>
      <c r="I39" s="529"/>
      <c r="J39" s="529"/>
      <c r="K39" s="529"/>
      <c r="L39" s="529"/>
      <c r="M39" s="529"/>
      <c r="N39" s="529"/>
      <c r="O39" s="529"/>
      <c r="P39" s="529"/>
      <c r="Q39" s="529"/>
      <c r="R39" s="4321"/>
      <c r="S39" s="4321"/>
      <c r="T39" s="4322"/>
      <c r="U39" s="4323"/>
      <c r="V39" s="4323"/>
      <c r="W39" s="529"/>
      <c r="X39" s="529"/>
      <c r="Z39" s="1062"/>
      <c r="AA39" s="1610"/>
      <c r="AB39" s="1610"/>
      <c r="AC39" s="1610"/>
      <c r="AD39" s="1610"/>
      <c r="AE39" s="1610"/>
      <c r="AF39" s="1610"/>
      <c r="AG39" s="1610"/>
      <c r="AH39" s="1610"/>
      <c r="AI39" s="1610"/>
      <c r="AJ39" s="1610"/>
      <c r="AK39" s="535"/>
      <c r="AL39" s="536"/>
      <c r="AM39" s="4425" t="s">
        <v>837</v>
      </c>
      <c r="AN39" s="4426"/>
      <c r="AO39" s="4426"/>
      <c r="AP39" s="4426"/>
      <c r="AQ39" s="4426"/>
      <c r="AR39" s="4426"/>
      <c r="AS39" s="4426"/>
      <c r="AT39" s="4426"/>
      <c r="AU39" s="4426"/>
      <c r="AV39" s="4426"/>
      <c r="AW39" s="4426"/>
      <c r="AX39" s="4426"/>
      <c r="AY39" s="4426"/>
      <c r="AZ39" s="4426"/>
      <c r="BA39" s="4426"/>
      <c r="BB39" s="4426"/>
      <c r="BC39" s="4426"/>
      <c r="BD39" s="4426"/>
      <c r="BE39" s="4426"/>
      <c r="BF39" s="4426"/>
      <c r="BG39" s="4426"/>
      <c r="BH39" s="4426"/>
      <c r="BI39" s="4426"/>
      <c r="BJ39" s="4426"/>
      <c r="BK39" s="4426"/>
      <c r="BL39" s="4426"/>
      <c r="BM39" s="4426"/>
      <c r="BN39" s="4426"/>
      <c r="BO39" s="1266"/>
      <c r="BP39" s="1266"/>
      <c r="BQ39" s="1266"/>
      <c r="BR39" s="4427"/>
    </row>
    <row r="40" spans="1:70" s="527" customFormat="1" ht="13.5" customHeight="1" x14ac:dyDescent="0.15">
      <c r="A40" s="569"/>
      <c r="B40" s="529"/>
      <c r="C40" s="537" t="s">
        <v>587</v>
      </c>
      <c r="D40" s="1691" t="s">
        <v>1025</v>
      </c>
      <c r="E40" s="1691"/>
      <c r="F40" s="1691"/>
      <c r="G40" s="1691"/>
      <c r="H40" s="1691"/>
      <c r="I40" s="1691"/>
      <c r="J40" s="1691"/>
      <c r="K40" s="1691"/>
      <c r="L40" s="1691"/>
      <c r="M40" s="1691"/>
      <c r="N40" s="1691"/>
      <c r="O40" s="1691"/>
      <c r="P40" s="1691"/>
      <c r="Q40" s="1691"/>
      <c r="R40" s="1691"/>
      <c r="S40" s="1691"/>
      <c r="T40" s="1691"/>
      <c r="U40" s="1691"/>
      <c r="V40" s="1691"/>
      <c r="W40" s="1691"/>
      <c r="X40" s="1691"/>
      <c r="Z40" s="531"/>
      <c r="AK40" s="4406"/>
      <c r="AL40" s="536"/>
      <c r="AM40" s="4428" t="s">
        <v>30</v>
      </c>
      <c r="AN40" s="4429" t="s">
        <v>838</v>
      </c>
      <c r="AO40" s="4429"/>
      <c r="AP40" s="4429"/>
      <c r="AQ40" s="4429"/>
      <c r="AR40" s="4429"/>
      <c r="AS40" s="4429"/>
      <c r="AT40" s="4429"/>
      <c r="AU40" s="4429"/>
      <c r="AV40" s="4429"/>
      <c r="AW40" s="4429"/>
      <c r="AX40" s="4429"/>
      <c r="AY40" s="4429"/>
      <c r="AZ40" s="4429"/>
      <c r="BA40" s="4429"/>
      <c r="BB40" s="4429"/>
      <c r="BC40" s="4429"/>
      <c r="BD40" s="4429"/>
      <c r="BE40" s="4429"/>
      <c r="BF40" s="4429"/>
      <c r="BG40" s="4429"/>
      <c r="BH40" s="4429"/>
      <c r="BI40" s="4429"/>
      <c r="BJ40" s="4429"/>
      <c r="BK40" s="4429"/>
      <c r="BL40" s="4429"/>
      <c r="BM40" s="4429"/>
      <c r="BN40" s="4429"/>
      <c r="BO40" s="4429"/>
      <c r="BP40" s="4429"/>
      <c r="BQ40" s="4429"/>
      <c r="BR40" s="4430"/>
    </row>
    <row r="41" spans="1:70" s="527" customFormat="1" ht="13.5" customHeight="1" x14ac:dyDescent="0.15">
      <c r="A41" s="569"/>
      <c r="B41" s="529"/>
      <c r="D41" s="1612"/>
      <c r="E41" s="1612"/>
      <c r="F41" s="1612"/>
      <c r="G41" s="1612"/>
      <c r="H41" s="1612"/>
      <c r="I41" s="1612"/>
      <c r="J41" s="1612"/>
      <c r="K41" s="1612"/>
      <c r="L41" s="1612"/>
      <c r="M41" s="1612"/>
      <c r="N41" s="1612"/>
      <c r="O41" s="1612"/>
      <c r="P41" s="1612"/>
      <c r="Q41" s="1612"/>
      <c r="R41" s="1612"/>
      <c r="S41" s="1612"/>
      <c r="T41" s="1612"/>
      <c r="U41" s="1612"/>
      <c r="V41" s="1612"/>
      <c r="W41" s="1612"/>
      <c r="X41" s="1612"/>
      <c r="Z41" s="531"/>
      <c r="AK41" s="4406"/>
      <c r="AL41" s="536"/>
      <c r="AM41" s="4431"/>
      <c r="AN41" s="1610" t="s">
        <v>839</v>
      </c>
      <c r="AO41" s="1610"/>
      <c r="AP41" s="1610"/>
      <c r="AQ41" s="1610"/>
      <c r="AR41" s="1610"/>
      <c r="AS41" s="1610"/>
      <c r="AT41" s="1610"/>
      <c r="AU41" s="1610"/>
      <c r="AV41" s="1610"/>
      <c r="AW41" s="1610"/>
      <c r="AX41" s="1610"/>
      <c r="AY41" s="1610"/>
      <c r="AZ41" s="1610"/>
      <c r="BA41" s="1610"/>
      <c r="BB41" s="1610"/>
      <c r="BC41" s="1610"/>
      <c r="BD41" s="1610"/>
      <c r="BE41" s="1610"/>
      <c r="BF41" s="1610"/>
      <c r="BG41" s="1610"/>
      <c r="BH41" s="1610"/>
      <c r="BI41" s="1610"/>
      <c r="BJ41" s="1610"/>
      <c r="BK41" s="1610"/>
      <c r="BL41" s="1610"/>
      <c r="BM41" s="1610"/>
      <c r="BN41" s="1610"/>
      <c r="BO41" s="1610"/>
      <c r="BP41" s="1610"/>
      <c r="BQ41" s="1610"/>
      <c r="BR41" s="4432"/>
    </row>
    <row r="42" spans="1:70" s="527" customFormat="1" ht="13.5" customHeight="1" x14ac:dyDescent="0.15">
      <c r="A42" s="569"/>
      <c r="B42" s="529"/>
      <c r="D42" s="1612"/>
      <c r="E42" s="1612"/>
      <c r="F42" s="1612"/>
      <c r="G42" s="1612"/>
      <c r="H42" s="1612"/>
      <c r="I42" s="1612"/>
      <c r="J42" s="1612"/>
      <c r="K42" s="1612"/>
      <c r="L42" s="1612"/>
      <c r="M42" s="1612"/>
      <c r="N42" s="1612"/>
      <c r="O42" s="1612"/>
      <c r="P42" s="1612"/>
      <c r="Q42" s="1612"/>
      <c r="R42" s="1612"/>
      <c r="S42" s="1612"/>
      <c r="T42" s="1612"/>
      <c r="U42" s="1612"/>
      <c r="V42" s="1612"/>
      <c r="W42" s="1612"/>
      <c r="X42" s="1612"/>
      <c r="Z42" s="531"/>
      <c r="AK42" s="4406"/>
      <c r="AL42" s="536"/>
      <c r="AM42" s="4431"/>
      <c r="AN42" s="1610"/>
      <c r="AO42" s="1610"/>
      <c r="AP42" s="1610"/>
      <c r="AQ42" s="1610"/>
      <c r="AR42" s="1610"/>
      <c r="AS42" s="1610"/>
      <c r="AT42" s="1610"/>
      <c r="AU42" s="1610"/>
      <c r="AV42" s="1610"/>
      <c r="AW42" s="1610"/>
      <c r="AX42" s="1610"/>
      <c r="AY42" s="1610"/>
      <c r="AZ42" s="1610"/>
      <c r="BA42" s="1610"/>
      <c r="BB42" s="1610"/>
      <c r="BC42" s="1610"/>
      <c r="BD42" s="1610"/>
      <c r="BE42" s="1610"/>
      <c r="BF42" s="1610"/>
      <c r="BG42" s="1610"/>
      <c r="BH42" s="1610"/>
      <c r="BI42" s="1610"/>
      <c r="BJ42" s="1610"/>
      <c r="BK42" s="1610"/>
      <c r="BL42" s="1610"/>
      <c r="BM42" s="1610"/>
      <c r="BN42" s="1610"/>
      <c r="BO42" s="1610"/>
      <c r="BP42" s="1610"/>
      <c r="BQ42" s="1610"/>
      <c r="BR42" s="4432"/>
    </row>
    <row r="43" spans="1:70" s="527" customFormat="1" ht="13.5" customHeight="1" x14ac:dyDescent="0.15">
      <c r="A43" s="569"/>
      <c r="B43" s="529"/>
      <c r="D43" s="1612"/>
      <c r="E43" s="1612"/>
      <c r="F43" s="1612"/>
      <c r="G43" s="1612"/>
      <c r="H43" s="1612"/>
      <c r="I43" s="1612"/>
      <c r="J43" s="1612"/>
      <c r="K43" s="1612"/>
      <c r="L43" s="1612"/>
      <c r="M43" s="1612"/>
      <c r="N43" s="1612"/>
      <c r="O43" s="1612"/>
      <c r="P43" s="1612"/>
      <c r="Q43" s="1612"/>
      <c r="R43" s="1612"/>
      <c r="S43" s="1612"/>
      <c r="T43" s="1612"/>
      <c r="U43" s="1612"/>
      <c r="V43" s="1612"/>
      <c r="W43" s="1612"/>
      <c r="X43" s="1612"/>
      <c r="Z43" s="531"/>
      <c r="AK43" s="4406"/>
      <c r="AL43" s="536"/>
      <c r="AM43" s="4431"/>
      <c r="AN43" s="1610"/>
      <c r="AO43" s="1610"/>
      <c r="AP43" s="1610"/>
      <c r="AQ43" s="1610"/>
      <c r="AR43" s="1610"/>
      <c r="AS43" s="1610"/>
      <c r="AT43" s="1610"/>
      <c r="AU43" s="1610"/>
      <c r="AV43" s="1610"/>
      <c r="AW43" s="1610"/>
      <c r="AX43" s="1610"/>
      <c r="AY43" s="1610"/>
      <c r="AZ43" s="1610"/>
      <c r="BA43" s="1610"/>
      <c r="BB43" s="1610"/>
      <c r="BC43" s="1610"/>
      <c r="BD43" s="1610"/>
      <c r="BE43" s="1610"/>
      <c r="BF43" s="1610"/>
      <c r="BG43" s="1610"/>
      <c r="BH43" s="1610"/>
      <c r="BI43" s="1610"/>
      <c r="BJ43" s="1610"/>
      <c r="BK43" s="1610"/>
      <c r="BL43" s="1610"/>
      <c r="BM43" s="1610"/>
      <c r="BN43" s="1610"/>
      <c r="BO43" s="1610"/>
      <c r="BP43" s="1610"/>
      <c r="BQ43" s="1610"/>
      <c r="BR43" s="4432"/>
    </row>
    <row r="44" spans="1:70" s="527" customFormat="1" ht="13.5" customHeight="1" x14ac:dyDescent="0.15">
      <c r="A44" s="536"/>
      <c r="Z44" s="531"/>
      <c r="AK44" s="4406"/>
      <c r="AL44" s="536"/>
      <c r="AM44" s="4433"/>
      <c r="AN44" s="4326"/>
      <c r="AO44" s="4326"/>
      <c r="AP44" s="4326"/>
      <c r="AQ44" s="4326"/>
      <c r="AR44" s="4326"/>
      <c r="AS44" s="4326"/>
      <c r="AT44" s="4326"/>
      <c r="AU44" s="4326"/>
      <c r="AV44" s="4326"/>
      <c r="AW44" s="4326"/>
      <c r="AX44" s="4326"/>
      <c r="AY44" s="4326"/>
      <c r="AZ44" s="4326"/>
      <c r="BA44" s="4326"/>
      <c r="BB44" s="4326"/>
      <c r="BC44" s="4326"/>
      <c r="BD44" s="4326"/>
      <c r="BE44" s="4326"/>
      <c r="BF44" s="4326"/>
      <c r="BG44" s="4326"/>
      <c r="BH44" s="4326"/>
      <c r="BI44" s="4326"/>
      <c r="BJ44" s="4326"/>
      <c r="BK44" s="4326"/>
      <c r="BL44" s="4326"/>
      <c r="BM44" s="4326"/>
      <c r="BN44" s="4326"/>
      <c r="BO44" s="4326"/>
      <c r="BP44" s="4326"/>
      <c r="BQ44" s="4326"/>
      <c r="BR44" s="4434"/>
    </row>
    <row r="45" spans="1:70" s="527" customFormat="1" ht="13.5" customHeight="1" x14ac:dyDescent="0.15">
      <c r="A45" s="3359" t="s">
        <v>698</v>
      </c>
      <c r="B45" s="1986"/>
      <c r="C45" s="1612" t="s">
        <v>847</v>
      </c>
      <c r="D45" s="1612"/>
      <c r="E45" s="1612"/>
      <c r="F45" s="1612"/>
      <c r="G45" s="1612"/>
      <c r="H45" s="1612"/>
      <c r="I45" s="1612"/>
      <c r="J45" s="1612"/>
      <c r="K45" s="1612"/>
      <c r="L45" s="1612"/>
      <c r="M45" s="1612"/>
      <c r="N45" s="1612"/>
      <c r="O45" s="1612"/>
      <c r="P45" s="1612"/>
      <c r="Q45" s="1612"/>
      <c r="R45" s="1612"/>
      <c r="S45" s="1612"/>
      <c r="T45" s="1612"/>
      <c r="U45" s="1612"/>
      <c r="V45" s="1612"/>
      <c r="W45" s="1612"/>
      <c r="X45" s="1612"/>
      <c r="Z45" s="746" t="s">
        <v>6</v>
      </c>
      <c r="AA45" s="1687" t="s">
        <v>840</v>
      </c>
      <c r="AB45" s="1687"/>
      <c r="AC45" s="1687"/>
      <c r="AD45" s="1687"/>
      <c r="AE45" s="1687"/>
      <c r="AF45" s="1687"/>
      <c r="AG45" s="1687"/>
      <c r="AH45" s="1687"/>
      <c r="AI45" s="1687"/>
      <c r="AJ45" s="1687"/>
      <c r="AK45" s="4406"/>
      <c r="AL45" s="536"/>
      <c r="AN45" s="529"/>
      <c r="AO45" s="529"/>
      <c r="AP45" s="529"/>
      <c r="AQ45" s="529"/>
      <c r="AR45" s="529"/>
      <c r="AS45" s="529"/>
      <c r="AT45" s="529"/>
      <c r="AU45" s="529"/>
      <c r="AV45" s="529"/>
      <c r="AW45" s="529"/>
      <c r="AX45" s="529"/>
      <c r="AY45" s="529"/>
      <c r="AZ45" s="529"/>
      <c r="BA45" s="529"/>
      <c r="BB45" s="529"/>
      <c r="BC45" s="529"/>
      <c r="BD45" s="529"/>
      <c r="BE45" s="529"/>
      <c r="BF45" s="529"/>
    </row>
    <row r="46" spans="1:70" s="527" customFormat="1" ht="13.5" customHeight="1" x14ac:dyDescent="0.15">
      <c r="A46" s="569"/>
      <c r="C46" s="1612"/>
      <c r="D46" s="1612"/>
      <c r="E46" s="1612"/>
      <c r="F46" s="1612"/>
      <c r="G46" s="1612"/>
      <c r="H46" s="1612"/>
      <c r="I46" s="1612"/>
      <c r="J46" s="1612"/>
      <c r="K46" s="1612"/>
      <c r="L46" s="1612"/>
      <c r="M46" s="1612"/>
      <c r="N46" s="1612"/>
      <c r="O46" s="1612"/>
      <c r="P46" s="1612"/>
      <c r="Q46" s="1612"/>
      <c r="R46" s="1612"/>
      <c r="S46" s="1612"/>
      <c r="T46" s="1612"/>
      <c r="U46" s="1612"/>
      <c r="V46" s="1612"/>
      <c r="W46" s="1612"/>
      <c r="X46" s="1612"/>
      <c r="Z46" s="531"/>
      <c r="AK46" s="535"/>
      <c r="AL46" s="536"/>
    </row>
    <row r="47" spans="1:70" s="527" customFormat="1" ht="13.5" customHeight="1" x14ac:dyDescent="0.15">
      <c r="A47" s="536"/>
      <c r="Z47" s="531"/>
      <c r="AK47" s="535"/>
      <c r="AL47" s="536"/>
      <c r="BC47" s="841"/>
    </row>
    <row r="48" spans="1:70" s="527" customFormat="1" ht="13.5" customHeight="1" x14ac:dyDescent="0.15">
      <c r="A48" s="569"/>
      <c r="B48" s="4435" t="s">
        <v>1029</v>
      </c>
      <c r="C48" s="4435"/>
      <c r="D48" s="4435"/>
      <c r="E48" s="4435"/>
      <c r="F48" s="4435"/>
      <c r="G48" s="4435"/>
      <c r="H48" s="4435"/>
      <c r="I48" s="4435"/>
      <c r="J48" s="4435"/>
      <c r="K48" s="4435"/>
      <c r="L48" s="4435"/>
      <c r="M48" s="4435"/>
      <c r="N48" s="4435"/>
      <c r="O48" s="4435"/>
      <c r="P48" s="4435"/>
      <c r="Q48" s="4435"/>
      <c r="R48" s="4435"/>
      <c r="S48" s="4435"/>
      <c r="T48" s="4435"/>
      <c r="U48" s="4435"/>
      <c r="V48" s="4435"/>
      <c r="W48" s="4435"/>
      <c r="X48" s="4435"/>
      <c r="Z48" s="531"/>
      <c r="AJ48" s="747"/>
      <c r="AK48" s="535"/>
      <c r="AL48" s="536"/>
      <c r="BD48" s="4321"/>
      <c r="BE48" s="4321"/>
      <c r="BF48" s="529"/>
      <c r="BG48" s="4321"/>
      <c r="BH48" s="4321"/>
    </row>
    <row r="49" spans="1:70" s="527" customFormat="1" ht="13.5" customHeight="1" x14ac:dyDescent="0.15">
      <c r="A49" s="2787" t="s">
        <v>586</v>
      </c>
      <c r="B49" s="1986"/>
      <c r="C49" s="1691" t="s">
        <v>1121</v>
      </c>
      <c r="D49" s="1691"/>
      <c r="E49" s="1691"/>
      <c r="F49" s="1691"/>
      <c r="G49" s="1691"/>
      <c r="H49" s="1691"/>
      <c r="I49" s="1691"/>
      <c r="J49" s="1691"/>
      <c r="K49" s="1691"/>
      <c r="L49" s="1691"/>
      <c r="M49" s="1691"/>
      <c r="N49" s="1691"/>
      <c r="O49" s="1691"/>
      <c r="P49" s="1691"/>
      <c r="Q49" s="1691"/>
      <c r="R49" s="1691"/>
      <c r="S49" s="1691"/>
      <c r="T49" s="1691"/>
      <c r="U49" s="1691"/>
      <c r="V49" s="1691"/>
      <c r="W49" s="1691"/>
      <c r="X49" s="1691"/>
      <c r="Z49" s="825" t="s">
        <v>542</v>
      </c>
      <c r="AA49" s="1610" t="s">
        <v>841</v>
      </c>
      <c r="AB49" s="1610"/>
      <c r="AC49" s="1610"/>
      <c r="AD49" s="1610"/>
      <c r="AE49" s="1610"/>
      <c r="AF49" s="1610"/>
      <c r="AG49" s="1610"/>
      <c r="AH49" s="1610"/>
      <c r="AI49" s="1610"/>
      <c r="AJ49" s="1610"/>
      <c r="AK49" s="535"/>
      <c r="AL49" s="536"/>
      <c r="AN49" s="549"/>
      <c r="AO49" s="549"/>
      <c r="AP49" s="549"/>
      <c r="AQ49" s="549"/>
      <c r="AR49" s="549"/>
      <c r="AS49" s="549"/>
      <c r="AT49" s="549"/>
      <c r="AU49" s="549"/>
      <c r="AV49" s="549"/>
      <c r="AW49" s="549"/>
      <c r="AX49" s="549"/>
      <c r="AY49" s="549"/>
      <c r="AZ49" s="549"/>
      <c r="BA49" s="549"/>
      <c r="BB49" s="549"/>
      <c r="BC49" s="549"/>
      <c r="BD49" s="549"/>
      <c r="BE49" s="549"/>
      <c r="BF49" s="549"/>
      <c r="BG49" s="549"/>
      <c r="BH49" s="549"/>
      <c r="BI49" s="549"/>
      <c r="BJ49" s="549"/>
      <c r="BK49" s="549"/>
      <c r="BL49" s="549"/>
      <c r="BM49" s="549"/>
      <c r="BN49" s="549"/>
      <c r="BO49" s="549"/>
      <c r="BP49" s="549"/>
      <c r="BQ49" s="549"/>
    </row>
    <row r="50" spans="1:70" s="527" customFormat="1" ht="13.5" customHeight="1" x14ac:dyDescent="0.15">
      <c r="A50" s="569"/>
      <c r="B50" s="1263"/>
      <c r="E50" s="4106" t="s">
        <v>1030</v>
      </c>
      <c r="F50" s="4106"/>
      <c r="G50" s="4106"/>
      <c r="H50" s="4106"/>
      <c r="I50" s="4106"/>
      <c r="J50" s="4106"/>
      <c r="K50" s="4106"/>
      <c r="L50" s="3590"/>
      <c r="M50" s="3590"/>
      <c r="N50" s="807" t="s">
        <v>9</v>
      </c>
      <c r="O50" s="3590"/>
      <c r="P50" s="3590"/>
      <c r="Q50" s="538" t="s">
        <v>303</v>
      </c>
      <c r="R50" s="3590"/>
      <c r="S50" s="3590"/>
      <c r="T50" s="527" t="s">
        <v>29</v>
      </c>
      <c r="U50" s="538" t="s">
        <v>842</v>
      </c>
      <c r="Z50" s="531"/>
      <c r="AA50" s="1610"/>
      <c r="AB50" s="1610"/>
      <c r="AC50" s="1610"/>
      <c r="AD50" s="1610"/>
      <c r="AE50" s="1610"/>
      <c r="AF50" s="1610"/>
      <c r="AG50" s="1610"/>
      <c r="AH50" s="1610"/>
      <c r="AI50" s="1610"/>
      <c r="AJ50" s="1610"/>
      <c r="AK50" s="843"/>
      <c r="AL50" s="536"/>
    </row>
    <row r="51" spans="1:70" s="527" customFormat="1" ht="13.5" customHeight="1" x14ac:dyDescent="0.15">
      <c r="A51" s="569"/>
      <c r="B51" s="529"/>
      <c r="Z51" s="825" t="s">
        <v>542</v>
      </c>
      <c r="AA51" s="1610" t="s">
        <v>1031</v>
      </c>
      <c r="AB51" s="1610"/>
      <c r="AC51" s="1610"/>
      <c r="AD51" s="1610"/>
      <c r="AE51" s="1610"/>
      <c r="AF51" s="1610"/>
      <c r="AG51" s="1610"/>
      <c r="AH51" s="1610"/>
      <c r="AI51" s="1610"/>
      <c r="AJ51" s="1610"/>
      <c r="AK51" s="843"/>
      <c r="AL51" s="536"/>
    </row>
    <row r="52" spans="1:70" s="527" customFormat="1" ht="13.5" customHeight="1" x14ac:dyDescent="0.15">
      <c r="A52" s="536"/>
      <c r="C52" s="537" t="s">
        <v>587</v>
      </c>
      <c r="D52" s="1691" t="s">
        <v>1122</v>
      </c>
      <c r="E52" s="1691"/>
      <c r="F52" s="1691"/>
      <c r="G52" s="1691"/>
      <c r="H52" s="1691"/>
      <c r="I52" s="1691"/>
      <c r="J52" s="1691"/>
      <c r="K52" s="1691"/>
      <c r="L52" s="1691"/>
      <c r="M52" s="1691"/>
      <c r="N52" s="1691"/>
      <c r="O52" s="1691"/>
      <c r="P52" s="1691"/>
      <c r="Q52" s="1691"/>
      <c r="R52" s="1691"/>
      <c r="S52" s="1691"/>
      <c r="T52" s="1691"/>
      <c r="U52" s="1691"/>
      <c r="V52" s="1691"/>
      <c r="W52" s="1691"/>
      <c r="X52" s="1691"/>
      <c r="Z52" s="746"/>
      <c r="AA52" s="1610"/>
      <c r="AB52" s="1610"/>
      <c r="AC52" s="1610"/>
      <c r="AD52" s="1610"/>
      <c r="AE52" s="1610"/>
      <c r="AF52" s="1610"/>
      <c r="AG52" s="1610"/>
      <c r="AH52" s="1610"/>
      <c r="AI52" s="1610"/>
      <c r="AJ52" s="1610"/>
      <c r="AK52" s="843"/>
      <c r="AL52" s="536"/>
    </row>
    <row r="53" spans="1:70" s="527" customFormat="1" ht="13.5" customHeight="1" x14ac:dyDescent="0.15">
      <c r="A53" s="536"/>
      <c r="D53" s="1612"/>
      <c r="E53" s="1612"/>
      <c r="F53" s="1612"/>
      <c r="G53" s="1612"/>
      <c r="H53" s="1612"/>
      <c r="I53" s="1612"/>
      <c r="J53" s="1612"/>
      <c r="K53" s="1612"/>
      <c r="L53" s="1612"/>
      <c r="M53" s="1612"/>
      <c r="N53" s="1612"/>
      <c r="O53" s="1612"/>
      <c r="P53" s="1612"/>
      <c r="Q53" s="1612"/>
      <c r="R53" s="1612"/>
      <c r="S53" s="1612"/>
      <c r="T53" s="1612"/>
      <c r="U53" s="1612"/>
      <c r="V53" s="1612"/>
      <c r="W53" s="1612"/>
      <c r="X53" s="1612"/>
      <c r="Y53" s="1612"/>
      <c r="Z53" s="1612"/>
      <c r="AA53" s="1612"/>
      <c r="AB53" s="1612"/>
      <c r="AC53" s="1612"/>
      <c r="AD53" s="1612"/>
      <c r="AE53" s="1612"/>
      <c r="AF53" s="1612"/>
      <c r="AG53" s="1612"/>
      <c r="AH53" s="1612"/>
      <c r="AI53" s="1612"/>
      <c r="AJ53" s="549"/>
      <c r="AK53" s="843"/>
      <c r="AL53" s="536"/>
    </row>
    <row r="54" spans="1:70" s="527" customFormat="1" ht="13.5" customHeight="1" x14ac:dyDescent="0.15">
      <c r="A54" s="569"/>
      <c r="B54" s="529"/>
      <c r="D54" s="1612"/>
      <c r="E54" s="1612"/>
      <c r="F54" s="1612"/>
      <c r="G54" s="1612"/>
      <c r="H54" s="1612"/>
      <c r="I54" s="1612"/>
      <c r="J54" s="1612"/>
      <c r="K54" s="1612"/>
      <c r="L54" s="1612"/>
      <c r="M54" s="1612"/>
      <c r="N54" s="1612"/>
      <c r="O54" s="1612"/>
      <c r="P54" s="1612"/>
      <c r="Q54" s="1612"/>
      <c r="R54" s="1612"/>
      <c r="S54" s="1612"/>
      <c r="T54" s="1612"/>
      <c r="U54" s="1612"/>
      <c r="V54" s="1612"/>
      <c r="W54" s="1612"/>
      <c r="X54" s="1612"/>
      <c r="Y54" s="1612"/>
      <c r="Z54" s="1612"/>
      <c r="AA54" s="1612"/>
      <c r="AB54" s="1612"/>
      <c r="AC54" s="1612"/>
      <c r="AD54" s="1612"/>
      <c r="AE54" s="1612"/>
      <c r="AF54" s="1612"/>
      <c r="AG54" s="1612"/>
      <c r="AH54" s="1612"/>
      <c r="AI54" s="1612"/>
      <c r="AJ54" s="549"/>
      <c r="AK54" s="4406"/>
      <c r="AL54" s="536"/>
      <c r="AN54" s="747" t="s">
        <v>543</v>
      </c>
    </row>
    <row r="55" spans="1:70" s="527" customFormat="1" ht="15" customHeight="1" x14ac:dyDescent="0.15">
      <c r="A55" s="536"/>
      <c r="D55" s="1612"/>
      <c r="E55" s="1612"/>
      <c r="F55" s="1612"/>
      <c r="G55" s="1612"/>
      <c r="H55" s="1612"/>
      <c r="I55" s="1612"/>
      <c r="J55" s="1612"/>
      <c r="K55" s="1612"/>
      <c r="L55" s="1612"/>
      <c r="M55" s="1612"/>
      <c r="N55" s="1612"/>
      <c r="O55" s="1612"/>
      <c r="P55" s="1612"/>
      <c r="Q55" s="1612"/>
      <c r="R55" s="1612"/>
      <c r="S55" s="1612"/>
      <c r="T55" s="1612"/>
      <c r="U55" s="1612"/>
      <c r="V55" s="1612"/>
      <c r="W55" s="1612"/>
      <c r="X55" s="1612"/>
      <c r="Y55" s="1612"/>
      <c r="Z55" s="1612"/>
      <c r="AA55" s="1612"/>
      <c r="AB55" s="1612"/>
      <c r="AC55" s="1612"/>
      <c r="AD55" s="1612"/>
      <c r="AE55" s="1612"/>
      <c r="AF55" s="1612"/>
      <c r="AG55" s="1612"/>
      <c r="AH55" s="1612"/>
      <c r="AI55" s="1612"/>
      <c r="AJ55" s="549"/>
      <c r="AK55" s="535"/>
      <c r="AL55" s="536"/>
      <c r="AM55" s="4436"/>
      <c r="AN55" s="1266"/>
      <c r="AO55" s="1266"/>
      <c r="AP55" s="1266"/>
      <c r="AQ55" s="1266"/>
      <c r="AR55" s="1266"/>
      <c r="AS55" s="1266"/>
      <c r="AT55" s="1266"/>
      <c r="AU55" s="1266"/>
      <c r="AV55" s="1266"/>
      <c r="AW55" s="1266"/>
      <c r="AX55" s="1266"/>
      <c r="AY55" s="1266"/>
      <c r="AZ55" s="1266"/>
      <c r="BA55" s="1266"/>
      <c r="BB55" s="1266"/>
      <c r="BC55" s="1266"/>
      <c r="BD55" s="1266"/>
      <c r="BE55" s="1266"/>
      <c r="BF55" s="1266"/>
      <c r="BG55" s="1266"/>
      <c r="BH55" s="1266"/>
      <c r="BI55" s="1266"/>
      <c r="BJ55" s="1266"/>
      <c r="BK55" s="1266"/>
      <c r="BL55" s="1266"/>
      <c r="BM55" s="1266"/>
      <c r="BN55" s="1266"/>
      <c r="BO55" s="1266"/>
      <c r="BP55" s="1266"/>
      <c r="BQ55" s="1266"/>
      <c r="BR55" s="4427"/>
    </row>
    <row r="56" spans="1:70" s="527" customFormat="1" ht="13.5" customHeight="1" x14ac:dyDescent="0.15">
      <c r="A56" s="569"/>
      <c r="C56" s="529"/>
      <c r="D56" s="529"/>
      <c r="E56" s="529"/>
      <c r="F56" s="529"/>
      <c r="G56" s="529"/>
      <c r="H56" s="529"/>
      <c r="I56" s="529"/>
      <c r="J56" s="529"/>
      <c r="K56" s="529"/>
      <c r="L56" s="529"/>
      <c r="M56" s="529"/>
      <c r="N56" s="529"/>
      <c r="O56" s="529"/>
      <c r="P56" s="529"/>
      <c r="Q56" s="529"/>
      <c r="R56" s="529"/>
      <c r="S56" s="529"/>
      <c r="T56" s="529"/>
      <c r="U56" s="529"/>
      <c r="V56" s="551"/>
      <c r="W56" s="551"/>
      <c r="X56" s="551"/>
      <c r="Y56" s="4379"/>
      <c r="AJ56" s="534"/>
      <c r="AK56" s="535"/>
      <c r="AL56" s="536"/>
      <c r="AM56" s="4437" t="s">
        <v>6</v>
      </c>
      <c r="AN56" s="4438" t="s">
        <v>544</v>
      </c>
      <c r="AO56" s="4438"/>
      <c r="AP56" s="4438"/>
      <c r="AQ56" s="4438"/>
      <c r="AR56" s="4438"/>
      <c r="AS56" s="4438"/>
      <c r="AT56" s="4438"/>
      <c r="AU56" s="4438"/>
      <c r="AV56" s="4438"/>
      <c r="AW56" s="4438"/>
      <c r="AX56" s="4438"/>
      <c r="AY56" s="4438"/>
      <c r="AZ56" s="4438"/>
      <c r="BA56" s="4438"/>
      <c r="BB56" s="4438"/>
      <c r="BC56" s="4438"/>
      <c r="BD56" s="4438"/>
      <c r="BE56" s="4438"/>
      <c r="BF56" s="4438"/>
      <c r="BG56" s="4438"/>
      <c r="BH56" s="4438"/>
      <c r="BI56" s="4438"/>
      <c r="BJ56" s="4438"/>
      <c r="BK56" s="4438"/>
      <c r="BL56" s="4438"/>
      <c r="BM56" s="4438"/>
      <c r="BN56" s="4438"/>
      <c r="BO56" s="4438"/>
      <c r="BP56" s="4438"/>
      <c r="BQ56" s="4438"/>
      <c r="BR56" s="4439"/>
    </row>
    <row r="57" spans="1:70" s="527" customFormat="1" ht="13.5" customHeight="1" x14ac:dyDescent="0.15">
      <c r="A57" s="4019" t="s">
        <v>524</v>
      </c>
      <c r="B57" s="3355"/>
      <c r="C57" s="1612" t="s">
        <v>545</v>
      </c>
      <c r="D57" s="1612"/>
      <c r="E57" s="1612"/>
      <c r="F57" s="1612"/>
      <c r="G57" s="1612"/>
      <c r="H57" s="1612"/>
      <c r="I57" s="1612"/>
      <c r="J57" s="1612"/>
      <c r="K57" s="1612"/>
      <c r="L57" s="1612"/>
      <c r="M57" s="1612"/>
      <c r="N57" s="1612"/>
      <c r="O57" s="1612"/>
      <c r="P57" s="1612"/>
      <c r="Q57" s="1612"/>
      <c r="R57" s="1612"/>
      <c r="S57" s="1612"/>
      <c r="T57" s="1612"/>
      <c r="U57" s="1612"/>
      <c r="V57" s="1612"/>
      <c r="W57" s="1612"/>
      <c r="X57" s="1612"/>
      <c r="Y57" s="798"/>
      <c r="Z57" s="825" t="s">
        <v>542</v>
      </c>
      <c r="AA57" s="1610" t="s">
        <v>848</v>
      </c>
      <c r="AB57" s="1610"/>
      <c r="AC57" s="1610"/>
      <c r="AD57" s="1610"/>
      <c r="AE57" s="1610"/>
      <c r="AF57" s="1610"/>
      <c r="AG57" s="1610"/>
      <c r="AH57" s="1610"/>
      <c r="AI57" s="1610"/>
      <c r="AJ57" s="1610"/>
      <c r="AK57" s="4406"/>
      <c r="AL57" s="536"/>
      <c r="AM57" s="851"/>
      <c r="AN57" s="1610" t="s">
        <v>1220</v>
      </c>
      <c r="AO57" s="1610"/>
      <c r="AP57" s="1610"/>
      <c r="AQ57" s="1610"/>
      <c r="AR57" s="1610"/>
      <c r="AS57" s="1610"/>
      <c r="AT57" s="1610"/>
      <c r="AU57" s="1610"/>
      <c r="AV57" s="1610"/>
      <c r="AW57" s="1610"/>
      <c r="AX57" s="1610"/>
      <c r="AY57" s="1610"/>
      <c r="AZ57" s="1610"/>
      <c r="BA57" s="1610"/>
      <c r="BB57" s="1610"/>
      <c r="BC57" s="1610"/>
      <c r="BD57" s="1610"/>
      <c r="BE57" s="1610"/>
      <c r="BF57" s="1610"/>
      <c r="BG57" s="1610"/>
      <c r="BH57" s="1610"/>
      <c r="BI57" s="1610"/>
      <c r="BJ57" s="1610"/>
      <c r="BK57" s="1610"/>
      <c r="BL57" s="1610"/>
      <c r="BM57" s="1610"/>
      <c r="BN57" s="1610"/>
      <c r="BO57" s="1610"/>
      <c r="BP57" s="1610"/>
      <c r="BQ57" s="1610"/>
      <c r="BR57" s="4440"/>
    </row>
    <row r="58" spans="1:70" s="527" customFormat="1" ht="13.5" customHeight="1" x14ac:dyDescent="0.15">
      <c r="A58" s="569"/>
      <c r="B58" s="529"/>
      <c r="C58" s="1612"/>
      <c r="D58" s="1612"/>
      <c r="E58" s="1612"/>
      <c r="F58" s="1612"/>
      <c r="G58" s="1612"/>
      <c r="H58" s="1612"/>
      <c r="I58" s="1612"/>
      <c r="J58" s="1612"/>
      <c r="K58" s="1612"/>
      <c r="L58" s="1612"/>
      <c r="M58" s="1612"/>
      <c r="N58" s="1612"/>
      <c r="O58" s="1612"/>
      <c r="P58" s="1612"/>
      <c r="Q58" s="1612"/>
      <c r="R58" s="1612"/>
      <c r="S58" s="1612"/>
      <c r="T58" s="1612"/>
      <c r="U58" s="1612"/>
      <c r="V58" s="1612"/>
      <c r="W58" s="1612"/>
      <c r="X58" s="1612"/>
      <c r="Y58" s="798"/>
      <c r="Z58" s="746"/>
      <c r="AA58" s="1610"/>
      <c r="AB58" s="1610"/>
      <c r="AC58" s="1610"/>
      <c r="AD58" s="1610"/>
      <c r="AE58" s="1610"/>
      <c r="AF58" s="1610"/>
      <c r="AG58" s="1610"/>
      <c r="AH58" s="1610"/>
      <c r="AI58" s="1610"/>
      <c r="AJ58" s="1610"/>
      <c r="AK58" s="4406"/>
      <c r="AL58" s="536"/>
      <c r="AM58" s="851"/>
      <c r="AN58" s="1610"/>
      <c r="AO58" s="1610"/>
      <c r="AP58" s="1610"/>
      <c r="AQ58" s="1610"/>
      <c r="AR58" s="1610"/>
      <c r="AS58" s="1610"/>
      <c r="AT58" s="1610"/>
      <c r="AU58" s="1610"/>
      <c r="AV58" s="1610"/>
      <c r="AW58" s="1610"/>
      <c r="AX58" s="1610"/>
      <c r="AY58" s="1610"/>
      <c r="AZ58" s="1610"/>
      <c r="BA58" s="1610"/>
      <c r="BB58" s="1610"/>
      <c r="BC58" s="1610"/>
      <c r="BD58" s="1610"/>
      <c r="BE58" s="1610"/>
      <c r="BF58" s="1610"/>
      <c r="BG58" s="1610"/>
      <c r="BH58" s="1610"/>
      <c r="BI58" s="1610"/>
      <c r="BJ58" s="1610"/>
      <c r="BK58" s="1610"/>
      <c r="BL58" s="1610"/>
      <c r="BM58" s="1610"/>
      <c r="BN58" s="1610"/>
      <c r="BO58" s="1610"/>
      <c r="BP58" s="1610"/>
      <c r="BQ58" s="1610"/>
      <c r="BR58" s="4440"/>
    </row>
    <row r="59" spans="1:70" s="527" customFormat="1" ht="13.5" customHeight="1" x14ac:dyDescent="0.15">
      <c r="A59" s="569"/>
      <c r="B59" s="529"/>
      <c r="C59" s="548"/>
      <c r="D59" s="548"/>
      <c r="E59" s="548"/>
      <c r="F59" s="548"/>
      <c r="G59" s="548"/>
      <c r="H59" s="548"/>
      <c r="I59" s="548"/>
      <c r="J59" s="548"/>
      <c r="K59" s="548"/>
      <c r="L59" s="548"/>
      <c r="M59" s="548"/>
      <c r="N59" s="548"/>
      <c r="O59" s="548"/>
      <c r="P59" s="548"/>
      <c r="Q59" s="548"/>
      <c r="R59" s="548"/>
      <c r="S59" s="548"/>
      <c r="T59" s="548"/>
      <c r="U59" s="548"/>
      <c r="V59" s="548"/>
      <c r="W59" s="548"/>
      <c r="X59" s="548"/>
      <c r="Z59" s="746"/>
      <c r="AA59" s="660"/>
      <c r="AB59" s="660"/>
      <c r="AC59" s="660"/>
      <c r="AD59" s="660"/>
      <c r="AE59" s="660"/>
      <c r="AF59" s="660"/>
      <c r="AG59" s="660"/>
      <c r="AH59" s="660"/>
      <c r="AI59" s="660"/>
      <c r="AJ59" s="660"/>
      <c r="AK59" s="4406"/>
      <c r="AL59" s="536"/>
      <c r="AM59" s="851"/>
      <c r="AN59" s="1610"/>
      <c r="AO59" s="1610"/>
      <c r="AP59" s="1610"/>
      <c r="AQ59" s="1610"/>
      <c r="AR59" s="1610"/>
      <c r="AS59" s="1610"/>
      <c r="AT59" s="1610"/>
      <c r="AU59" s="1610"/>
      <c r="AV59" s="1610"/>
      <c r="AW59" s="1610"/>
      <c r="AX59" s="1610"/>
      <c r="AY59" s="1610"/>
      <c r="AZ59" s="1610"/>
      <c r="BA59" s="1610"/>
      <c r="BB59" s="1610"/>
      <c r="BC59" s="1610"/>
      <c r="BD59" s="1610"/>
      <c r="BE59" s="1610"/>
      <c r="BF59" s="1610"/>
      <c r="BG59" s="1610"/>
      <c r="BH59" s="1610"/>
      <c r="BI59" s="1610"/>
      <c r="BJ59" s="1610"/>
      <c r="BK59" s="1610"/>
      <c r="BL59" s="1610"/>
      <c r="BM59" s="1610"/>
      <c r="BN59" s="1610"/>
      <c r="BO59" s="1610"/>
      <c r="BP59" s="1610"/>
      <c r="BQ59" s="1610"/>
      <c r="BR59" s="4440"/>
    </row>
    <row r="60" spans="1:70" s="527" customFormat="1" ht="13.5" customHeight="1" x14ac:dyDescent="0.15">
      <c r="A60" s="536"/>
      <c r="C60" s="537" t="s">
        <v>587</v>
      </c>
      <c r="D60" s="1691" t="s">
        <v>608</v>
      </c>
      <c r="E60" s="1691"/>
      <c r="F60" s="1691"/>
      <c r="G60" s="1691"/>
      <c r="H60" s="1691"/>
      <c r="I60" s="1691"/>
      <c r="J60" s="1691"/>
      <c r="K60" s="1691"/>
      <c r="L60" s="1691"/>
      <c r="M60" s="1691"/>
      <c r="N60" s="1691"/>
      <c r="O60" s="1691"/>
      <c r="P60" s="1691"/>
      <c r="Q60" s="1691"/>
      <c r="R60" s="1691"/>
      <c r="S60" s="1691"/>
      <c r="T60" s="1691"/>
      <c r="U60" s="1691"/>
      <c r="V60" s="1691"/>
      <c r="W60" s="1691"/>
      <c r="X60" s="1691"/>
      <c r="Z60" s="531"/>
      <c r="AJ60" s="747"/>
      <c r="AK60" s="840"/>
      <c r="AL60" s="536"/>
      <c r="AM60" s="851"/>
      <c r="AN60" s="1610"/>
      <c r="AO60" s="1610"/>
      <c r="AP60" s="1610"/>
      <c r="AQ60" s="1610"/>
      <c r="AR60" s="1610"/>
      <c r="AS60" s="1610"/>
      <c r="AT60" s="1610"/>
      <c r="AU60" s="1610"/>
      <c r="AV60" s="1610"/>
      <c r="AW60" s="1610"/>
      <c r="AX60" s="1610"/>
      <c r="AY60" s="1610"/>
      <c r="AZ60" s="1610"/>
      <c r="BA60" s="1610"/>
      <c r="BB60" s="1610"/>
      <c r="BC60" s="1610"/>
      <c r="BD60" s="1610"/>
      <c r="BE60" s="1610"/>
      <c r="BF60" s="1610"/>
      <c r="BG60" s="1610"/>
      <c r="BH60" s="1610"/>
      <c r="BI60" s="1610"/>
      <c r="BJ60" s="1610"/>
      <c r="BK60" s="1610"/>
      <c r="BL60" s="1610"/>
      <c r="BM60" s="1610"/>
      <c r="BN60" s="1610"/>
      <c r="BO60" s="1610"/>
      <c r="BP60" s="1610"/>
      <c r="BQ60" s="1610"/>
      <c r="BR60" s="4440"/>
    </row>
    <row r="61" spans="1:70" s="527" customFormat="1" ht="13.5" customHeight="1" x14ac:dyDescent="0.15">
      <c r="A61" s="536"/>
      <c r="D61" s="1612"/>
      <c r="E61" s="1612"/>
      <c r="F61" s="1612"/>
      <c r="G61" s="1612"/>
      <c r="H61" s="1612"/>
      <c r="I61" s="1612"/>
      <c r="J61" s="1612"/>
      <c r="K61" s="1612"/>
      <c r="L61" s="1612"/>
      <c r="M61" s="1612"/>
      <c r="N61" s="1612"/>
      <c r="O61" s="1612"/>
      <c r="P61" s="1612"/>
      <c r="Q61" s="1612"/>
      <c r="R61" s="1612"/>
      <c r="S61" s="1612"/>
      <c r="T61" s="1612"/>
      <c r="U61" s="1612"/>
      <c r="V61" s="1612"/>
      <c r="W61" s="1612"/>
      <c r="X61" s="1612"/>
      <c r="Y61" s="1612"/>
      <c r="Z61" s="1612"/>
      <c r="AA61" s="1612"/>
      <c r="AB61" s="1612"/>
      <c r="AC61" s="1612"/>
      <c r="AD61" s="1612"/>
      <c r="AE61" s="1612"/>
      <c r="AF61" s="1612"/>
      <c r="AG61" s="1612"/>
      <c r="AH61" s="1612"/>
      <c r="AI61" s="1612"/>
      <c r="AK61" s="840"/>
      <c r="AL61" s="536"/>
      <c r="AM61" s="851"/>
      <c r="AN61" s="1610"/>
      <c r="AO61" s="1610"/>
      <c r="AP61" s="1610"/>
      <c r="AQ61" s="1610"/>
      <c r="AR61" s="1610"/>
      <c r="AS61" s="1610"/>
      <c r="AT61" s="1610"/>
      <c r="AU61" s="1610"/>
      <c r="AV61" s="1610"/>
      <c r="AW61" s="1610"/>
      <c r="AX61" s="1610"/>
      <c r="AY61" s="1610"/>
      <c r="AZ61" s="1610"/>
      <c r="BA61" s="1610"/>
      <c r="BB61" s="1610"/>
      <c r="BC61" s="1610"/>
      <c r="BD61" s="1610"/>
      <c r="BE61" s="1610"/>
      <c r="BF61" s="1610"/>
      <c r="BG61" s="1610"/>
      <c r="BH61" s="1610"/>
      <c r="BI61" s="1610"/>
      <c r="BJ61" s="1610"/>
      <c r="BK61" s="1610"/>
      <c r="BL61" s="1610"/>
      <c r="BM61" s="1610"/>
      <c r="BN61" s="1610"/>
      <c r="BO61" s="1610"/>
      <c r="BP61" s="1610"/>
      <c r="BQ61" s="1610"/>
      <c r="BR61" s="4440"/>
    </row>
    <row r="62" spans="1:70" s="527" customFormat="1" ht="13.5" customHeight="1" x14ac:dyDescent="0.15">
      <c r="A62" s="536"/>
      <c r="D62" s="1612"/>
      <c r="E62" s="1612"/>
      <c r="F62" s="1612"/>
      <c r="G62" s="1612"/>
      <c r="H62" s="1612"/>
      <c r="I62" s="1612"/>
      <c r="J62" s="1612"/>
      <c r="K62" s="1612"/>
      <c r="L62" s="1612"/>
      <c r="M62" s="1612"/>
      <c r="N62" s="1612"/>
      <c r="O62" s="1612"/>
      <c r="P62" s="1612"/>
      <c r="Q62" s="1612"/>
      <c r="R62" s="1612"/>
      <c r="S62" s="1612"/>
      <c r="T62" s="1612"/>
      <c r="U62" s="1612"/>
      <c r="V62" s="1612"/>
      <c r="W62" s="1612"/>
      <c r="X62" s="1612"/>
      <c r="Y62" s="1612"/>
      <c r="Z62" s="1612"/>
      <c r="AA62" s="1612"/>
      <c r="AB62" s="1612"/>
      <c r="AC62" s="1612"/>
      <c r="AD62" s="1612"/>
      <c r="AE62" s="1612"/>
      <c r="AF62" s="1612"/>
      <c r="AG62" s="1612"/>
      <c r="AH62" s="1612"/>
      <c r="AI62" s="1612"/>
      <c r="AK62" s="535"/>
      <c r="AL62" s="536"/>
      <c r="AM62" s="851"/>
      <c r="AN62" s="1610"/>
      <c r="AO62" s="1610"/>
      <c r="AP62" s="1610"/>
      <c r="AQ62" s="1610"/>
      <c r="AR62" s="1610"/>
      <c r="AS62" s="1610"/>
      <c r="AT62" s="1610"/>
      <c r="AU62" s="1610"/>
      <c r="AV62" s="1610"/>
      <c r="AW62" s="1610"/>
      <c r="AX62" s="1610"/>
      <c r="AY62" s="1610"/>
      <c r="AZ62" s="1610"/>
      <c r="BA62" s="1610"/>
      <c r="BB62" s="1610"/>
      <c r="BC62" s="1610"/>
      <c r="BD62" s="1610"/>
      <c r="BE62" s="1610"/>
      <c r="BF62" s="1610"/>
      <c r="BG62" s="1610"/>
      <c r="BH62" s="1610"/>
      <c r="BI62" s="1610"/>
      <c r="BJ62" s="1610"/>
      <c r="BK62" s="1610"/>
      <c r="BL62" s="1610"/>
      <c r="BM62" s="1610"/>
      <c r="BN62" s="1610"/>
      <c r="BO62" s="1610"/>
      <c r="BP62" s="1610"/>
      <c r="BQ62" s="1610"/>
      <c r="BR62" s="4440"/>
    </row>
    <row r="63" spans="1:70" s="527" customFormat="1" ht="13.5" customHeight="1" x14ac:dyDescent="0.15">
      <c r="A63" s="536"/>
      <c r="D63" s="1612"/>
      <c r="E63" s="1612"/>
      <c r="F63" s="1612"/>
      <c r="G63" s="1612"/>
      <c r="H63" s="1612"/>
      <c r="I63" s="1612"/>
      <c r="J63" s="1612"/>
      <c r="K63" s="1612"/>
      <c r="L63" s="1612"/>
      <c r="M63" s="1612"/>
      <c r="N63" s="1612"/>
      <c r="O63" s="1612"/>
      <c r="P63" s="1612"/>
      <c r="Q63" s="1612"/>
      <c r="R63" s="1612"/>
      <c r="S63" s="1612"/>
      <c r="T63" s="1612"/>
      <c r="U63" s="1612"/>
      <c r="V63" s="1612"/>
      <c r="W63" s="1612"/>
      <c r="X63" s="1612"/>
      <c r="Y63" s="1612"/>
      <c r="Z63" s="1612"/>
      <c r="AA63" s="1612"/>
      <c r="AB63" s="1612"/>
      <c r="AC63" s="1612"/>
      <c r="AD63" s="1612"/>
      <c r="AE63" s="1612"/>
      <c r="AF63" s="1612"/>
      <c r="AG63" s="1612"/>
      <c r="AH63" s="1612"/>
      <c r="AI63" s="1612"/>
      <c r="AK63" s="535"/>
      <c r="AL63" s="536"/>
      <c r="AM63" s="851"/>
      <c r="AN63" s="1610"/>
      <c r="AO63" s="1610"/>
      <c r="AP63" s="1610"/>
      <c r="AQ63" s="1610"/>
      <c r="AR63" s="1610"/>
      <c r="AS63" s="1610"/>
      <c r="AT63" s="1610"/>
      <c r="AU63" s="1610"/>
      <c r="AV63" s="1610"/>
      <c r="AW63" s="1610"/>
      <c r="AX63" s="1610"/>
      <c r="AY63" s="1610"/>
      <c r="AZ63" s="1610"/>
      <c r="BA63" s="1610"/>
      <c r="BB63" s="1610"/>
      <c r="BC63" s="1610"/>
      <c r="BD63" s="1610"/>
      <c r="BE63" s="1610"/>
      <c r="BF63" s="1610"/>
      <c r="BG63" s="1610"/>
      <c r="BH63" s="1610"/>
      <c r="BI63" s="1610"/>
      <c r="BJ63" s="1610"/>
      <c r="BK63" s="1610"/>
      <c r="BL63" s="1610"/>
      <c r="BM63" s="1610"/>
      <c r="BN63" s="1610"/>
      <c r="BO63" s="1610"/>
      <c r="BP63" s="1610"/>
      <c r="BQ63" s="1610"/>
      <c r="BR63" s="4440"/>
    </row>
    <row r="64" spans="1:70" s="527" customFormat="1" ht="13.5" customHeight="1" x14ac:dyDescent="0.15">
      <c r="A64" s="536"/>
      <c r="Z64" s="531"/>
      <c r="AK64" s="535"/>
      <c r="AL64" s="536"/>
      <c r="AM64" s="851"/>
      <c r="AN64" s="1610"/>
      <c r="AO64" s="1610"/>
      <c r="AP64" s="1610"/>
      <c r="AQ64" s="1610"/>
      <c r="AR64" s="1610"/>
      <c r="AS64" s="1610"/>
      <c r="AT64" s="1610"/>
      <c r="AU64" s="1610"/>
      <c r="AV64" s="1610"/>
      <c r="AW64" s="1610"/>
      <c r="AX64" s="1610"/>
      <c r="AY64" s="1610"/>
      <c r="AZ64" s="1610"/>
      <c r="BA64" s="1610"/>
      <c r="BB64" s="1610"/>
      <c r="BC64" s="1610"/>
      <c r="BD64" s="1610"/>
      <c r="BE64" s="1610"/>
      <c r="BF64" s="1610"/>
      <c r="BG64" s="1610"/>
      <c r="BH64" s="1610"/>
      <c r="BI64" s="1610"/>
      <c r="BJ64" s="1610"/>
      <c r="BK64" s="1610"/>
      <c r="BL64" s="1610"/>
      <c r="BM64" s="1610"/>
      <c r="BN64" s="1610"/>
      <c r="BO64" s="1610"/>
      <c r="BP64" s="1610"/>
      <c r="BQ64" s="1610"/>
      <c r="BR64" s="4440"/>
    </row>
    <row r="65" spans="1:70" s="527" customFormat="1" ht="6" customHeight="1" thickBot="1" x14ac:dyDescent="0.2">
      <c r="A65" s="564"/>
      <c r="B65" s="565"/>
      <c r="C65" s="565"/>
      <c r="D65" s="565"/>
      <c r="E65" s="565"/>
      <c r="F65" s="4441"/>
      <c r="G65" s="4441"/>
      <c r="H65" s="4441"/>
      <c r="I65" s="4441"/>
      <c r="J65" s="4441"/>
      <c r="K65" s="4441"/>
      <c r="L65" s="4441"/>
      <c r="M65" s="4441"/>
      <c r="N65" s="4441"/>
      <c r="O65" s="4441"/>
      <c r="P65" s="4441"/>
      <c r="Q65" s="4441"/>
      <c r="R65" s="4441"/>
      <c r="S65" s="4441"/>
      <c r="T65" s="4441"/>
      <c r="U65" s="4441"/>
      <c r="V65" s="4441"/>
      <c r="W65" s="4441"/>
      <c r="X65" s="4441"/>
      <c r="Y65" s="565"/>
      <c r="Z65" s="566"/>
      <c r="AA65" s="565"/>
      <c r="AB65" s="565"/>
      <c r="AC65" s="565"/>
      <c r="AD65" s="565"/>
      <c r="AE65" s="565"/>
      <c r="AF65" s="565"/>
      <c r="AG65" s="565"/>
      <c r="AH65" s="565"/>
      <c r="AI65" s="565"/>
      <c r="AJ65" s="565"/>
      <c r="AK65" s="567"/>
      <c r="AM65" s="851"/>
      <c r="AN65" s="1610"/>
      <c r="AO65" s="1610"/>
      <c r="AP65" s="1610"/>
      <c r="AQ65" s="1610"/>
      <c r="AR65" s="1610"/>
      <c r="AS65" s="1610"/>
      <c r="AT65" s="1610"/>
      <c r="AU65" s="1610"/>
      <c r="AV65" s="1610"/>
      <c r="AW65" s="1610"/>
      <c r="AX65" s="1610"/>
      <c r="AY65" s="1610"/>
      <c r="AZ65" s="1610"/>
      <c r="BA65" s="1610"/>
      <c r="BB65" s="1610"/>
      <c r="BC65" s="1610"/>
      <c r="BD65" s="1610"/>
      <c r="BE65" s="1610"/>
      <c r="BF65" s="1610"/>
      <c r="BG65" s="1610"/>
      <c r="BH65" s="1610"/>
      <c r="BI65" s="1610"/>
      <c r="BJ65" s="1610"/>
      <c r="BK65" s="1610"/>
      <c r="BL65" s="1610"/>
      <c r="BM65" s="1610"/>
      <c r="BN65" s="1610"/>
      <c r="BO65" s="1610"/>
      <c r="BP65" s="1610"/>
      <c r="BQ65" s="1610"/>
      <c r="BR65" s="4440"/>
    </row>
    <row r="66" spans="1:70" s="527" customFormat="1" ht="13.5" customHeight="1" x14ac:dyDescent="0.15">
      <c r="F66" s="1254"/>
      <c r="G66" s="1254"/>
      <c r="H66" s="1254"/>
      <c r="I66" s="1254"/>
      <c r="J66" s="1254"/>
      <c r="K66" s="1254"/>
      <c r="L66" s="1254"/>
      <c r="M66" s="1254"/>
      <c r="N66" s="1254"/>
      <c r="O66" s="1254"/>
      <c r="P66" s="1254"/>
      <c r="Q66" s="1254"/>
      <c r="R66" s="1254"/>
      <c r="S66" s="1254"/>
      <c r="T66" s="1254"/>
      <c r="U66" s="1254"/>
      <c r="V66" s="1254"/>
      <c r="W66" s="1254"/>
      <c r="X66" s="1254"/>
      <c r="AM66" s="851"/>
      <c r="AN66" s="1610"/>
      <c r="AO66" s="1610"/>
      <c r="AP66" s="1610"/>
      <c r="AQ66" s="1610"/>
      <c r="AR66" s="1610"/>
      <c r="AS66" s="1610"/>
      <c r="AT66" s="1610"/>
      <c r="AU66" s="1610"/>
      <c r="AV66" s="1610"/>
      <c r="AW66" s="1610"/>
      <c r="AX66" s="1610"/>
      <c r="AY66" s="1610"/>
      <c r="AZ66" s="1610"/>
      <c r="BA66" s="1610"/>
      <c r="BB66" s="1610"/>
      <c r="BC66" s="1610"/>
      <c r="BD66" s="1610"/>
      <c r="BE66" s="1610"/>
      <c r="BF66" s="1610"/>
      <c r="BG66" s="1610"/>
      <c r="BH66" s="1610"/>
      <c r="BI66" s="1610"/>
      <c r="BJ66" s="1610"/>
      <c r="BK66" s="1610"/>
      <c r="BL66" s="1610"/>
      <c r="BM66" s="1610"/>
      <c r="BN66" s="1610"/>
      <c r="BO66" s="1610"/>
      <c r="BP66" s="1610"/>
      <c r="BQ66" s="1610"/>
      <c r="BR66" s="4440"/>
    </row>
    <row r="67" spans="1:70" s="527" customFormat="1" ht="14.1" customHeight="1" x14ac:dyDescent="0.15">
      <c r="AM67" s="852"/>
      <c r="AN67" s="4442"/>
      <c r="AO67" s="4442"/>
      <c r="AP67" s="4442"/>
      <c r="AQ67" s="4442"/>
      <c r="AR67" s="4442"/>
      <c r="AS67" s="4442"/>
      <c r="AT67" s="4442"/>
      <c r="AU67" s="4442"/>
      <c r="AV67" s="4442"/>
      <c r="AW67" s="4442"/>
      <c r="AX67" s="4442"/>
      <c r="AY67" s="4442"/>
      <c r="AZ67" s="4442"/>
      <c r="BA67" s="4442"/>
      <c r="BB67" s="4442"/>
      <c r="BC67" s="4442"/>
      <c r="BD67" s="4442"/>
      <c r="BE67" s="4442"/>
      <c r="BF67" s="4442"/>
      <c r="BG67" s="4442"/>
      <c r="BH67" s="4442"/>
      <c r="BI67" s="4442"/>
      <c r="BJ67" s="4442"/>
      <c r="BK67" s="4442"/>
      <c r="BL67" s="4442"/>
      <c r="BM67" s="4442"/>
      <c r="BN67" s="4442"/>
      <c r="BO67" s="4442"/>
      <c r="BP67" s="4442"/>
      <c r="BQ67" s="4442"/>
      <c r="BR67" s="4443"/>
    </row>
    <row r="68" spans="1:70" s="527" customFormat="1" ht="14.1" customHeight="1" x14ac:dyDescent="0.15"/>
    <row r="69" spans="1:70" s="527" customFormat="1" ht="14.1" customHeight="1" x14ac:dyDescent="0.15"/>
    <row r="70" spans="1:70" s="527" customFormat="1" ht="14.1" customHeight="1" x14ac:dyDescent="0.15"/>
    <row r="71" spans="1:70" s="527" customFormat="1" ht="14.1" customHeight="1" x14ac:dyDescent="0.15"/>
    <row r="72" spans="1:70" s="527" customFormat="1" ht="14.1" customHeight="1" x14ac:dyDescent="0.15"/>
    <row r="73" spans="1:70" s="527" customFormat="1" ht="14.1" customHeight="1" x14ac:dyDescent="0.15"/>
    <row r="74" spans="1:70" s="527" customFormat="1" ht="14.1" customHeight="1" x14ac:dyDescent="0.15"/>
    <row r="75" spans="1:70" s="527" customFormat="1" ht="14.1" customHeight="1" x14ac:dyDescent="0.15"/>
    <row r="76" spans="1:70" s="527" customFormat="1" ht="14.1" customHeight="1" x14ac:dyDescent="0.15"/>
    <row r="77" spans="1:70" s="527" customFormat="1" ht="14.1" customHeight="1" x14ac:dyDescent="0.15"/>
    <row r="78" spans="1:70" s="527" customFormat="1" ht="14.1" customHeight="1" x14ac:dyDescent="0.15"/>
    <row r="79" spans="1:70" s="527" customFormat="1" ht="14.1" customHeight="1" x14ac:dyDescent="0.15"/>
    <row r="80" spans="1:70" s="527" customFormat="1" ht="14.1" customHeight="1" x14ac:dyDescent="0.15"/>
    <row r="81" s="527" customFormat="1" ht="14.1" customHeight="1" x14ac:dyDescent="0.15"/>
    <row r="82" s="527" customFormat="1" ht="14.1" customHeight="1" x14ac:dyDescent="0.15"/>
    <row r="83" s="527" customFormat="1" ht="14.1" customHeight="1" x14ac:dyDescent="0.15"/>
    <row r="84" s="527" customFormat="1" ht="14.1" customHeight="1" x14ac:dyDescent="0.15"/>
    <row r="85" s="527" customFormat="1" ht="14.1" customHeight="1" x14ac:dyDescent="0.15"/>
    <row r="86" s="527" customFormat="1" ht="14.1" customHeight="1" x14ac:dyDescent="0.15"/>
    <row r="87" s="527" customFormat="1" ht="14.1" customHeight="1" x14ac:dyDescent="0.15"/>
    <row r="88" s="527" customFormat="1" ht="14.1" customHeight="1" x14ac:dyDescent="0.15"/>
    <row r="89" s="527" customFormat="1" ht="14.1" customHeight="1" x14ac:dyDescent="0.15"/>
    <row r="90" s="527" customFormat="1" ht="14.1" customHeight="1" x14ac:dyDescent="0.15"/>
    <row r="91" s="527" customFormat="1" ht="14.1" customHeight="1" x14ac:dyDescent="0.15"/>
    <row r="92" s="527" customFormat="1" ht="14.1" customHeight="1" x14ac:dyDescent="0.15"/>
    <row r="93" s="527" customFormat="1" ht="14.1" customHeight="1" x14ac:dyDescent="0.15"/>
    <row r="94" s="527" customFormat="1" ht="14.1" customHeight="1" x14ac:dyDescent="0.15"/>
    <row r="95" s="527" customFormat="1" ht="14.1" customHeight="1" x14ac:dyDescent="0.15"/>
    <row r="96" s="527" customFormat="1" ht="14.1" customHeight="1" x14ac:dyDescent="0.15"/>
    <row r="97" s="527" customFormat="1" ht="14.1" customHeight="1" x14ac:dyDescent="0.15"/>
    <row r="98" s="527" customFormat="1" ht="14.1" customHeight="1" x14ac:dyDescent="0.15"/>
    <row r="99" s="527" customFormat="1" ht="14.1" customHeight="1" x14ac:dyDescent="0.15"/>
    <row r="100" s="527" customFormat="1" ht="14.1" customHeight="1" x14ac:dyDescent="0.15"/>
    <row r="101" s="527" customFormat="1" ht="14.1" customHeight="1" x14ac:dyDescent="0.15"/>
    <row r="102" s="527" customFormat="1" ht="14.1" customHeight="1" x14ac:dyDescent="0.15"/>
    <row r="103" s="527" customFormat="1" ht="14.1" customHeight="1" x14ac:dyDescent="0.15"/>
    <row r="104" s="527" customFormat="1" ht="14.1" customHeight="1" x14ac:dyDescent="0.15"/>
    <row r="105" s="527" customFormat="1" ht="14.1" customHeight="1" x14ac:dyDescent="0.15"/>
    <row r="106" s="527" customFormat="1" ht="14.1" customHeight="1" x14ac:dyDescent="0.15"/>
    <row r="107" s="527" customFormat="1" ht="14.1" customHeight="1" x14ac:dyDescent="0.15"/>
    <row r="108" s="527" customFormat="1" ht="14.1" customHeight="1" x14ac:dyDescent="0.15"/>
    <row r="109" s="527" customFormat="1" ht="14.1" customHeight="1" x14ac:dyDescent="0.15"/>
  </sheetData>
  <mergeCells count="100">
    <mergeCell ref="A8:B8"/>
    <mergeCell ref="C8:X8"/>
    <mergeCell ref="A1:AK1"/>
    <mergeCell ref="A3:Y3"/>
    <mergeCell ref="Z3:AK3"/>
    <mergeCell ref="B5:Y5"/>
    <mergeCell ref="C6:Y6"/>
    <mergeCell ref="AA6:AK7"/>
    <mergeCell ref="C15:H16"/>
    <mergeCell ref="I15:Q16"/>
    <mergeCell ref="R15:Z16"/>
    <mergeCell ref="AA15:AI16"/>
    <mergeCell ref="C9:H10"/>
    <mergeCell ref="I9:Q10"/>
    <mergeCell ref="R9:Z10"/>
    <mergeCell ref="AA9:AI10"/>
    <mergeCell ref="C11:H12"/>
    <mergeCell ref="I11:Q12"/>
    <mergeCell ref="R11:Z12"/>
    <mergeCell ref="AA11:AI12"/>
    <mergeCell ref="C13:H14"/>
    <mergeCell ref="I13:Q14"/>
    <mergeCell ref="R13:Z14"/>
    <mergeCell ref="AA13:AI14"/>
    <mergeCell ref="C17:H18"/>
    <mergeCell ref="I17:Q18"/>
    <mergeCell ref="R17:Z18"/>
    <mergeCell ref="AA17:AI18"/>
    <mergeCell ref="C19:H20"/>
    <mergeCell ref="I19:Q20"/>
    <mergeCell ref="R19:Z20"/>
    <mergeCell ref="AA19:AI20"/>
    <mergeCell ref="R32:U32"/>
    <mergeCell ref="V32:X32"/>
    <mergeCell ref="A22:B22"/>
    <mergeCell ref="C22:X22"/>
    <mergeCell ref="AA22:AJ23"/>
    <mergeCell ref="A23:B23"/>
    <mergeCell ref="C23:X24"/>
    <mergeCell ref="AA24:AJ26"/>
    <mergeCell ref="A27:B27"/>
    <mergeCell ref="C27:X27"/>
    <mergeCell ref="AA27:AJ28"/>
    <mergeCell ref="A29:B29"/>
    <mergeCell ref="C29:X29"/>
    <mergeCell ref="AA29:AJ32"/>
    <mergeCell ref="C30:J31"/>
    <mergeCell ref="K30:Q30"/>
    <mergeCell ref="R30:X30"/>
    <mergeCell ref="K31:N31"/>
    <mergeCell ref="O31:Q31"/>
    <mergeCell ref="R31:U31"/>
    <mergeCell ref="V31:X31"/>
    <mergeCell ref="C32:J32"/>
    <mergeCell ref="K32:N32"/>
    <mergeCell ref="O32:Q32"/>
    <mergeCell ref="C33:J33"/>
    <mergeCell ref="K33:N33"/>
    <mergeCell ref="O33:Q33"/>
    <mergeCell ref="R33:U33"/>
    <mergeCell ref="V33:X33"/>
    <mergeCell ref="C34:J34"/>
    <mergeCell ref="K34:N34"/>
    <mergeCell ref="O34:Q34"/>
    <mergeCell ref="R34:U34"/>
    <mergeCell ref="V34:X34"/>
    <mergeCell ref="D41:X43"/>
    <mergeCell ref="AN40:BR40"/>
    <mergeCell ref="C35:J35"/>
    <mergeCell ref="K35:N36"/>
    <mergeCell ref="O35:Q36"/>
    <mergeCell ref="R35:U36"/>
    <mergeCell ref="V35:X36"/>
    <mergeCell ref="AN41:BQ43"/>
    <mergeCell ref="D36:I36"/>
    <mergeCell ref="A38:B38"/>
    <mergeCell ref="C38:X38"/>
    <mergeCell ref="AA38:AJ39"/>
    <mergeCell ref="D40:X40"/>
    <mergeCell ref="D53:AI55"/>
    <mergeCell ref="A49:B49"/>
    <mergeCell ref="C49:X49"/>
    <mergeCell ref="AA49:AJ50"/>
    <mergeCell ref="A45:B45"/>
    <mergeCell ref="C45:X46"/>
    <mergeCell ref="AA45:AJ45"/>
    <mergeCell ref="D52:X52"/>
    <mergeCell ref="B48:X48"/>
    <mergeCell ref="E50:K50"/>
    <mergeCell ref="L50:M50"/>
    <mergeCell ref="O50:P50"/>
    <mergeCell ref="R50:S50"/>
    <mergeCell ref="AA51:AJ52"/>
    <mergeCell ref="AN56:BR56"/>
    <mergeCell ref="AN57:BR67"/>
    <mergeCell ref="A57:B57"/>
    <mergeCell ref="C57:X58"/>
    <mergeCell ref="AA57:AJ58"/>
    <mergeCell ref="D60:X60"/>
    <mergeCell ref="D61:AI63"/>
  </mergeCells>
  <phoneticPr fontId="3"/>
  <conditionalFormatting sqref="D36:I36">
    <cfRule type="containsBlanks" dxfId="40" priority="7">
      <formula>LEN(TRIM(D36))=0</formula>
    </cfRule>
  </conditionalFormatting>
  <conditionalFormatting sqref="D41:X43">
    <cfRule type="containsBlanks" dxfId="39" priority="6">
      <formula>LEN(TRIM(D41))=0</formula>
    </cfRule>
  </conditionalFormatting>
  <conditionalFormatting sqref="D53:AI55">
    <cfRule type="containsBlanks" dxfId="38" priority="4">
      <formula>LEN(TRIM(D53))=0</formula>
    </cfRule>
  </conditionalFormatting>
  <conditionalFormatting sqref="I11:AI20">
    <cfRule type="containsBlanks" dxfId="37" priority="10">
      <formula>LEN(TRIM(I11))=0</formula>
    </cfRule>
  </conditionalFormatting>
  <conditionalFormatting sqref="K32:N36 R32:U36 D61">
    <cfRule type="containsBlanks" dxfId="36" priority="2">
      <formula>LEN(TRIM(D32))=0</formula>
    </cfRule>
  </conditionalFormatting>
  <conditionalFormatting sqref="L50 O50 R50">
    <cfRule type="containsBlanks" dxfId="35" priority="1">
      <formula>LEN(TRIM(L50))=0</formula>
    </cfRule>
  </conditionalFormatting>
  <conditionalFormatting sqref="O32:Q34 V32:X34 O35 V35">
    <cfRule type="containsBlanks" dxfId="34" priority="9">
      <formula>LEN(TRIM(O32))=0</formula>
    </cfRule>
  </conditionalFormatting>
  <dataValidations count="1">
    <dataValidation type="list" allowBlank="1" showInputMessage="1" showErrorMessage="1" sqref="P32:Q34 W32:X34 V32:V35 O32:O35" xr:uid="{65BF710D-8739-4D2F-93EF-D83A8B8D0B62}">
      <formula1>"有,無"</formula1>
    </dataValidation>
  </dataValidations>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70143" r:id="rId4" name="Check Box 31">
              <controlPr defaultSize="0" autoFill="0" autoLine="0" autoPict="0">
                <anchor moveWithCells="1">
                  <from>
                    <xdr:col>18</xdr:col>
                    <xdr:colOff>57150</xdr:colOff>
                    <xdr:row>5</xdr:row>
                    <xdr:rowOff>0</xdr:rowOff>
                  </from>
                  <to>
                    <xdr:col>21</xdr:col>
                    <xdr:colOff>66675</xdr:colOff>
                    <xdr:row>6</xdr:row>
                    <xdr:rowOff>9525</xdr:rowOff>
                  </to>
                </anchor>
              </controlPr>
            </control>
          </mc:Choice>
        </mc:AlternateContent>
        <mc:AlternateContent xmlns:mc="http://schemas.openxmlformats.org/markup-compatibility/2006">
          <mc:Choice Requires="x14">
            <control shapeId="1370144" r:id="rId5" name="Check Box 32">
              <controlPr defaultSize="0" autoFill="0" autoLine="0" autoPict="0">
                <anchor moveWithCells="1">
                  <from>
                    <xdr:col>21</xdr:col>
                    <xdr:colOff>114300</xdr:colOff>
                    <xdr:row>5</xdr:row>
                    <xdr:rowOff>0</xdr:rowOff>
                  </from>
                  <to>
                    <xdr:col>24</xdr:col>
                    <xdr:colOff>133350</xdr:colOff>
                    <xdr:row>6</xdr:row>
                    <xdr:rowOff>0</xdr:rowOff>
                  </to>
                </anchor>
              </controlPr>
            </control>
          </mc:Choice>
        </mc:AlternateContent>
        <mc:AlternateContent xmlns:mc="http://schemas.openxmlformats.org/markup-compatibility/2006">
          <mc:Choice Requires="x14">
            <control shapeId="1370145" r:id="rId6" name="Check Box 33">
              <controlPr defaultSize="0" autoFill="0" autoLine="0" autoPict="0">
                <anchor moveWithCells="1">
                  <from>
                    <xdr:col>18</xdr:col>
                    <xdr:colOff>57150</xdr:colOff>
                    <xdr:row>23</xdr:row>
                    <xdr:rowOff>152400</xdr:rowOff>
                  </from>
                  <to>
                    <xdr:col>21</xdr:col>
                    <xdr:colOff>66675</xdr:colOff>
                    <xdr:row>24</xdr:row>
                    <xdr:rowOff>161925</xdr:rowOff>
                  </to>
                </anchor>
              </controlPr>
            </control>
          </mc:Choice>
        </mc:AlternateContent>
        <mc:AlternateContent xmlns:mc="http://schemas.openxmlformats.org/markup-compatibility/2006">
          <mc:Choice Requires="x14">
            <control shapeId="1370146" r:id="rId7" name="Check Box 34">
              <controlPr defaultSize="0" autoFill="0" autoLine="0" autoPict="0">
                <anchor moveWithCells="1">
                  <from>
                    <xdr:col>21</xdr:col>
                    <xdr:colOff>114300</xdr:colOff>
                    <xdr:row>23</xdr:row>
                    <xdr:rowOff>152400</xdr:rowOff>
                  </from>
                  <to>
                    <xdr:col>24</xdr:col>
                    <xdr:colOff>133350</xdr:colOff>
                    <xdr:row>24</xdr:row>
                    <xdr:rowOff>152400</xdr:rowOff>
                  </to>
                </anchor>
              </controlPr>
            </control>
          </mc:Choice>
        </mc:AlternateContent>
        <mc:AlternateContent xmlns:mc="http://schemas.openxmlformats.org/markup-compatibility/2006">
          <mc:Choice Requires="x14">
            <control shapeId="1370147" r:id="rId8" name="Check Box 35">
              <controlPr defaultSize="0" autoFill="0" autoLine="0" autoPict="0">
                <anchor moveWithCells="1">
                  <from>
                    <xdr:col>18</xdr:col>
                    <xdr:colOff>57150</xdr:colOff>
                    <xdr:row>27</xdr:row>
                    <xdr:rowOff>0</xdr:rowOff>
                  </from>
                  <to>
                    <xdr:col>21</xdr:col>
                    <xdr:colOff>66675</xdr:colOff>
                    <xdr:row>28</xdr:row>
                    <xdr:rowOff>9525</xdr:rowOff>
                  </to>
                </anchor>
              </controlPr>
            </control>
          </mc:Choice>
        </mc:AlternateContent>
        <mc:AlternateContent xmlns:mc="http://schemas.openxmlformats.org/markup-compatibility/2006">
          <mc:Choice Requires="x14">
            <control shapeId="1370148" r:id="rId9" name="Check Box 36">
              <controlPr defaultSize="0" autoFill="0" autoLine="0" autoPict="0">
                <anchor moveWithCells="1">
                  <from>
                    <xdr:col>21</xdr:col>
                    <xdr:colOff>114300</xdr:colOff>
                    <xdr:row>27</xdr:row>
                    <xdr:rowOff>0</xdr:rowOff>
                  </from>
                  <to>
                    <xdr:col>24</xdr:col>
                    <xdr:colOff>133350</xdr:colOff>
                    <xdr:row>28</xdr:row>
                    <xdr:rowOff>0</xdr:rowOff>
                  </to>
                </anchor>
              </controlPr>
            </control>
          </mc:Choice>
        </mc:AlternateContent>
        <mc:AlternateContent xmlns:mc="http://schemas.openxmlformats.org/markup-compatibility/2006">
          <mc:Choice Requires="x14">
            <control shapeId="1370149" r:id="rId10" name="Check Box 37">
              <controlPr defaultSize="0" autoFill="0" autoLine="0" autoPict="0">
                <anchor moveWithCells="1">
                  <from>
                    <xdr:col>18</xdr:col>
                    <xdr:colOff>104775</xdr:colOff>
                    <xdr:row>38</xdr:row>
                    <xdr:rowOff>0</xdr:rowOff>
                  </from>
                  <to>
                    <xdr:col>21</xdr:col>
                    <xdr:colOff>114300</xdr:colOff>
                    <xdr:row>39</xdr:row>
                    <xdr:rowOff>9525</xdr:rowOff>
                  </to>
                </anchor>
              </controlPr>
            </control>
          </mc:Choice>
        </mc:AlternateContent>
        <mc:AlternateContent xmlns:mc="http://schemas.openxmlformats.org/markup-compatibility/2006">
          <mc:Choice Requires="x14">
            <control shapeId="1370150" r:id="rId11" name="Check Box 38">
              <controlPr defaultSize="0" autoFill="0" autoLine="0" autoPict="0">
                <anchor moveWithCells="1">
                  <from>
                    <xdr:col>21</xdr:col>
                    <xdr:colOff>161925</xdr:colOff>
                    <xdr:row>38</xdr:row>
                    <xdr:rowOff>0</xdr:rowOff>
                  </from>
                  <to>
                    <xdr:col>25</xdr:col>
                    <xdr:colOff>0</xdr:colOff>
                    <xdr:row>39</xdr:row>
                    <xdr:rowOff>0</xdr:rowOff>
                  </to>
                </anchor>
              </controlPr>
            </control>
          </mc:Choice>
        </mc:AlternateContent>
        <mc:AlternateContent xmlns:mc="http://schemas.openxmlformats.org/markup-compatibility/2006">
          <mc:Choice Requires="x14">
            <control shapeId="1370151" r:id="rId12" name="Check Box 39">
              <controlPr defaultSize="0" autoFill="0" autoLine="0" autoPict="0">
                <anchor moveWithCells="1">
                  <from>
                    <xdr:col>18</xdr:col>
                    <xdr:colOff>57150</xdr:colOff>
                    <xdr:row>45</xdr:row>
                    <xdr:rowOff>0</xdr:rowOff>
                  </from>
                  <to>
                    <xdr:col>21</xdr:col>
                    <xdr:colOff>66675</xdr:colOff>
                    <xdr:row>46</xdr:row>
                    <xdr:rowOff>9525</xdr:rowOff>
                  </to>
                </anchor>
              </controlPr>
            </control>
          </mc:Choice>
        </mc:AlternateContent>
        <mc:AlternateContent xmlns:mc="http://schemas.openxmlformats.org/markup-compatibility/2006">
          <mc:Choice Requires="x14">
            <control shapeId="1370152" r:id="rId13" name="Check Box 40">
              <controlPr defaultSize="0" autoFill="0" autoLine="0" autoPict="0">
                <anchor moveWithCells="1">
                  <from>
                    <xdr:col>21</xdr:col>
                    <xdr:colOff>114300</xdr:colOff>
                    <xdr:row>45</xdr:row>
                    <xdr:rowOff>0</xdr:rowOff>
                  </from>
                  <to>
                    <xdr:col>24</xdr:col>
                    <xdr:colOff>133350</xdr:colOff>
                    <xdr:row>46</xdr:row>
                    <xdr:rowOff>0</xdr:rowOff>
                  </to>
                </anchor>
              </controlPr>
            </control>
          </mc:Choice>
        </mc:AlternateContent>
        <mc:AlternateContent xmlns:mc="http://schemas.openxmlformats.org/markup-compatibility/2006">
          <mc:Choice Requires="x14">
            <control shapeId="1370153" r:id="rId14" name="Check Box 41">
              <controlPr defaultSize="0" autoFill="0" autoLine="0" autoPict="0">
                <anchor moveWithCells="1">
                  <from>
                    <xdr:col>18</xdr:col>
                    <xdr:colOff>57150</xdr:colOff>
                    <xdr:row>57</xdr:row>
                    <xdr:rowOff>0</xdr:rowOff>
                  </from>
                  <to>
                    <xdr:col>21</xdr:col>
                    <xdr:colOff>66675</xdr:colOff>
                    <xdr:row>58</xdr:row>
                    <xdr:rowOff>9525</xdr:rowOff>
                  </to>
                </anchor>
              </controlPr>
            </control>
          </mc:Choice>
        </mc:AlternateContent>
        <mc:AlternateContent xmlns:mc="http://schemas.openxmlformats.org/markup-compatibility/2006">
          <mc:Choice Requires="x14">
            <control shapeId="1370154" r:id="rId15" name="Check Box 42">
              <controlPr defaultSize="0" autoFill="0" autoLine="0" autoPict="0">
                <anchor moveWithCells="1">
                  <from>
                    <xdr:col>21</xdr:col>
                    <xdr:colOff>114300</xdr:colOff>
                    <xdr:row>57</xdr:row>
                    <xdr:rowOff>0</xdr:rowOff>
                  </from>
                  <to>
                    <xdr:col>24</xdr:col>
                    <xdr:colOff>133350</xdr:colOff>
                    <xdr:row>58</xdr:row>
                    <xdr:rowOff>0</xdr:rowOff>
                  </to>
                </anchor>
              </controlPr>
            </control>
          </mc:Choice>
        </mc:AlternateContent>
        <mc:AlternateContent xmlns:mc="http://schemas.openxmlformats.org/markup-compatibility/2006">
          <mc:Choice Requires="x14">
            <control shapeId="1370158" r:id="rId16" name="Check Box 46">
              <controlPr defaultSize="0" autoFill="0" autoLine="0" autoPict="0">
                <anchor moveWithCells="1">
                  <from>
                    <xdr:col>1</xdr:col>
                    <xdr:colOff>161925</xdr:colOff>
                    <xdr:row>49</xdr:row>
                    <xdr:rowOff>0</xdr:rowOff>
                  </from>
                  <to>
                    <xdr:col>5</xdr:col>
                    <xdr:colOff>0</xdr:colOff>
                    <xdr:row>50</xdr:row>
                    <xdr:rowOff>28575</xdr:rowOff>
                  </to>
                </anchor>
              </controlPr>
            </control>
          </mc:Choice>
        </mc:AlternateContent>
        <mc:AlternateContent xmlns:mc="http://schemas.openxmlformats.org/markup-compatibility/2006">
          <mc:Choice Requires="x14">
            <control shapeId="1370159" r:id="rId17" name="Check Box 47">
              <controlPr defaultSize="0" autoFill="0" autoLine="0" autoPict="0">
                <anchor moveWithCells="1">
                  <from>
                    <xdr:col>20</xdr:col>
                    <xdr:colOff>152400</xdr:colOff>
                    <xdr:row>49</xdr:row>
                    <xdr:rowOff>0</xdr:rowOff>
                  </from>
                  <to>
                    <xdr:col>25</xdr:col>
                    <xdr:colOff>47625</xdr:colOff>
                    <xdr:row>50</xdr:row>
                    <xdr:rowOff>28575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7E183-C33A-43A4-A252-81D4671ABA39}">
  <dimension ref="A1:CD73"/>
  <sheetViews>
    <sheetView showGridLines="0" view="pageBreakPreview" zoomScale="90" zoomScaleNormal="100" zoomScaleSheetLayoutView="90" workbookViewId="0">
      <selection activeCell="BA28" sqref="BA28"/>
    </sheetView>
  </sheetViews>
  <sheetFormatPr defaultColWidth="8" defaultRowHeight="12" x14ac:dyDescent="0.15"/>
  <cols>
    <col min="1" max="1" width="1.5" style="527" customWidth="1"/>
    <col min="2" max="25" width="2.375" style="527" customWidth="1"/>
    <col min="26" max="26" width="2.375" style="538" customWidth="1"/>
    <col min="27" max="77" width="2.375" style="527" customWidth="1"/>
    <col min="78" max="16384" width="8" style="527"/>
  </cols>
  <sheetData>
    <row r="1" spans="1:82" ht="14.1" customHeight="1" x14ac:dyDescent="0.15">
      <c r="A1" s="3360" t="s">
        <v>881</v>
      </c>
      <c r="B1" s="4375"/>
      <c r="C1" s="4375"/>
      <c r="D1" s="4375"/>
      <c r="E1" s="4375"/>
      <c r="F1" s="4375"/>
      <c r="G1" s="4375"/>
      <c r="H1" s="4375"/>
      <c r="I1" s="4375"/>
      <c r="J1" s="4375"/>
      <c r="K1" s="4375"/>
      <c r="L1" s="4375"/>
      <c r="M1" s="4375"/>
      <c r="N1" s="4375"/>
      <c r="O1" s="4375"/>
      <c r="P1" s="4375"/>
      <c r="Q1" s="4375"/>
      <c r="R1" s="4375"/>
      <c r="S1" s="4375"/>
      <c r="T1" s="4375"/>
      <c r="U1" s="4375"/>
      <c r="V1" s="4375"/>
      <c r="W1" s="4375"/>
      <c r="X1" s="4375"/>
      <c r="Y1" s="4375"/>
      <c r="Z1" s="4375"/>
      <c r="AA1" s="4375"/>
      <c r="AB1" s="4375"/>
      <c r="AC1" s="4375"/>
      <c r="AD1" s="4375"/>
      <c r="AE1" s="4375"/>
      <c r="AF1" s="4375"/>
      <c r="AG1" s="4375"/>
      <c r="AH1" s="4375"/>
      <c r="AI1" s="4375"/>
      <c r="AJ1" s="4375"/>
      <c r="AK1" s="4375"/>
      <c r="AM1" s="528"/>
      <c r="AN1" s="528"/>
      <c r="AO1" s="528"/>
      <c r="AP1" s="528"/>
      <c r="AQ1" s="528"/>
    </row>
    <row r="2" spans="1:82" ht="5.0999999999999996" customHeight="1" thickBot="1" x14ac:dyDescent="0.2"/>
    <row r="3" spans="1:82" ht="14.1" customHeight="1" x14ac:dyDescent="0.15">
      <c r="A3" s="3361" t="s">
        <v>883</v>
      </c>
      <c r="B3" s="3362"/>
      <c r="C3" s="3362"/>
      <c r="D3" s="3362"/>
      <c r="E3" s="3362"/>
      <c r="F3" s="3362"/>
      <c r="G3" s="3362"/>
      <c r="H3" s="3362"/>
      <c r="I3" s="3362"/>
      <c r="J3" s="3362"/>
      <c r="K3" s="3362"/>
      <c r="L3" s="3362"/>
      <c r="M3" s="3362"/>
      <c r="N3" s="3362"/>
      <c r="O3" s="3362"/>
      <c r="P3" s="3362"/>
      <c r="Q3" s="3362"/>
      <c r="R3" s="3362"/>
      <c r="S3" s="3362"/>
      <c r="T3" s="3362"/>
      <c r="U3" s="3362"/>
      <c r="V3" s="3362"/>
      <c r="W3" s="3362"/>
      <c r="X3" s="3362"/>
      <c r="Y3" s="3362"/>
      <c r="Z3" s="4444" t="s">
        <v>27</v>
      </c>
      <c r="AA3" s="4445"/>
      <c r="AB3" s="4445"/>
      <c r="AC3" s="4445"/>
      <c r="AD3" s="4445"/>
      <c r="AE3" s="4445"/>
      <c r="AF3" s="4445"/>
      <c r="AG3" s="4445"/>
      <c r="AH3" s="4445"/>
      <c r="AI3" s="4445"/>
      <c r="AJ3" s="4445"/>
      <c r="AK3" s="4446"/>
    </row>
    <row r="4" spans="1:82" ht="9.9499999999999993" customHeight="1" x14ac:dyDescent="0.15">
      <c r="A4" s="4447"/>
      <c r="B4" s="4448"/>
      <c r="C4" s="4449"/>
      <c r="D4" s="4449"/>
      <c r="E4" s="4449"/>
      <c r="F4" s="4449"/>
      <c r="G4" s="4449"/>
      <c r="H4" s="4449"/>
      <c r="I4" s="4449"/>
      <c r="J4" s="4449"/>
      <c r="K4" s="4449"/>
      <c r="L4" s="4449"/>
      <c r="M4" s="4449"/>
      <c r="N4" s="4449"/>
      <c r="O4" s="4449"/>
      <c r="P4" s="4449"/>
      <c r="Q4" s="4449"/>
      <c r="R4" s="4449"/>
      <c r="S4" s="4449"/>
      <c r="T4" s="4449"/>
      <c r="U4" s="4449"/>
      <c r="V4" s="4449"/>
      <c r="W4" s="4449"/>
      <c r="X4" s="4449"/>
      <c r="Y4" s="529"/>
      <c r="Z4" s="825"/>
      <c r="AA4" s="534"/>
      <c r="AB4" s="534"/>
      <c r="AC4" s="534"/>
      <c r="AD4" s="534"/>
      <c r="AE4" s="534"/>
      <c r="AF4" s="534"/>
      <c r="AG4" s="534"/>
      <c r="AH4" s="534"/>
      <c r="AI4" s="534"/>
      <c r="AJ4" s="534"/>
      <c r="AK4" s="4450"/>
    </row>
    <row r="5" spans="1:82" ht="14.1" customHeight="1" x14ac:dyDescent="0.15">
      <c r="A5" s="4019" t="s">
        <v>447</v>
      </c>
      <c r="B5" s="3355"/>
      <c r="C5" s="1612" t="s">
        <v>1081</v>
      </c>
      <c r="D5" s="1612"/>
      <c r="E5" s="1612"/>
      <c r="F5" s="1612"/>
      <c r="G5" s="1612"/>
      <c r="H5" s="1612"/>
      <c r="I5" s="1612"/>
      <c r="J5" s="1612"/>
      <c r="K5" s="1612"/>
      <c r="L5" s="1612"/>
      <c r="M5" s="1612"/>
      <c r="N5" s="1612"/>
      <c r="O5" s="1612"/>
      <c r="P5" s="1612"/>
      <c r="Q5" s="1612"/>
      <c r="R5" s="1612"/>
      <c r="S5" s="1612"/>
      <c r="T5" s="1612"/>
      <c r="U5" s="1612"/>
      <c r="V5" s="1612"/>
      <c r="W5" s="1612"/>
      <c r="X5" s="1612"/>
      <c r="Y5" s="798"/>
      <c r="Z5" s="825" t="s">
        <v>30</v>
      </c>
      <c r="AA5" s="1610" t="s">
        <v>1034</v>
      </c>
      <c r="AB5" s="1610"/>
      <c r="AC5" s="1610"/>
      <c r="AD5" s="1610"/>
      <c r="AE5" s="1610"/>
      <c r="AF5" s="1610"/>
      <c r="AG5" s="1610"/>
      <c r="AH5" s="1610"/>
      <c r="AI5" s="1610"/>
      <c r="AJ5" s="1610"/>
      <c r="AK5" s="4450"/>
    </row>
    <row r="6" spans="1:82" ht="14.1" customHeight="1" x14ac:dyDescent="0.15">
      <c r="A6" s="569"/>
      <c r="C6" s="1612"/>
      <c r="D6" s="1612"/>
      <c r="E6" s="1612"/>
      <c r="F6" s="1612"/>
      <c r="G6" s="1612"/>
      <c r="H6" s="1612"/>
      <c r="I6" s="1612"/>
      <c r="J6" s="1612"/>
      <c r="K6" s="1612"/>
      <c r="L6" s="1612"/>
      <c r="M6" s="1612"/>
      <c r="N6" s="1612"/>
      <c r="O6" s="1612"/>
      <c r="P6" s="1612"/>
      <c r="Q6" s="1612"/>
      <c r="R6" s="1612"/>
      <c r="S6" s="1612"/>
      <c r="T6" s="1612"/>
      <c r="U6" s="1612"/>
      <c r="V6" s="1612"/>
      <c r="W6" s="1612"/>
      <c r="X6" s="1612"/>
      <c r="Y6" s="798"/>
      <c r="AA6" s="1610"/>
      <c r="AB6" s="1610"/>
      <c r="AC6" s="1610"/>
      <c r="AD6" s="1610"/>
      <c r="AE6" s="1610"/>
      <c r="AF6" s="1610"/>
      <c r="AG6" s="1610"/>
      <c r="AH6" s="1610"/>
      <c r="AI6" s="1610"/>
      <c r="AJ6" s="1610"/>
      <c r="AK6" s="4315"/>
    </row>
    <row r="7" spans="1:82" ht="14.1" customHeight="1" x14ac:dyDescent="0.15">
      <c r="A7" s="536"/>
      <c r="Y7" s="798"/>
      <c r="AA7" s="1610"/>
      <c r="AB7" s="1610"/>
      <c r="AC7" s="1610"/>
      <c r="AD7" s="1610"/>
      <c r="AE7" s="1610"/>
      <c r="AF7" s="1610"/>
      <c r="AG7" s="1610"/>
      <c r="AH7" s="1610"/>
      <c r="AI7" s="1610"/>
      <c r="AJ7" s="1610"/>
      <c r="AK7" s="4315"/>
    </row>
    <row r="8" spans="1:82" ht="14.1" customHeight="1" x14ac:dyDescent="0.15">
      <c r="A8" s="536"/>
      <c r="C8" s="537" t="s">
        <v>587</v>
      </c>
      <c r="D8" s="1691" t="s">
        <v>607</v>
      </c>
      <c r="E8" s="1691"/>
      <c r="F8" s="1691"/>
      <c r="G8" s="1691"/>
      <c r="H8" s="1691"/>
      <c r="I8" s="1691"/>
      <c r="J8" s="1691"/>
      <c r="K8" s="1691"/>
      <c r="L8" s="1691"/>
      <c r="M8" s="1691"/>
      <c r="N8" s="1691"/>
      <c r="O8" s="1691"/>
      <c r="P8" s="1691"/>
      <c r="Q8" s="1691"/>
      <c r="R8" s="1691"/>
      <c r="S8" s="1691"/>
      <c r="T8" s="1691"/>
      <c r="U8" s="1691"/>
      <c r="V8" s="1691"/>
      <c r="W8" s="1691"/>
      <c r="X8" s="1691"/>
      <c r="Y8" s="549"/>
      <c r="Z8" s="550"/>
      <c r="AA8" s="1610"/>
      <c r="AB8" s="1610"/>
      <c r="AC8" s="1610"/>
      <c r="AD8" s="1610"/>
      <c r="AE8" s="1610"/>
      <c r="AF8" s="1610"/>
      <c r="AG8" s="1610"/>
      <c r="AH8" s="1610"/>
      <c r="AI8" s="1610"/>
      <c r="AJ8" s="1610"/>
      <c r="AK8" s="4315"/>
      <c r="BT8" s="4451"/>
      <c r="BU8" s="4451"/>
      <c r="BV8" s="4451"/>
      <c r="BW8" s="4451"/>
      <c r="BX8" s="4451"/>
      <c r="BY8" s="4451"/>
      <c r="BZ8" s="4451"/>
      <c r="CA8" s="4451"/>
      <c r="CB8" s="4451"/>
      <c r="CC8" s="4451"/>
      <c r="CD8" s="4451"/>
    </row>
    <row r="9" spans="1:82" ht="14.1" customHeight="1" x14ac:dyDescent="0.15">
      <c r="A9" s="536"/>
      <c r="D9" s="1612"/>
      <c r="E9" s="1612"/>
      <c r="F9" s="1612"/>
      <c r="G9" s="1612"/>
      <c r="H9" s="1612"/>
      <c r="I9" s="1612"/>
      <c r="J9" s="1612"/>
      <c r="K9" s="1612"/>
      <c r="L9" s="1612"/>
      <c r="M9" s="1612"/>
      <c r="N9" s="1612"/>
      <c r="O9" s="1612"/>
      <c r="P9" s="1612"/>
      <c r="Q9" s="1612"/>
      <c r="R9" s="1612"/>
      <c r="S9" s="1612"/>
      <c r="T9" s="1612"/>
      <c r="U9" s="1612"/>
      <c r="V9" s="1612"/>
      <c r="W9" s="1612"/>
      <c r="X9" s="1612"/>
      <c r="Y9" s="1612"/>
      <c r="Z9" s="1612"/>
      <c r="AA9" s="1612"/>
      <c r="AB9" s="1612"/>
      <c r="AC9" s="1612"/>
      <c r="AD9" s="1612"/>
      <c r="AE9" s="1612"/>
      <c r="AF9" s="1612"/>
      <c r="AG9" s="1612"/>
      <c r="AH9" s="1612"/>
      <c r="AI9" s="1612"/>
      <c r="AK9" s="4315"/>
      <c r="BT9" s="4451"/>
      <c r="BU9" s="4451"/>
      <c r="BV9" s="4451"/>
      <c r="BW9" s="4451"/>
      <c r="BX9" s="4451"/>
      <c r="BY9" s="4451"/>
      <c r="BZ9" s="4451"/>
      <c r="CA9" s="4451"/>
      <c r="CB9" s="4451"/>
      <c r="CC9" s="4451"/>
      <c r="CD9" s="4451"/>
    </row>
    <row r="10" spans="1:82" ht="14.1" customHeight="1" x14ac:dyDescent="0.15">
      <c r="A10" s="536"/>
      <c r="D10" s="1612"/>
      <c r="E10" s="1612"/>
      <c r="F10" s="1612"/>
      <c r="G10" s="1612"/>
      <c r="H10" s="1612"/>
      <c r="I10" s="1612"/>
      <c r="J10" s="1612"/>
      <c r="K10" s="1612"/>
      <c r="L10" s="1612"/>
      <c r="M10" s="1612"/>
      <c r="N10" s="1612"/>
      <c r="O10" s="1612"/>
      <c r="P10" s="1612"/>
      <c r="Q10" s="1612"/>
      <c r="R10" s="1612"/>
      <c r="S10" s="1612"/>
      <c r="T10" s="1612"/>
      <c r="U10" s="1612"/>
      <c r="V10" s="1612"/>
      <c r="W10" s="1612"/>
      <c r="X10" s="1612"/>
      <c r="Y10" s="1612"/>
      <c r="Z10" s="1612"/>
      <c r="AA10" s="1612"/>
      <c r="AB10" s="1612"/>
      <c r="AC10" s="1612"/>
      <c r="AD10" s="1612"/>
      <c r="AE10" s="1612"/>
      <c r="AF10" s="1612"/>
      <c r="AG10" s="1612"/>
      <c r="AH10" s="1612"/>
      <c r="AI10" s="1612"/>
      <c r="AJ10" s="534"/>
      <c r="AK10" s="4315"/>
      <c r="AN10" s="534"/>
      <c r="AO10" s="534"/>
      <c r="AP10" s="534"/>
      <c r="AQ10" s="534"/>
      <c r="AR10" s="534"/>
      <c r="AS10" s="534"/>
      <c r="AT10" s="534"/>
      <c r="AU10" s="534"/>
      <c r="AV10" s="534"/>
      <c r="AW10" s="534"/>
      <c r="AX10" s="534"/>
      <c r="AY10" s="534"/>
      <c r="AZ10" s="534"/>
      <c r="BA10" s="534"/>
      <c r="BB10" s="534"/>
      <c r="BC10" s="534"/>
      <c r="BD10" s="534"/>
      <c r="BE10" s="534"/>
      <c r="BF10" s="534"/>
      <c r="BG10" s="534"/>
      <c r="BH10" s="534"/>
      <c r="BI10" s="534"/>
      <c r="BJ10" s="534"/>
      <c r="BK10" s="534"/>
      <c r="BL10" s="534"/>
      <c r="BM10" s="534"/>
      <c r="BN10" s="534"/>
      <c r="BO10" s="534"/>
      <c r="BP10" s="534"/>
      <c r="BQ10" s="534"/>
      <c r="BR10" s="534"/>
      <c r="BT10" s="4451"/>
      <c r="BU10" s="4451"/>
      <c r="BV10" s="4451"/>
      <c r="BW10" s="4451"/>
      <c r="BX10" s="4451"/>
      <c r="BY10" s="4451"/>
      <c r="BZ10" s="4451"/>
      <c r="CA10" s="4451"/>
      <c r="CB10" s="4451"/>
      <c r="CC10" s="4451"/>
      <c r="CD10" s="4451"/>
    </row>
    <row r="11" spans="1:82" ht="14.1" customHeight="1" x14ac:dyDescent="0.15">
      <c r="A11" s="4452"/>
      <c r="B11" s="553"/>
      <c r="C11" s="549"/>
      <c r="D11" s="549"/>
      <c r="E11" s="549"/>
      <c r="F11" s="549"/>
      <c r="G11" s="549"/>
      <c r="H11" s="549"/>
      <c r="I11" s="549"/>
      <c r="J11" s="549"/>
      <c r="K11" s="549"/>
      <c r="L11" s="549"/>
      <c r="M11" s="549"/>
      <c r="N11" s="549"/>
      <c r="O11" s="549"/>
      <c r="P11" s="549"/>
      <c r="Q11" s="549"/>
      <c r="R11" s="549"/>
      <c r="S11" s="549"/>
      <c r="T11" s="549"/>
      <c r="U11" s="549"/>
      <c r="V11" s="549"/>
      <c r="W11" s="549"/>
      <c r="X11" s="549"/>
      <c r="Y11" s="798"/>
      <c r="Z11" s="746" t="s">
        <v>30</v>
      </c>
      <c r="AA11" s="4453" t="s">
        <v>849</v>
      </c>
      <c r="AB11" s="4453"/>
      <c r="AC11" s="4453"/>
      <c r="AD11" s="4453"/>
      <c r="AE11" s="4453"/>
      <c r="AF11" s="4453"/>
      <c r="AG11" s="4453"/>
      <c r="AH11" s="4453"/>
      <c r="AI11" s="4453"/>
      <c r="AJ11" s="4453"/>
      <c r="AK11" s="4315"/>
      <c r="AN11" s="747" t="s">
        <v>543</v>
      </c>
      <c r="AO11" s="747"/>
      <c r="AP11" s="747"/>
      <c r="AQ11" s="747"/>
      <c r="AR11" s="747"/>
      <c r="AS11" s="747"/>
      <c r="AT11" s="747"/>
      <c r="AU11" s="747"/>
      <c r="AV11" s="747"/>
      <c r="AW11" s="747"/>
      <c r="AX11" s="747"/>
      <c r="AY11" s="747"/>
      <c r="AZ11" s="747"/>
      <c r="BA11" s="747"/>
      <c r="BB11" s="747"/>
      <c r="BC11" s="747"/>
      <c r="BD11" s="747"/>
      <c r="BE11" s="747"/>
      <c r="BF11" s="747"/>
      <c r="BG11" s="747"/>
      <c r="BH11" s="747"/>
      <c r="BI11" s="747"/>
      <c r="BJ11" s="747"/>
      <c r="BK11" s="747"/>
      <c r="BL11" s="747"/>
      <c r="BM11" s="747"/>
      <c r="BN11" s="747"/>
      <c r="BO11" s="747"/>
      <c r="BP11" s="747"/>
      <c r="BQ11" s="747"/>
      <c r="BR11" s="747"/>
      <c r="BT11" s="4451"/>
      <c r="BU11" s="4451"/>
      <c r="BV11" s="4451"/>
      <c r="BW11" s="4451"/>
      <c r="BX11" s="4451"/>
      <c r="BY11" s="4451"/>
      <c r="BZ11" s="4451"/>
      <c r="CA11" s="4451"/>
      <c r="CB11" s="4451"/>
      <c r="CC11" s="4451"/>
      <c r="CD11" s="4451"/>
    </row>
    <row r="12" spans="1:82" ht="14.1" customHeight="1" x14ac:dyDescent="0.15">
      <c r="A12" s="4019" t="s">
        <v>448</v>
      </c>
      <c r="B12" s="3355"/>
      <c r="C12" s="1612" t="s">
        <v>1143</v>
      </c>
      <c r="D12" s="1612"/>
      <c r="E12" s="1612"/>
      <c r="F12" s="1612"/>
      <c r="G12" s="1612"/>
      <c r="H12" s="1612"/>
      <c r="I12" s="1612"/>
      <c r="J12" s="1612"/>
      <c r="K12" s="1612"/>
      <c r="L12" s="1612"/>
      <c r="M12" s="1612"/>
      <c r="N12" s="1612"/>
      <c r="O12" s="1612"/>
      <c r="P12" s="1612"/>
      <c r="Q12" s="1612"/>
      <c r="R12" s="1612"/>
      <c r="S12" s="1612"/>
      <c r="T12" s="1612"/>
      <c r="U12" s="1612"/>
      <c r="V12" s="1612"/>
      <c r="W12" s="1612"/>
      <c r="X12" s="1612"/>
      <c r="Y12" s="798"/>
      <c r="Z12" s="825" t="s">
        <v>30</v>
      </c>
      <c r="AA12" s="1610" t="s">
        <v>1036</v>
      </c>
      <c r="AB12" s="1610"/>
      <c r="AC12" s="1610"/>
      <c r="AD12" s="1610"/>
      <c r="AE12" s="1610"/>
      <c r="AF12" s="1610"/>
      <c r="AG12" s="1610"/>
      <c r="AH12" s="1610"/>
      <c r="AI12" s="1610"/>
      <c r="AJ12" s="1610"/>
      <c r="AK12" s="840"/>
      <c r="AM12" s="4436"/>
      <c r="AN12" s="4454"/>
      <c r="AO12" s="4454"/>
      <c r="AP12" s="4454"/>
      <c r="AQ12" s="4454"/>
      <c r="AR12" s="4454"/>
      <c r="AS12" s="4454"/>
      <c r="AT12" s="4454"/>
      <c r="AU12" s="4454"/>
      <c r="AV12" s="4454"/>
      <c r="AW12" s="4454"/>
      <c r="AX12" s="4454"/>
      <c r="AY12" s="4454"/>
      <c r="AZ12" s="4454"/>
      <c r="BA12" s="4454"/>
      <c r="BB12" s="4454"/>
      <c r="BC12" s="4454"/>
      <c r="BD12" s="4454"/>
      <c r="BE12" s="4454"/>
      <c r="BF12" s="4454"/>
      <c r="BG12" s="4454"/>
      <c r="BH12" s="4454"/>
      <c r="BI12" s="4454"/>
      <c r="BJ12" s="4454"/>
      <c r="BK12" s="4454"/>
      <c r="BL12" s="4454"/>
      <c r="BM12" s="4454"/>
      <c r="BN12" s="4454"/>
      <c r="BO12" s="4454"/>
      <c r="BP12" s="4454"/>
      <c r="BQ12" s="4454"/>
      <c r="BR12" s="4455"/>
      <c r="BT12" s="4456"/>
      <c r="BU12" s="4456"/>
      <c r="BV12" s="4456"/>
      <c r="BW12" s="4456"/>
      <c r="BX12" s="4456"/>
      <c r="BY12" s="4456"/>
      <c r="BZ12" s="4456"/>
      <c r="CA12" s="4456"/>
      <c r="CB12" s="4451"/>
      <c r="CC12" s="4451"/>
      <c r="CD12" s="4451"/>
    </row>
    <row r="13" spans="1:82" ht="14.1" customHeight="1" x14ac:dyDescent="0.15">
      <c r="A13" s="569"/>
      <c r="C13" s="1612"/>
      <c r="D13" s="1612"/>
      <c r="E13" s="1612"/>
      <c r="F13" s="1612"/>
      <c r="G13" s="1612"/>
      <c r="H13" s="1612"/>
      <c r="I13" s="1612"/>
      <c r="J13" s="1612"/>
      <c r="K13" s="1612"/>
      <c r="L13" s="1612"/>
      <c r="M13" s="1612"/>
      <c r="N13" s="1612"/>
      <c r="O13" s="1612"/>
      <c r="P13" s="1612"/>
      <c r="Q13" s="1612"/>
      <c r="R13" s="1612"/>
      <c r="S13" s="1612"/>
      <c r="T13" s="1612"/>
      <c r="U13" s="1612"/>
      <c r="V13" s="1612"/>
      <c r="W13" s="1612"/>
      <c r="X13" s="1612"/>
      <c r="Y13" s="798"/>
      <c r="Z13" s="825"/>
      <c r="AA13" s="1610"/>
      <c r="AB13" s="1610"/>
      <c r="AC13" s="1610"/>
      <c r="AD13" s="1610"/>
      <c r="AE13" s="1610"/>
      <c r="AF13" s="1610"/>
      <c r="AG13" s="1610"/>
      <c r="AH13" s="1610"/>
      <c r="AI13" s="1610"/>
      <c r="AJ13" s="1610"/>
      <c r="AK13" s="4315"/>
      <c r="AM13" s="4457" t="s">
        <v>6</v>
      </c>
      <c r="AN13" s="4458" t="s">
        <v>547</v>
      </c>
      <c r="AO13" s="4458"/>
      <c r="AP13" s="4458"/>
      <c r="AQ13" s="4458"/>
      <c r="AR13" s="4458"/>
      <c r="AS13" s="4458"/>
      <c r="AT13" s="4458"/>
      <c r="AU13" s="4458"/>
      <c r="AV13" s="4458"/>
      <c r="AW13" s="4458"/>
      <c r="AX13" s="4458"/>
      <c r="AY13" s="4458"/>
      <c r="AZ13" s="4458"/>
      <c r="BA13" s="4458"/>
      <c r="BB13" s="4458"/>
      <c r="BC13" s="4458"/>
      <c r="BD13" s="4458"/>
      <c r="BE13" s="4458"/>
      <c r="BF13" s="4458"/>
      <c r="BG13" s="4458"/>
      <c r="BH13" s="4458"/>
      <c r="BI13" s="4458"/>
      <c r="BJ13" s="4458"/>
      <c r="BK13" s="4458"/>
      <c r="BL13" s="4458"/>
      <c r="BM13" s="4458"/>
      <c r="BN13" s="4458"/>
      <c r="BO13" s="4458"/>
      <c r="BP13" s="4458"/>
      <c r="BQ13" s="4458"/>
      <c r="BR13" s="4459"/>
    </row>
    <row r="14" spans="1:82" ht="14.1" customHeight="1" x14ac:dyDescent="0.15">
      <c r="A14" s="569"/>
      <c r="F14" s="527" t="s">
        <v>25</v>
      </c>
      <c r="G14" s="1453"/>
      <c r="H14" s="1453"/>
      <c r="I14" s="1453"/>
      <c r="J14" s="1453"/>
      <c r="K14" s="527" t="s">
        <v>9</v>
      </c>
      <c r="L14" s="1453"/>
      <c r="M14" s="1453"/>
      <c r="N14" s="2697" t="s">
        <v>1035</v>
      </c>
      <c r="O14" s="2697"/>
      <c r="P14" s="538" t="s">
        <v>30</v>
      </c>
      <c r="Y14" s="798"/>
      <c r="Z14" s="825" t="s">
        <v>542</v>
      </c>
      <c r="AA14" s="4453" t="s">
        <v>546</v>
      </c>
      <c r="AB14" s="4453"/>
      <c r="AC14" s="4453"/>
      <c r="AD14" s="4453"/>
      <c r="AE14" s="4453"/>
      <c r="AF14" s="4453"/>
      <c r="AG14" s="4453"/>
      <c r="AH14" s="4453"/>
      <c r="AI14" s="4453"/>
      <c r="AJ14" s="4453"/>
      <c r="AK14" s="4315"/>
      <c r="AM14" s="851"/>
      <c r="AN14" s="4460" t="s">
        <v>548</v>
      </c>
      <c r="AO14" s="4460"/>
      <c r="AP14" s="4460"/>
      <c r="AQ14" s="4460"/>
      <c r="AR14" s="4460"/>
      <c r="AS14" s="4460"/>
      <c r="AT14" s="4460"/>
      <c r="AU14" s="4460"/>
      <c r="AV14" s="4460"/>
      <c r="AW14" s="4460"/>
      <c r="AX14" s="4460"/>
      <c r="AY14" s="4460"/>
      <c r="AZ14" s="4460"/>
      <c r="BA14" s="4460"/>
      <c r="BB14" s="4460"/>
      <c r="BC14" s="4460"/>
      <c r="BD14" s="4460"/>
      <c r="BE14" s="4460"/>
      <c r="BF14" s="4460"/>
      <c r="BG14" s="4460"/>
      <c r="BH14" s="4460"/>
      <c r="BI14" s="4460"/>
      <c r="BJ14" s="4460"/>
      <c r="BK14" s="4460"/>
      <c r="BL14" s="4460"/>
      <c r="BM14" s="4460"/>
      <c r="BN14" s="4460"/>
      <c r="BO14" s="4460"/>
      <c r="BP14" s="4460"/>
      <c r="BQ14" s="4460"/>
      <c r="BR14" s="4461"/>
    </row>
    <row r="15" spans="1:82" ht="14.1" customHeight="1" x14ac:dyDescent="0.15">
      <c r="A15" s="569"/>
      <c r="C15" s="548"/>
      <c r="D15" s="548"/>
      <c r="E15" s="548"/>
      <c r="F15" s="548"/>
      <c r="G15" s="548"/>
      <c r="H15" s="548"/>
      <c r="I15" s="548"/>
      <c r="J15" s="548"/>
      <c r="K15" s="548"/>
      <c r="L15" s="548"/>
      <c r="M15" s="548"/>
      <c r="N15" s="548"/>
      <c r="O15" s="548"/>
      <c r="P15" s="548"/>
      <c r="Q15" s="548"/>
      <c r="R15" s="548"/>
      <c r="S15" s="548"/>
      <c r="T15" s="548"/>
      <c r="U15" s="548"/>
      <c r="V15" s="548"/>
      <c r="W15" s="548"/>
      <c r="X15" s="548"/>
      <c r="Y15" s="798"/>
      <c r="Z15" s="825" t="s">
        <v>542</v>
      </c>
      <c r="AA15" s="1610" t="s">
        <v>705</v>
      </c>
      <c r="AB15" s="1610"/>
      <c r="AC15" s="1610"/>
      <c r="AD15" s="1610"/>
      <c r="AE15" s="1610"/>
      <c r="AF15" s="1610"/>
      <c r="AG15" s="1610"/>
      <c r="AH15" s="1610"/>
      <c r="AI15" s="1610"/>
      <c r="AJ15" s="1610"/>
      <c r="AK15" s="4315"/>
      <c r="AM15" s="851"/>
      <c r="AN15" s="4460"/>
      <c r="AO15" s="4460"/>
      <c r="AP15" s="4460"/>
      <c r="AQ15" s="4460"/>
      <c r="AR15" s="4460"/>
      <c r="AS15" s="4460"/>
      <c r="AT15" s="4460"/>
      <c r="AU15" s="4460"/>
      <c r="AV15" s="4460"/>
      <c r="AW15" s="4460"/>
      <c r="AX15" s="4460"/>
      <c r="AY15" s="4460"/>
      <c r="AZ15" s="4460"/>
      <c r="BA15" s="4460"/>
      <c r="BB15" s="4460"/>
      <c r="BC15" s="4460"/>
      <c r="BD15" s="4460"/>
      <c r="BE15" s="4460"/>
      <c r="BF15" s="4460"/>
      <c r="BG15" s="4460"/>
      <c r="BH15" s="4460"/>
      <c r="BI15" s="4460"/>
      <c r="BJ15" s="4460"/>
      <c r="BK15" s="4460"/>
      <c r="BL15" s="4460"/>
      <c r="BM15" s="4460"/>
      <c r="BN15" s="4460"/>
      <c r="BO15" s="4460"/>
      <c r="BP15" s="4460"/>
      <c r="BQ15" s="4460"/>
      <c r="BR15" s="4461"/>
    </row>
    <row r="16" spans="1:82" ht="14.1" customHeight="1" x14ac:dyDescent="0.15">
      <c r="A16" s="569"/>
      <c r="C16" s="537" t="s">
        <v>587</v>
      </c>
      <c r="D16" s="1691" t="s">
        <v>1144</v>
      </c>
      <c r="E16" s="1691"/>
      <c r="F16" s="1691"/>
      <c r="G16" s="1691"/>
      <c r="H16" s="1691"/>
      <c r="I16" s="1691"/>
      <c r="J16" s="1691"/>
      <c r="K16" s="1691"/>
      <c r="L16" s="1691"/>
      <c r="M16" s="1691"/>
      <c r="N16" s="1691"/>
      <c r="O16" s="1691"/>
      <c r="P16" s="1691"/>
      <c r="Q16" s="1691"/>
      <c r="R16" s="1691"/>
      <c r="S16" s="1691"/>
      <c r="T16" s="1691"/>
      <c r="U16" s="1691"/>
      <c r="V16" s="1691"/>
      <c r="W16" s="1691"/>
      <c r="X16" s="1691"/>
      <c r="Z16" s="4462"/>
      <c r="AA16" s="1610"/>
      <c r="AB16" s="1610"/>
      <c r="AC16" s="1610"/>
      <c r="AD16" s="1610"/>
      <c r="AE16" s="1610"/>
      <c r="AF16" s="1610"/>
      <c r="AG16" s="1610"/>
      <c r="AH16" s="1610"/>
      <c r="AI16" s="1610"/>
      <c r="AJ16" s="1610"/>
      <c r="AK16" s="4315"/>
      <c r="AM16" s="851"/>
      <c r="AN16" s="4460"/>
      <c r="AO16" s="4460"/>
      <c r="AP16" s="4460"/>
      <c r="AQ16" s="4460"/>
      <c r="AR16" s="4460"/>
      <c r="AS16" s="4460"/>
      <c r="AT16" s="4460"/>
      <c r="AU16" s="4460"/>
      <c r="AV16" s="4460"/>
      <c r="AW16" s="4460"/>
      <c r="AX16" s="4460"/>
      <c r="AY16" s="4460"/>
      <c r="AZ16" s="4460"/>
      <c r="BA16" s="4460"/>
      <c r="BB16" s="4460"/>
      <c r="BC16" s="4460"/>
      <c r="BD16" s="4460"/>
      <c r="BE16" s="4460"/>
      <c r="BF16" s="4460"/>
      <c r="BG16" s="4460"/>
      <c r="BH16" s="4460"/>
      <c r="BI16" s="4460"/>
      <c r="BJ16" s="4460"/>
      <c r="BK16" s="4460"/>
      <c r="BL16" s="4460"/>
      <c r="BM16" s="4460"/>
      <c r="BN16" s="4460"/>
      <c r="BO16" s="4460"/>
      <c r="BP16" s="4460"/>
      <c r="BQ16" s="4460"/>
      <c r="BR16" s="4461"/>
    </row>
    <row r="17" spans="1:70" ht="14.1" customHeight="1" x14ac:dyDescent="0.15">
      <c r="A17" s="569"/>
      <c r="E17" s="1612"/>
      <c r="F17" s="1612"/>
      <c r="G17" s="1612"/>
      <c r="H17" s="1612"/>
      <c r="I17" s="1612"/>
      <c r="J17" s="1612"/>
      <c r="K17" s="1612"/>
      <c r="L17" s="1612"/>
      <c r="M17" s="1612"/>
      <c r="N17" s="1612"/>
      <c r="O17" s="1612"/>
      <c r="P17" s="1612"/>
      <c r="Q17" s="1612"/>
      <c r="R17" s="1612"/>
      <c r="S17" s="1612"/>
      <c r="T17" s="1612"/>
      <c r="U17" s="1612"/>
      <c r="V17" s="1612"/>
      <c r="W17" s="1612"/>
      <c r="X17" s="1612"/>
      <c r="Y17" s="1612"/>
      <c r="Z17" s="1612"/>
      <c r="AA17" s="1612"/>
      <c r="AB17" s="1612"/>
      <c r="AC17" s="1612"/>
      <c r="AD17" s="1612"/>
      <c r="AE17" s="1612"/>
      <c r="AF17" s="1612"/>
      <c r="AG17" s="1612"/>
      <c r="AH17" s="1612"/>
      <c r="AI17" s="1612"/>
      <c r="AJ17" s="534"/>
      <c r="AK17" s="4315"/>
      <c r="AM17" s="852"/>
      <c r="AN17" s="4326"/>
      <c r="AO17" s="4326"/>
      <c r="AP17" s="4326"/>
      <c r="AQ17" s="4326"/>
      <c r="AR17" s="4326"/>
      <c r="AS17" s="4326"/>
      <c r="AT17" s="4326"/>
      <c r="AU17" s="4326"/>
      <c r="AV17" s="4326"/>
      <c r="AW17" s="4326"/>
      <c r="AX17" s="4326"/>
      <c r="AY17" s="4326"/>
      <c r="AZ17" s="4326"/>
      <c r="BA17" s="4326"/>
      <c r="BB17" s="4326"/>
      <c r="BC17" s="4326"/>
      <c r="BD17" s="4326"/>
      <c r="BE17" s="4326"/>
      <c r="BF17" s="4326"/>
      <c r="BG17" s="4326"/>
      <c r="BH17" s="4326"/>
      <c r="BI17" s="4326"/>
      <c r="BJ17" s="4326"/>
      <c r="BK17" s="4326"/>
      <c r="BL17" s="4326"/>
      <c r="BM17" s="4326"/>
      <c r="BN17" s="4326"/>
      <c r="BO17" s="4326"/>
      <c r="BP17" s="4326"/>
      <c r="BQ17" s="4326"/>
      <c r="BR17" s="4434"/>
    </row>
    <row r="18" spans="1:70" ht="14.1" customHeight="1" x14ac:dyDescent="0.15">
      <c r="A18" s="536"/>
      <c r="E18" s="1612"/>
      <c r="F18" s="1612"/>
      <c r="G18" s="1612"/>
      <c r="H18" s="1612"/>
      <c r="I18" s="1612"/>
      <c r="J18" s="1612"/>
      <c r="K18" s="1612"/>
      <c r="L18" s="1612"/>
      <c r="M18" s="1612"/>
      <c r="N18" s="1612"/>
      <c r="O18" s="1612"/>
      <c r="P18" s="1612"/>
      <c r="Q18" s="1612"/>
      <c r="R18" s="1612"/>
      <c r="S18" s="1612"/>
      <c r="T18" s="1612"/>
      <c r="U18" s="1612"/>
      <c r="V18" s="1612"/>
      <c r="W18" s="1612"/>
      <c r="X18" s="1612"/>
      <c r="Y18" s="1612"/>
      <c r="Z18" s="1612"/>
      <c r="AA18" s="1612"/>
      <c r="AB18" s="1612"/>
      <c r="AC18" s="1612"/>
      <c r="AD18" s="1612"/>
      <c r="AE18" s="1612"/>
      <c r="AF18" s="1612"/>
      <c r="AG18" s="1612"/>
      <c r="AH18" s="1612"/>
      <c r="AI18" s="1612"/>
      <c r="AJ18" s="534"/>
      <c r="AK18" s="4315"/>
    </row>
    <row r="19" spans="1:70" ht="12" customHeight="1" x14ac:dyDescent="0.15">
      <c r="A19" s="536"/>
      <c r="Y19" s="798"/>
      <c r="Z19" s="527"/>
      <c r="AK19" s="4315"/>
    </row>
    <row r="20" spans="1:70" ht="14.1" customHeight="1" x14ac:dyDescent="0.15">
      <c r="A20" s="831"/>
      <c r="B20" s="4435" t="s">
        <v>850</v>
      </c>
      <c r="C20" s="4435"/>
      <c r="D20" s="4435"/>
      <c r="E20" s="4435"/>
      <c r="F20" s="4435"/>
      <c r="G20" s="4435"/>
      <c r="H20" s="4435"/>
      <c r="I20" s="4435"/>
      <c r="J20" s="4435"/>
      <c r="K20" s="4435"/>
      <c r="L20" s="4435"/>
      <c r="M20" s="4435"/>
      <c r="N20" s="4435"/>
      <c r="O20" s="4435"/>
      <c r="P20" s="4435"/>
      <c r="Q20" s="4435"/>
      <c r="R20" s="4435"/>
      <c r="S20" s="4435"/>
      <c r="T20" s="4435"/>
      <c r="U20" s="4435"/>
      <c r="V20" s="4435"/>
      <c r="W20" s="4435"/>
      <c r="X20" s="4435"/>
      <c r="Y20" s="798"/>
      <c r="Z20" s="527"/>
      <c r="AK20" s="4315"/>
    </row>
    <row r="21" spans="1:70" ht="14.1" customHeight="1" x14ac:dyDescent="0.15">
      <c r="A21" s="2787" t="s">
        <v>586</v>
      </c>
      <c r="B21" s="1986"/>
      <c r="C21" s="1691" t="s">
        <v>851</v>
      </c>
      <c r="D21" s="1691"/>
      <c r="E21" s="1691"/>
      <c r="F21" s="1691"/>
      <c r="G21" s="1691"/>
      <c r="H21" s="1691"/>
      <c r="I21" s="1691"/>
      <c r="J21" s="1691"/>
      <c r="K21" s="1691"/>
      <c r="L21" s="1691"/>
      <c r="M21" s="1691"/>
      <c r="N21" s="1691"/>
      <c r="O21" s="1691"/>
      <c r="P21" s="1691"/>
      <c r="Q21" s="1691"/>
      <c r="R21" s="1691"/>
      <c r="S21" s="1691"/>
      <c r="T21" s="1691"/>
      <c r="U21" s="1691"/>
      <c r="V21" s="1691"/>
      <c r="W21" s="1691"/>
      <c r="X21" s="1691"/>
      <c r="Y21" s="798"/>
      <c r="Z21" s="527"/>
      <c r="AK21" s="4315"/>
    </row>
    <row r="22" spans="1:70" ht="14.1" customHeight="1" x14ac:dyDescent="0.15">
      <c r="A22" s="3359" t="s">
        <v>390</v>
      </c>
      <c r="B22" s="1986"/>
      <c r="C22" s="1691" t="s">
        <v>852</v>
      </c>
      <c r="D22" s="1691"/>
      <c r="E22" s="1691"/>
      <c r="F22" s="1691"/>
      <c r="G22" s="1691"/>
      <c r="H22" s="1691"/>
      <c r="I22" s="1691"/>
      <c r="J22" s="1691"/>
      <c r="K22" s="1691"/>
      <c r="L22" s="1691"/>
      <c r="M22" s="1691"/>
      <c r="N22" s="1691"/>
      <c r="O22" s="1691"/>
      <c r="P22" s="1691"/>
      <c r="Q22" s="1691"/>
      <c r="R22" s="1691"/>
      <c r="S22" s="1691"/>
      <c r="T22" s="1691"/>
      <c r="U22" s="1691"/>
      <c r="V22" s="1691"/>
      <c r="W22" s="1691"/>
      <c r="X22" s="1691"/>
      <c r="Z22" s="746" t="s">
        <v>30</v>
      </c>
      <c r="AA22" s="1687" t="s">
        <v>1139</v>
      </c>
      <c r="AB22" s="1687"/>
      <c r="AC22" s="1687"/>
      <c r="AD22" s="1687"/>
      <c r="AE22" s="1687"/>
      <c r="AF22" s="1687"/>
      <c r="AG22" s="1687"/>
      <c r="AH22" s="1687"/>
      <c r="AI22" s="1687"/>
      <c r="AJ22" s="1687"/>
      <c r="AK22" s="4424"/>
    </row>
    <row r="23" spans="1:70" ht="14.1" customHeight="1" x14ac:dyDescent="0.15">
      <c r="A23" s="4463" t="s">
        <v>1085</v>
      </c>
      <c r="B23" s="1691"/>
      <c r="C23" s="1691"/>
      <c r="D23" s="1691"/>
      <c r="E23" s="1691"/>
      <c r="F23" s="1691"/>
      <c r="G23" s="1691"/>
      <c r="H23" s="1691"/>
      <c r="I23" s="1691"/>
      <c r="J23" s="1691"/>
      <c r="K23" s="1691"/>
      <c r="L23" s="1691"/>
      <c r="M23" s="1691"/>
      <c r="N23" s="1691"/>
      <c r="O23" s="1691"/>
      <c r="P23" s="1691"/>
      <c r="Q23" s="1691"/>
      <c r="R23" s="1691"/>
      <c r="S23" s="1691"/>
      <c r="T23" s="1691"/>
      <c r="U23" s="1691"/>
      <c r="V23" s="1691"/>
      <c r="W23" s="1691"/>
      <c r="X23" s="529"/>
      <c r="Z23" s="746"/>
      <c r="AA23" s="551"/>
      <c r="AB23" s="551"/>
      <c r="AC23" s="551"/>
      <c r="AD23" s="551"/>
      <c r="AE23" s="551"/>
      <c r="AF23" s="551"/>
      <c r="AG23" s="551"/>
      <c r="AH23" s="551"/>
      <c r="AI23" s="551"/>
      <c r="AJ23" s="551"/>
      <c r="AK23" s="4424"/>
    </row>
    <row r="24" spans="1:70" ht="14.1" customHeight="1" x14ac:dyDescent="0.15">
      <c r="A24" s="3359" t="s">
        <v>396</v>
      </c>
      <c r="B24" s="1986"/>
      <c r="C24" s="1691" t="s">
        <v>606</v>
      </c>
      <c r="D24" s="1691"/>
      <c r="E24" s="1691"/>
      <c r="F24" s="1691"/>
      <c r="G24" s="1691"/>
      <c r="H24" s="1691"/>
      <c r="I24" s="1691"/>
      <c r="J24" s="1691"/>
      <c r="K24" s="1691"/>
      <c r="L24" s="1691"/>
      <c r="M24" s="1691"/>
      <c r="N24" s="1691"/>
      <c r="O24" s="1691"/>
      <c r="P24" s="1691"/>
      <c r="Q24" s="1691"/>
      <c r="R24" s="1691"/>
      <c r="S24" s="1691"/>
      <c r="T24" s="1691"/>
      <c r="U24" s="1691"/>
      <c r="V24" s="1691"/>
      <c r="W24" s="1691"/>
      <c r="X24" s="1691"/>
      <c r="Z24" s="4272"/>
      <c r="AK24" s="4424"/>
    </row>
    <row r="25" spans="1:70" ht="14.1" customHeight="1" x14ac:dyDescent="0.15">
      <c r="A25" s="536"/>
      <c r="C25" s="1612"/>
      <c r="D25" s="1612"/>
      <c r="E25" s="1612"/>
      <c r="F25" s="1612"/>
      <c r="G25" s="1612"/>
      <c r="H25" s="1612"/>
      <c r="I25" s="1612"/>
      <c r="J25" s="1612"/>
      <c r="K25" s="1612"/>
      <c r="L25" s="1612"/>
      <c r="M25" s="1612"/>
      <c r="N25" s="1612"/>
      <c r="O25" s="1612"/>
      <c r="P25" s="1612"/>
      <c r="Q25" s="1612"/>
      <c r="R25" s="1612"/>
      <c r="S25" s="1612"/>
      <c r="T25" s="1612"/>
      <c r="U25" s="1612"/>
      <c r="V25" s="1612"/>
      <c r="W25" s="1612"/>
      <c r="X25" s="1612"/>
      <c r="Z25" s="4272"/>
      <c r="AK25" s="4464"/>
      <c r="AM25" s="560"/>
      <c r="AN25" s="747"/>
      <c r="AO25" s="747"/>
      <c r="AP25" s="747"/>
      <c r="AQ25" s="747"/>
      <c r="AR25" s="747"/>
      <c r="AS25" s="747"/>
      <c r="AT25" s="747"/>
      <c r="AU25" s="747"/>
      <c r="AV25" s="747"/>
      <c r="AW25" s="747"/>
    </row>
    <row r="26" spans="1:70" ht="14.1" customHeight="1" x14ac:dyDescent="0.15">
      <c r="A26" s="569"/>
      <c r="C26" s="1612"/>
      <c r="D26" s="1612"/>
      <c r="E26" s="1612"/>
      <c r="F26" s="1612"/>
      <c r="G26" s="1612"/>
      <c r="H26" s="1612"/>
      <c r="I26" s="1612"/>
      <c r="J26" s="1612"/>
      <c r="K26" s="1612"/>
      <c r="L26" s="1612"/>
      <c r="M26" s="1612"/>
      <c r="N26" s="1612"/>
      <c r="O26" s="1612"/>
      <c r="P26" s="1612"/>
      <c r="Q26" s="1612"/>
      <c r="R26" s="1612"/>
      <c r="S26" s="1612"/>
      <c r="T26" s="1612"/>
      <c r="U26" s="1612"/>
      <c r="V26" s="1612"/>
      <c r="W26" s="1612"/>
      <c r="X26" s="1612"/>
      <c r="Z26" s="4465"/>
      <c r="AK26" s="4464"/>
      <c r="AM26" s="560"/>
      <c r="AN26" s="534"/>
      <c r="AO26" s="534"/>
      <c r="AP26" s="534"/>
      <c r="AQ26" s="534"/>
      <c r="AR26" s="534"/>
      <c r="AS26" s="534"/>
      <c r="AT26" s="534"/>
      <c r="AU26" s="534"/>
      <c r="AV26" s="534"/>
      <c r="AW26" s="534"/>
      <c r="AX26" s="904"/>
      <c r="AY26" s="904"/>
      <c r="AZ26" s="904"/>
      <c r="BA26" s="904"/>
      <c r="BB26" s="904"/>
      <c r="BC26" s="904"/>
      <c r="BD26" s="904"/>
      <c r="BE26" s="904"/>
      <c r="BF26" s="904"/>
      <c r="BG26" s="904"/>
      <c r="BH26" s="904"/>
      <c r="BI26" s="904"/>
      <c r="BJ26" s="904"/>
      <c r="BK26" s="904"/>
      <c r="BL26" s="904"/>
      <c r="BM26" s="904"/>
      <c r="BN26" s="904"/>
    </row>
    <row r="27" spans="1:70" ht="12.95" customHeight="1" x14ac:dyDescent="0.15">
      <c r="A27" s="536"/>
      <c r="Z27" s="825" t="s">
        <v>30</v>
      </c>
      <c r="AA27" s="1610" t="s">
        <v>1038</v>
      </c>
      <c r="AB27" s="1610"/>
      <c r="AC27" s="1610"/>
      <c r="AD27" s="1610"/>
      <c r="AE27" s="1610"/>
      <c r="AF27" s="1610"/>
      <c r="AG27" s="1610"/>
      <c r="AH27" s="1610"/>
      <c r="AI27" s="1610"/>
      <c r="AJ27" s="1610"/>
      <c r="AK27" s="840"/>
      <c r="AM27" s="551"/>
      <c r="AN27" s="534"/>
      <c r="AO27" s="534"/>
      <c r="AP27" s="534"/>
      <c r="AQ27" s="534"/>
      <c r="AR27" s="534"/>
      <c r="AS27" s="534"/>
      <c r="AT27" s="534"/>
      <c r="AU27" s="534"/>
      <c r="AV27" s="534"/>
      <c r="AW27" s="534"/>
      <c r="AX27" s="4466"/>
      <c r="AY27" s="4466"/>
      <c r="AZ27" s="4466"/>
      <c r="BA27" s="4466"/>
      <c r="BB27" s="4466"/>
      <c r="BC27" s="4466"/>
      <c r="BD27" s="4466"/>
      <c r="BE27" s="4466"/>
      <c r="BF27" s="4466"/>
      <c r="BG27" s="4466"/>
      <c r="BH27" s="4466"/>
      <c r="BI27" s="4466"/>
      <c r="BJ27" s="4466"/>
      <c r="BK27" s="4466"/>
      <c r="BL27" s="4466"/>
      <c r="BM27" s="4466"/>
      <c r="BN27" s="4466"/>
      <c r="BO27" s="4466"/>
      <c r="BP27" s="4466"/>
      <c r="BQ27" s="4466"/>
      <c r="BR27" s="4466"/>
    </row>
    <row r="28" spans="1:70" ht="14.1" customHeight="1" x14ac:dyDescent="0.15">
      <c r="A28" s="3359" t="s">
        <v>397</v>
      </c>
      <c r="B28" s="1986"/>
      <c r="C28" s="1691" t="s">
        <v>853</v>
      </c>
      <c r="D28" s="1691"/>
      <c r="E28" s="1691"/>
      <c r="F28" s="1691"/>
      <c r="G28" s="1691"/>
      <c r="H28" s="1691"/>
      <c r="I28" s="1691"/>
      <c r="J28" s="1691"/>
      <c r="K28" s="1691"/>
      <c r="L28" s="1691"/>
      <c r="M28" s="1691"/>
      <c r="N28" s="1691"/>
      <c r="O28" s="1691"/>
      <c r="P28" s="1691"/>
      <c r="Q28" s="1691"/>
      <c r="R28" s="1691"/>
      <c r="S28" s="1691"/>
      <c r="T28" s="1691"/>
      <c r="U28" s="1691"/>
      <c r="V28" s="1691"/>
      <c r="W28" s="1691"/>
      <c r="X28" s="1691"/>
      <c r="Z28" s="531"/>
      <c r="AA28" s="1610"/>
      <c r="AB28" s="1610"/>
      <c r="AC28" s="1610"/>
      <c r="AD28" s="1610"/>
      <c r="AE28" s="1610"/>
      <c r="AF28" s="1610"/>
      <c r="AG28" s="1610"/>
      <c r="AH28" s="1610"/>
      <c r="AI28" s="1610"/>
      <c r="AJ28" s="1610"/>
      <c r="AK28" s="840"/>
    </row>
    <row r="29" spans="1:70" ht="14.1" customHeight="1" x14ac:dyDescent="0.15">
      <c r="A29" s="1262"/>
      <c r="B29" s="537"/>
      <c r="C29" s="529"/>
      <c r="D29" s="529"/>
      <c r="E29" s="529"/>
      <c r="F29" s="529"/>
      <c r="G29" s="529"/>
      <c r="H29" s="529"/>
      <c r="I29" s="529"/>
      <c r="J29" s="529"/>
      <c r="K29" s="529"/>
      <c r="L29" s="529"/>
      <c r="M29" s="529"/>
      <c r="N29" s="529"/>
      <c r="O29" s="529"/>
      <c r="P29" s="529"/>
      <c r="Q29" s="529"/>
      <c r="R29" s="529"/>
      <c r="S29" s="529"/>
      <c r="T29" s="529"/>
      <c r="U29" s="529"/>
      <c r="V29" s="529"/>
      <c r="W29" s="529"/>
      <c r="X29" s="529"/>
      <c r="Z29" s="4272"/>
      <c r="AA29" s="1610"/>
      <c r="AB29" s="1610"/>
      <c r="AC29" s="1610"/>
      <c r="AD29" s="1610"/>
      <c r="AE29" s="1610"/>
      <c r="AF29" s="1610"/>
      <c r="AG29" s="1610"/>
      <c r="AH29" s="1610"/>
      <c r="AI29" s="1610"/>
      <c r="AJ29" s="1610"/>
      <c r="AK29" s="840"/>
    </row>
    <row r="30" spans="1:70" ht="14.1" customHeight="1" x14ac:dyDescent="0.15">
      <c r="A30" s="3359" t="s">
        <v>399</v>
      </c>
      <c r="B30" s="1986"/>
      <c r="C30" s="2697" t="s">
        <v>1037</v>
      </c>
      <c r="D30" s="2697"/>
      <c r="E30" s="2697"/>
      <c r="F30" s="2697"/>
      <c r="G30" s="2697"/>
      <c r="H30" s="2697"/>
      <c r="I30" s="2697"/>
      <c r="J30" s="2697"/>
      <c r="K30" s="2697"/>
      <c r="L30" s="2697"/>
      <c r="M30" s="2697"/>
      <c r="N30" s="2697"/>
      <c r="O30" s="2697"/>
      <c r="P30" s="2697"/>
      <c r="Q30" s="2697"/>
      <c r="R30" s="2697"/>
      <c r="S30" s="2697"/>
      <c r="T30" s="2697"/>
      <c r="U30" s="2697"/>
      <c r="V30" s="2697"/>
      <c r="W30" s="2697"/>
      <c r="X30" s="2697"/>
      <c r="Z30" s="4272"/>
      <c r="AA30" s="1610"/>
      <c r="AB30" s="1610"/>
      <c r="AC30" s="1610"/>
      <c r="AD30" s="1610"/>
      <c r="AE30" s="1610"/>
      <c r="AF30" s="1610"/>
      <c r="AG30" s="1610"/>
      <c r="AH30" s="1610"/>
      <c r="AI30" s="1610"/>
      <c r="AJ30" s="1610"/>
      <c r="AK30" s="840"/>
    </row>
    <row r="31" spans="1:70" ht="14.1" customHeight="1" x14ac:dyDescent="0.15">
      <c r="A31" s="569"/>
      <c r="Z31" s="531"/>
      <c r="AA31" s="1610"/>
      <c r="AB31" s="1610"/>
      <c r="AC31" s="1610"/>
      <c r="AD31" s="1610"/>
      <c r="AE31" s="1610"/>
      <c r="AF31" s="1610"/>
      <c r="AG31" s="1610"/>
      <c r="AH31" s="1610"/>
      <c r="AI31" s="1610"/>
      <c r="AJ31" s="1610"/>
      <c r="AK31" s="840"/>
    </row>
    <row r="32" spans="1:70" ht="14.1" customHeight="1" x14ac:dyDescent="0.15">
      <c r="A32" s="3359" t="s">
        <v>400</v>
      </c>
      <c r="B32" s="1986"/>
      <c r="C32" s="1691" t="s">
        <v>854</v>
      </c>
      <c r="D32" s="1691"/>
      <c r="E32" s="1691"/>
      <c r="F32" s="1691"/>
      <c r="G32" s="1691"/>
      <c r="H32" s="1691"/>
      <c r="I32" s="1691"/>
      <c r="J32" s="1691"/>
      <c r="K32" s="1691"/>
      <c r="L32" s="1691"/>
      <c r="M32" s="1691"/>
      <c r="N32" s="1691"/>
      <c r="O32" s="1691"/>
      <c r="P32" s="1691"/>
      <c r="Q32" s="1691"/>
      <c r="R32" s="1691"/>
      <c r="S32" s="1691"/>
      <c r="T32" s="1691"/>
      <c r="U32" s="1691"/>
      <c r="V32" s="1691"/>
      <c r="W32" s="1691"/>
      <c r="X32" s="1691"/>
      <c r="Y32" s="529"/>
      <c r="Z32" s="4467" t="s">
        <v>30</v>
      </c>
      <c r="AA32" s="1610" t="s">
        <v>616</v>
      </c>
      <c r="AB32" s="1610"/>
      <c r="AC32" s="1610"/>
      <c r="AD32" s="1610"/>
      <c r="AE32" s="1610"/>
      <c r="AF32" s="1610"/>
      <c r="AG32" s="1610"/>
      <c r="AH32" s="1610"/>
      <c r="AI32" s="1610"/>
      <c r="AJ32" s="1610"/>
      <c r="AK32" s="535"/>
    </row>
    <row r="33" spans="1:37" ht="14.1" customHeight="1" x14ac:dyDescent="0.15">
      <c r="A33" s="536"/>
      <c r="Y33" s="529"/>
      <c r="Z33" s="531"/>
      <c r="AA33" s="1610"/>
      <c r="AB33" s="1610"/>
      <c r="AC33" s="1610"/>
      <c r="AD33" s="1610"/>
      <c r="AE33" s="1610"/>
      <c r="AF33" s="1610"/>
      <c r="AG33" s="1610"/>
      <c r="AH33" s="1610"/>
      <c r="AI33" s="1610"/>
      <c r="AJ33" s="1610"/>
      <c r="AK33" s="535"/>
    </row>
    <row r="34" spans="1:37" ht="14.1" customHeight="1" x14ac:dyDescent="0.15">
      <c r="A34" s="536"/>
      <c r="B34" s="527" t="s">
        <v>710</v>
      </c>
      <c r="C34" s="1612" t="s">
        <v>1140</v>
      </c>
      <c r="D34" s="1612"/>
      <c r="E34" s="1612"/>
      <c r="F34" s="1612"/>
      <c r="G34" s="1612"/>
      <c r="H34" s="1612"/>
      <c r="I34" s="1612"/>
      <c r="J34" s="1612"/>
      <c r="K34" s="1612"/>
      <c r="L34" s="1612"/>
      <c r="M34" s="1612"/>
      <c r="N34" s="1612"/>
      <c r="O34" s="1612"/>
      <c r="P34" s="1612"/>
      <c r="Q34" s="1612"/>
      <c r="R34" s="1612"/>
      <c r="S34" s="1612"/>
      <c r="T34" s="1612"/>
      <c r="U34" s="1612"/>
      <c r="V34" s="1612"/>
      <c r="W34" s="1612"/>
      <c r="X34" s="1612"/>
      <c r="Y34" s="529"/>
      <c r="Z34" s="4319" t="s">
        <v>30</v>
      </c>
      <c r="AA34" s="1610" t="s">
        <v>1145</v>
      </c>
      <c r="AB34" s="1610"/>
      <c r="AC34" s="1610"/>
      <c r="AD34" s="1610"/>
      <c r="AE34" s="1610"/>
      <c r="AF34" s="1610"/>
      <c r="AG34" s="1610"/>
      <c r="AH34" s="1610"/>
      <c r="AI34" s="1610"/>
      <c r="AJ34" s="1610"/>
      <c r="AK34" s="535"/>
    </row>
    <row r="35" spans="1:37" ht="14.1" customHeight="1" x14ac:dyDescent="0.15">
      <c r="A35" s="536"/>
      <c r="C35" s="1612"/>
      <c r="D35" s="1612"/>
      <c r="E35" s="1612"/>
      <c r="F35" s="1612"/>
      <c r="G35" s="1612"/>
      <c r="H35" s="1612"/>
      <c r="I35" s="1612"/>
      <c r="J35" s="1612"/>
      <c r="K35" s="1612"/>
      <c r="L35" s="1612"/>
      <c r="M35" s="1612"/>
      <c r="N35" s="1612"/>
      <c r="O35" s="1612"/>
      <c r="P35" s="1612"/>
      <c r="Q35" s="1612"/>
      <c r="R35" s="1612"/>
      <c r="S35" s="1612"/>
      <c r="T35" s="1612"/>
      <c r="U35" s="1612"/>
      <c r="V35" s="1612"/>
      <c r="W35" s="1612"/>
      <c r="X35" s="1612"/>
      <c r="Y35" s="529"/>
      <c r="Z35" s="531"/>
      <c r="AA35" s="1610"/>
      <c r="AB35" s="1610"/>
      <c r="AC35" s="1610"/>
      <c r="AD35" s="1610"/>
      <c r="AE35" s="1610"/>
      <c r="AF35" s="1610"/>
      <c r="AG35" s="1610"/>
      <c r="AH35" s="1610"/>
      <c r="AI35" s="1610"/>
      <c r="AJ35" s="1610"/>
      <c r="AK35" s="535"/>
    </row>
    <row r="36" spans="1:37" ht="14.1" customHeight="1" x14ac:dyDescent="0.15">
      <c r="A36" s="536"/>
      <c r="C36" s="548"/>
      <c r="D36" s="548"/>
      <c r="E36" s="548"/>
      <c r="F36" s="548"/>
      <c r="G36" s="548"/>
      <c r="H36" s="548"/>
      <c r="I36" s="548"/>
      <c r="J36" s="548"/>
      <c r="K36" s="548"/>
      <c r="L36" s="548"/>
      <c r="M36" s="548"/>
      <c r="N36" s="548"/>
      <c r="O36" s="548"/>
      <c r="P36" s="548"/>
      <c r="Q36" s="548"/>
      <c r="R36" s="548"/>
      <c r="S36" s="548"/>
      <c r="T36" s="548"/>
      <c r="U36" s="548"/>
      <c r="V36" s="548"/>
      <c r="W36" s="548"/>
      <c r="X36" s="548"/>
      <c r="Y36" s="529"/>
      <c r="Z36" s="531"/>
      <c r="AA36" s="1610"/>
      <c r="AB36" s="1610"/>
      <c r="AC36" s="1610"/>
      <c r="AD36" s="1610"/>
      <c r="AE36" s="1610"/>
      <c r="AF36" s="1610"/>
      <c r="AG36" s="1610"/>
      <c r="AH36" s="1610"/>
      <c r="AI36" s="1610"/>
      <c r="AJ36" s="1610"/>
      <c r="AK36" s="535"/>
    </row>
    <row r="37" spans="1:37" ht="14.1" customHeight="1" x14ac:dyDescent="0.15">
      <c r="A37" s="536"/>
      <c r="B37" s="527" t="s">
        <v>1141</v>
      </c>
      <c r="C37" s="1612" t="s">
        <v>1142</v>
      </c>
      <c r="D37" s="1612"/>
      <c r="E37" s="1612"/>
      <c r="F37" s="1612"/>
      <c r="G37" s="1612"/>
      <c r="H37" s="1612"/>
      <c r="I37" s="1612"/>
      <c r="J37" s="1612"/>
      <c r="K37" s="1612"/>
      <c r="L37" s="1612"/>
      <c r="M37" s="1612"/>
      <c r="N37" s="1612"/>
      <c r="O37" s="1612"/>
      <c r="P37" s="1612"/>
      <c r="Q37" s="1612"/>
      <c r="R37" s="1612"/>
      <c r="S37" s="1612"/>
      <c r="T37" s="1612"/>
      <c r="U37" s="1612"/>
      <c r="V37" s="1612"/>
      <c r="W37" s="1612"/>
      <c r="X37" s="1612"/>
      <c r="Y37" s="529"/>
      <c r="Z37" s="531"/>
      <c r="AA37" s="1610"/>
      <c r="AB37" s="1610"/>
      <c r="AC37" s="1610"/>
      <c r="AD37" s="1610"/>
      <c r="AE37" s="1610"/>
      <c r="AF37" s="1610"/>
      <c r="AG37" s="1610"/>
      <c r="AH37" s="1610"/>
      <c r="AI37" s="1610"/>
      <c r="AJ37" s="1610"/>
      <c r="AK37" s="535"/>
    </row>
    <row r="38" spans="1:37" ht="14.1" customHeight="1" x14ac:dyDescent="0.15">
      <c r="A38" s="536"/>
      <c r="C38" s="1612"/>
      <c r="D38" s="1612"/>
      <c r="E38" s="1612"/>
      <c r="F38" s="1612"/>
      <c r="G38" s="1612"/>
      <c r="H38" s="1612"/>
      <c r="I38" s="1612"/>
      <c r="J38" s="1612"/>
      <c r="K38" s="1612"/>
      <c r="L38" s="1612"/>
      <c r="M38" s="1612"/>
      <c r="N38" s="1612"/>
      <c r="O38" s="1612"/>
      <c r="P38" s="1612"/>
      <c r="Q38" s="1612"/>
      <c r="R38" s="1612"/>
      <c r="S38" s="1612"/>
      <c r="T38" s="1612"/>
      <c r="U38" s="1612"/>
      <c r="V38" s="1612"/>
      <c r="W38" s="1612"/>
      <c r="X38" s="1612"/>
      <c r="Y38" s="529"/>
      <c r="Z38" s="531"/>
      <c r="AA38" s="534"/>
      <c r="AB38" s="534"/>
      <c r="AC38" s="534"/>
      <c r="AD38" s="534"/>
      <c r="AE38" s="534"/>
      <c r="AF38" s="534"/>
      <c r="AG38" s="534"/>
      <c r="AH38" s="534"/>
      <c r="AI38" s="534"/>
      <c r="AJ38" s="534"/>
      <c r="AK38" s="535"/>
    </row>
    <row r="39" spans="1:37" ht="14.1" customHeight="1" x14ac:dyDescent="0.15">
      <c r="A39" s="2787" t="s">
        <v>524</v>
      </c>
      <c r="B39" s="1986"/>
      <c r="C39" s="1855" t="s">
        <v>855</v>
      </c>
      <c r="D39" s="1855"/>
      <c r="E39" s="1855"/>
      <c r="F39" s="1855"/>
      <c r="G39" s="1855"/>
      <c r="H39" s="1855"/>
      <c r="I39" s="1855"/>
      <c r="J39" s="1855"/>
      <c r="K39" s="1855"/>
      <c r="L39" s="1855"/>
      <c r="M39" s="1855"/>
      <c r="N39" s="1855"/>
      <c r="O39" s="1855"/>
      <c r="P39" s="1855"/>
      <c r="Q39" s="1855"/>
      <c r="R39" s="1855"/>
      <c r="S39" s="1855"/>
      <c r="T39" s="1855"/>
      <c r="U39" s="1855"/>
      <c r="V39" s="1855"/>
      <c r="W39" s="1855"/>
      <c r="X39" s="1855"/>
      <c r="Z39" s="4468"/>
      <c r="AA39" s="534"/>
      <c r="AB39" s="534"/>
      <c r="AC39" s="534"/>
      <c r="AD39" s="534"/>
      <c r="AE39" s="534"/>
      <c r="AF39" s="534"/>
      <c r="AG39" s="534"/>
      <c r="AH39" s="534"/>
      <c r="AI39" s="534"/>
      <c r="AJ39" s="534"/>
      <c r="AK39" s="4469"/>
    </row>
    <row r="40" spans="1:37" ht="14.1" customHeight="1" x14ac:dyDescent="0.15">
      <c r="A40" s="536"/>
      <c r="B40" s="1263" t="s">
        <v>275</v>
      </c>
      <c r="C40" s="1612" t="s">
        <v>856</v>
      </c>
      <c r="D40" s="1612"/>
      <c r="E40" s="1612"/>
      <c r="F40" s="1612"/>
      <c r="G40" s="1612"/>
      <c r="H40" s="1612"/>
      <c r="I40" s="1612"/>
      <c r="J40" s="1612"/>
      <c r="K40" s="1612"/>
      <c r="L40" s="1612"/>
      <c r="M40" s="1612"/>
      <c r="N40" s="1612"/>
      <c r="O40" s="1612"/>
      <c r="P40" s="1612"/>
      <c r="Q40" s="1612"/>
      <c r="R40" s="1612"/>
      <c r="S40" s="1612"/>
      <c r="T40" s="1612"/>
      <c r="U40" s="1612"/>
      <c r="V40" s="1612"/>
      <c r="W40" s="1612"/>
      <c r="X40" s="1612"/>
      <c r="Z40" s="4317" t="s">
        <v>30</v>
      </c>
      <c r="AA40" s="1610" t="s">
        <v>857</v>
      </c>
      <c r="AB40" s="1610"/>
      <c r="AC40" s="1610"/>
      <c r="AD40" s="1610"/>
      <c r="AE40" s="1610"/>
      <c r="AF40" s="1610"/>
      <c r="AG40" s="1610"/>
      <c r="AH40" s="1610"/>
      <c r="AI40" s="1610"/>
      <c r="AJ40" s="1610"/>
      <c r="AK40" s="843"/>
    </row>
    <row r="41" spans="1:37" ht="14.1" customHeight="1" x14ac:dyDescent="0.15">
      <c r="A41" s="569"/>
      <c r="B41" s="529"/>
      <c r="C41" s="1612"/>
      <c r="D41" s="1612"/>
      <c r="E41" s="1612"/>
      <c r="F41" s="1612"/>
      <c r="G41" s="1612"/>
      <c r="H41" s="1612"/>
      <c r="I41" s="1612"/>
      <c r="J41" s="1612"/>
      <c r="K41" s="1612"/>
      <c r="L41" s="1612"/>
      <c r="M41" s="1612"/>
      <c r="N41" s="1612"/>
      <c r="O41" s="1612"/>
      <c r="P41" s="1612"/>
      <c r="Q41" s="1612"/>
      <c r="R41" s="1612"/>
      <c r="S41" s="1612"/>
      <c r="T41" s="1612"/>
      <c r="U41" s="1612"/>
      <c r="V41" s="1612"/>
      <c r="W41" s="1612"/>
      <c r="X41" s="1612"/>
      <c r="Z41" s="4470"/>
      <c r="AA41" s="1610"/>
      <c r="AB41" s="1610"/>
      <c r="AC41" s="1610"/>
      <c r="AD41" s="1610"/>
      <c r="AE41" s="1610"/>
      <c r="AF41" s="1610"/>
      <c r="AG41" s="1610"/>
      <c r="AH41" s="1610"/>
      <c r="AI41" s="1610"/>
      <c r="AJ41" s="1610"/>
      <c r="AK41" s="843"/>
    </row>
    <row r="42" spans="1:37" ht="14.1" customHeight="1" x14ac:dyDescent="0.15">
      <c r="A42" s="569"/>
      <c r="Y42" s="529"/>
      <c r="Z42" s="825" t="s">
        <v>30</v>
      </c>
      <c r="AA42" s="1610" t="s">
        <v>1032</v>
      </c>
      <c r="AB42" s="1610"/>
      <c r="AC42" s="1610"/>
      <c r="AD42" s="1610"/>
      <c r="AE42" s="1610"/>
      <c r="AF42" s="1610"/>
      <c r="AG42" s="1610"/>
      <c r="AH42" s="1610"/>
      <c r="AI42" s="1610"/>
      <c r="AJ42" s="1610"/>
      <c r="AK42" s="843"/>
    </row>
    <row r="43" spans="1:37" ht="14.1" customHeight="1" x14ac:dyDescent="0.15">
      <c r="A43" s="536"/>
      <c r="B43" s="1263" t="s">
        <v>276</v>
      </c>
      <c r="C43" s="1691" t="s">
        <v>858</v>
      </c>
      <c r="D43" s="1691"/>
      <c r="E43" s="1691"/>
      <c r="F43" s="1691"/>
      <c r="G43" s="1691"/>
      <c r="H43" s="1691"/>
      <c r="I43" s="1691"/>
      <c r="J43" s="1691"/>
      <c r="K43" s="1691"/>
      <c r="L43" s="1691"/>
      <c r="M43" s="1691"/>
      <c r="N43" s="1691"/>
      <c r="O43" s="1691"/>
      <c r="P43" s="1691"/>
      <c r="Q43" s="1691"/>
      <c r="R43" s="1691"/>
      <c r="S43" s="1691"/>
      <c r="T43" s="1691"/>
      <c r="U43" s="1691"/>
      <c r="V43" s="1691"/>
      <c r="W43" s="1691"/>
      <c r="X43" s="1691"/>
      <c r="Y43" s="529"/>
      <c r="Z43" s="531"/>
      <c r="AA43" s="1610"/>
      <c r="AB43" s="1610"/>
      <c r="AC43" s="1610"/>
      <c r="AD43" s="1610"/>
      <c r="AE43" s="1610"/>
      <c r="AF43" s="1610"/>
      <c r="AG43" s="1610"/>
      <c r="AH43" s="1610"/>
      <c r="AI43" s="1610"/>
      <c r="AJ43" s="1610"/>
      <c r="AK43" s="843"/>
    </row>
    <row r="44" spans="1:37" ht="14.1" customHeight="1" x14ac:dyDescent="0.15">
      <c r="A44" s="569"/>
      <c r="Z44" s="531"/>
      <c r="AA44" s="1610"/>
      <c r="AB44" s="1610"/>
      <c r="AC44" s="1610"/>
      <c r="AD44" s="1610"/>
      <c r="AE44" s="1610"/>
      <c r="AF44" s="1610"/>
      <c r="AG44" s="1610"/>
      <c r="AH44" s="1610"/>
      <c r="AI44" s="1610"/>
      <c r="AJ44" s="1610"/>
      <c r="AK44" s="886"/>
    </row>
    <row r="45" spans="1:37" ht="14.1" customHeight="1" x14ac:dyDescent="0.15">
      <c r="A45" s="834"/>
      <c r="C45" s="537" t="s">
        <v>414</v>
      </c>
      <c r="D45" s="1691" t="s">
        <v>859</v>
      </c>
      <c r="E45" s="1691"/>
      <c r="F45" s="1691"/>
      <c r="G45" s="1691"/>
      <c r="H45" s="1691"/>
      <c r="I45" s="1691"/>
      <c r="J45" s="1691"/>
      <c r="K45" s="1691"/>
      <c r="L45" s="1691"/>
      <c r="M45" s="1691"/>
      <c r="N45" s="1691"/>
      <c r="O45" s="1691"/>
      <c r="P45" s="1691"/>
      <c r="Q45" s="1691"/>
      <c r="R45" s="1691"/>
      <c r="S45" s="1691"/>
      <c r="T45" s="1691"/>
      <c r="U45" s="1691"/>
      <c r="V45" s="1691"/>
      <c r="W45" s="1691"/>
      <c r="X45" s="1691"/>
      <c r="Z45" s="4272"/>
      <c r="AK45" s="4471"/>
    </row>
    <row r="46" spans="1:37" ht="14.1" customHeight="1" x14ac:dyDescent="0.15">
      <c r="A46" s="536"/>
      <c r="D46" s="1612"/>
      <c r="E46" s="1612"/>
      <c r="F46" s="1612"/>
      <c r="G46" s="1612"/>
      <c r="H46" s="1612"/>
      <c r="I46" s="1612"/>
      <c r="J46" s="1612"/>
      <c r="K46" s="1612"/>
      <c r="L46" s="1612"/>
      <c r="M46" s="1612"/>
      <c r="N46" s="1612"/>
      <c r="O46" s="1612"/>
      <c r="P46" s="1612"/>
      <c r="Q46" s="1612"/>
      <c r="R46" s="1612"/>
      <c r="S46" s="1612"/>
      <c r="T46" s="1612"/>
      <c r="U46" s="1612"/>
      <c r="V46" s="1612"/>
      <c r="W46" s="1612"/>
      <c r="X46" s="1612"/>
      <c r="Y46" s="1612"/>
      <c r="Z46" s="1612"/>
      <c r="AA46" s="1612"/>
      <c r="AB46" s="1612"/>
      <c r="AC46" s="1612"/>
      <c r="AD46" s="1612"/>
      <c r="AE46" s="1612"/>
      <c r="AF46" s="1612"/>
      <c r="AG46" s="1612"/>
      <c r="AH46" s="1612"/>
      <c r="AI46" s="1612"/>
      <c r="AJ46" s="534"/>
      <c r="AK46" s="4471"/>
    </row>
    <row r="47" spans="1:37" ht="14.1" customHeight="1" x14ac:dyDescent="0.15">
      <c r="A47" s="536"/>
      <c r="D47" s="1612"/>
      <c r="E47" s="1612"/>
      <c r="F47" s="1612"/>
      <c r="G47" s="1612"/>
      <c r="H47" s="1612"/>
      <c r="I47" s="1612"/>
      <c r="J47" s="1612"/>
      <c r="K47" s="1612"/>
      <c r="L47" s="1612"/>
      <c r="M47" s="1612"/>
      <c r="N47" s="1612"/>
      <c r="O47" s="1612"/>
      <c r="P47" s="1612"/>
      <c r="Q47" s="1612"/>
      <c r="R47" s="1612"/>
      <c r="S47" s="1612"/>
      <c r="T47" s="1612"/>
      <c r="U47" s="1612"/>
      <c r="V47" s="1612"/>
      <c r="W47" s="1612"/>
      <c r="X47" s="1612"/>
      <c r="Y47" s="1612"/>
      <c r="Z47" s="1612"/>
      <c r="AA47" s="1612"/>
      <c r="AB47" s="1612"/>
      <c r="AC47" s="1612"/>
      <c r="AD47" s="1612"/>
      <c r="AE47" s="1612"/>
      <c r="AF47" s="1612"/>
      <c r="AG47" s="1612"/>
      <c r="AH47" s="1612"/>
      <c r="AI47" s="1612"/>
      <c r="AJ47" s="534"/>
      <c r="AK47" s="4471"/>
    </row>
    <row r="48" spans="1:37" ht="11.1" customHeight="1" x14ac:dyDescent="0.15">
      <c r="A48" s="536"/>
      <c r="Y48" s="807"/>
      <c r="Z48" s="825"/>
      <c r="AA48" s="534"/>
      <c r="AB48" s="534"/>
      <c r="AC48" s="534"/>
      <c r="AD48" s="534"/>
      <c r="AE48" s="534"/>
      <c r="AF48" s="534"/>
      <c r="AG48" s="534"/>
      <c r="AH48" s="534"/>
      <c r="AI48" s="534"/>
      <c r="AJ48" s="534"/>
      <c r="AK48" s="4471"/>
    </row>
    <row r="49" spans="1:74" ht="14.1" customHeight="1" x14ac:dyDescent="0.15">
      <c r="A49" s="569"/>
      <c r="B49" s="537" t="s">
        <v>397</v>
      </c>
      <c r="C49" s="1691" t="s">
        <v>860</v>
      </c>
      <c r="D49" s="1691"/>
      <c r="E49" s="1691"/>
      <c r="F49" s="1691"/>
      <c r="G49" s="1691"/>
      <c r="H49" s="1691"/>
      <c r="I49" s="1691"/>
      <c r="J49" s="1691"/>
      <c r="K49" s="1691"/>
      <c r="L49" s="1691"/>
      <c r="M49" s="1691"/>
      <c r="N49" s="1691"/>
      <c r="O49" s="1691"/>
      <c r="P49" s="1691"/>
      <c r="Q49" s="1691"/>
      <c r="R49" s="1691"/>
      <c r="S49" s="1691"/>
      <c r="T49" s="1691"/>
      <c r="U49" s="1691"/>
      <c r="V49" s="1691"/>
      <c r="W49" s="1691"/>
      <c r="X49" s="1691"/>
      <c r="Y49" s="549"/>
      <c r="Z49" s="531"/>
      <c r="AA49" s="534"/>
      <c r="AB49" s="534"/>
      <c r="AC49" s="534"/>
      <c r="AD49" s="534"/>
      <c r="AE49" s="534"/>
      <c r="AF49" s="534"/>
      <c r="AG49" s="534"/>
      <c r="AH49" s="534"/>
      <c r="AI49" s="534"/>
      <c r="AJ49" s="534"/>
      <c r="AK49" s="4471"/>
    </row>
    <row r="50" spans="1:74" ht="14.1" customHeight="1" x14ac:dyDescent="0.15">
      <c r="A50" s="536"/>
      <c r="C50" s="527" t="s">
        <v>414</v>
      </c>
      <c r="D50" s="1691" t="s">
        <v>859</v>
      </c>
      <c r="E50" s="1691"/>
      <c r="F50" s="1691"/>
      <c r="G50" s="1691"/>
      <c r="H50" s="1691"/>
      <c r="I50" s="1691"/>
      <c r="J50" s="1691"/>
      <c r="K50" s="1691"/>
      <c r="L50" s="1691"/>
      <c r="M50" s="1691"/>
      <c r="N50" s="1691"/>
      <c r="O50" s="1691"/>
      <c r="P50" s="1691"/>
      <c r="Q50" s="1691"/>
      <c r="R50" s="1691"/>
      <c r="S50" s="1691"/>
      <c r="T50" s="1691"/>
      <c r="U50" s="1691"/>
      <c r="V50" s="1691"/>
      <c r="W50" s="1691"/>
      <c r="X50" s="1691"/>
      <c r="Z50" s="4272"/>
      <c r="AJ50" s="534"/>
      <c r="AK50" s="843"/>
    </row>
    <row r="51" spans="1:74" ht="14.1" customHeight="1" x14ac:dyDescent="0.15">
      <c r="A51" s="569"/>
      <c r="D51" s="1612"/>
      <c r="E51" s="1612"/>
      <c r="F51" s="1612"/>
      <c r="G51" s="1612"/>
      <c r="H51" s="1612"/>
      <c r="I51" s="1612"/>
      <c r="J51" s="1612"/>
      <c r="K51" s="1612"/>
      <c r="L51" s="1612"/>
      <c r="M51" s="1612"/>
      <c r="N51" s="1612"/>
      <c r="O51" s="1612"/>
      <c r="P51" s="1612"/>
      <c r="Q51" s="1612"/>
      <c r="R51" s="1612"/>
      <c r="S51" s="1612"/>
      <c r="T51" s="1612"/>
      <c r="U51" s="1612"/>
      <c r="V51" s="1612"/>
      <c r="W51" s="1612"/>
      <c r="X51" s="1612"/>
      <c r="Y51" s="1612"/>
      <c r="Z51" s="1612"/>
      <c r="AA51" s="1612"/>
      <c r="AB51" s="1612"/>
      <c r="AC51" s="1612"/>
      <c r="AD51" s="1612"/>
      <c r="AE51" s="1612"/>
      <c r="AF51" s="1612"/>
      <c r="AG51" s="1612"/>
      <c r="AH51" s="1612"/>
      <c r="AI51" s="1612"/>
      <c r="AK51" s="4315"/>
    </row>
    <row r="52" spans="1:74" ht="14.1" customHeight="1" x14ac:dyDescent="0.15">
      <c r="A52" s="831"/>
      <c r="D52" s="1612"/>
      <c r="E52" s="1612"/>
      <c r="F52" s="1612"/>
      <c r="G52" s="1612"/>
      <c r="H52" s="1612"/>
      <c r="I52" s="1612"/>
      <c r="J52" s="1612"/>
      <c r="K52" s="1612"/>
      <c r="L52" s="1612"/>
      <c r="M52" s="1612"/>
      <c r="N52" s="1612"/>
      <c r="O52" s="1612"/>
      <c r="P52" s="1612"/>
      <c r="Q52" s="1612"/>
      <c r="R52" s="1612"/>
      <c r="S52" s="1612"/>
      <c r="T52" s="1612"/>
      <c r="U52" s="1612"/>
      <c r="V52" s="1612"/>
      <c r="W52" s="1612"/>
      <c r="X52" s="1612"/>
      <c r="Y52" s="1612"/>
      <c r="Z52" s="1612"/>
      <c r="AA52" s="1612"/>
      <c r="AB52" s="1612"/>
      <c r="AC52" s="1612"/>
      <c r="AD52" s="1612"/>
      <c r="AE52" s="1612"/>
      <c r="AF52" s="1612"/>
      <c r="AG52" s="1612"/>
      <c r="AH52" s="1612"/>
      <c r="AI52" s="1612"/>
      <c r="AK52" s="4315"/>
    </row>
    <row r="53" spans="1:74" ht="11.1" customHeight="1" x14ac:dyDescent="0.15">
      <c r="A53" s="536"/>
      <c r="Z53" s="4272"/>
      <c r="AK53" s="4315"/>
      <c r="AN53" s="1263"/>
      <c r="AO53" s="549"/>
      <c r="AP53" s="549"/>
      <c r="AQ53" s="549"/>
      <c r="AR53" s="549"/>
      <c r="AS53" s="549"/>
      <c r="AT53" s="549"/>
      <c r="AU53" s="549"/>
      <c r="AV53" s="549"/>
      <c r="AW53" s="549"/>
      <c r="AX53" s="549"/>
      <c r="AY53" s="549"/>
      <c r="AZ53" s="549"/>
      <c r="BA53" s="549"/>
      <c r="BB53" s="549"/>
      <c r="BC53" s="549"/>
      <c r="BD53" s="549"/>
      <c r="BE53" s="549"/>
      <c r="BF53" s="549"/>
      <c r="BG53" s="549"/>
      <c r="BH53" s="549"/>
      <c r="BI53" s="549"/>
      <c r="BJ53" s="549"/>
      <c r="BL53" s="4472"/>
      <c r="BM53" s="4473"/>
      <c r="BN53" s="4473"/>
      <c r="BO53" s="4473"/>
      <c r="BP53" s="4473"/>
      <c r="BQ53" s="4473"/>
      <c r="BR53" s="4473"/>
      <c r="BS53" s="4473"/>
      <c r="BT53" s="4473"/>
      <c r="BU53" s="4473"/>
      <c r="BV53" s="4473"/>
    </row>
    <row r="54" spans="1:74" ht="14.1" customHeight="1" x14ac:dyDescent="0.15">
      <c r="A54" s="536"/>
      <c r="B54" s="537" t="s">
        <v>697</v>
      </c>
      <c r="C54" s="1612" t="s">
        <v>1033</v>
      </c>
      <c r="D54" s="1612"/>
      <c r="E54" s="1612"/>
      <c r="F54" s="1612"/>
      <c r="G54" s="1612"/>
      <c r="H54" s="1612"/>
      <c r="I54" s="1612"/>
      <c r="J54" s="1612"/>
      <c r="K54" s="1612"/>
      <c r="L54" s="1612"/>
      <c r="M54" s="1612"/>
      <c r="N54" s="1612"/>
      <c r="O54" s="1612"/>
      <c r="P54" s="1612"/>
      <c r="Q54" s="1612"/>
      <c r="R54" s="1612"/>
      <c r="S54" s="1612"/>
      <c r="T54" s="1612"/>
      <c r="U54" s="1612"/>
      <c r="V54" s="1612"/>
      <c r="W54" s="1612"/>
      <c r="X54" s="1612"/>
      <c r="Y54" s="529"/>
      <c r="Z54" s="825"/>
      <c r="AA54" s="534"/>
      <c r="AB54" s="534"/>
      <c r="AC54" s="534"/>
      <c r="AD54" s="534"/>
      <c r="AE54" s="534"/>
      <c r="AF54" s="534"/>
      <c r="AG54" s="534"/>
      <c r="AH54" s="534"/>
      <c r="AI54" s="534"/>
      <c r="AJ54" s="534"/>
      <c r="AK54" s="4315"/>
      <c r="AN54" s="529"/>
      <c r="AO54" s="549"/>
      <c r="AP54" s="549"/>
      <c r="AQ54" s="549"/>
      <c r="AR54" s="549"/>
      <c r="AS54" s="549"/>
      <c r="AT54" s="549"/>
      <c r="AU54" s="549"/>
      <c r="AV54" s="549"/>
      <c r="AW54" s="549"/>
      <c r="AX54" s="549"/>
      <c r="AY54" s="549"/>
      <c r="AZ54" s="549"/>
      <c r="BA54" s="549"/>
      <c r="BB54" s="549"/>
      <c r="BC54" s="549"/>
      <c r="BD54" s="549"/>
      <c r="BE54" s="549"/>
      <c r="BF54" s="549"/>
      <c r="BG54" s="549"/>
      <c r="BH54" s="549"/>
      <c r="BI54" s="549"/>
      <c r="BJ54" s="549"/>
      <c r="BL54" s="747"/>
      <c r="BM54" s="4473"/>
      <c r="BN54" s="4473"/>
      <c r="BO54" s="4473"/>
      <c r="BP54" s="4473"/>
      <c r="BQ54" s="4473"/>
      <c r="BR54" s="4473"/>
      <c r="BS54" s="4473"/>
      <c r="BT54" s="4473"/>
      <c r="BU54" s="4473"/>
      <c r="BV54" s="4473"/>
    </row>
    <row r="55" spans="1:74" ht="14.1" customHeight="1" x14ac:dyDescent="0.15">
      <c r="A55" s="536"/>
      <c r="C55" s="3724"/>
      <c r="D55" s="3724"/>
      <c r="E55" s="3724"/>
      <c r="F55" s="3724"/>
      <c r="G55" s="3724"/>
      <c r="H55" s="3724"/>
      <c r="I55" s="3724"/>
      <c r="J55" s="3724"/>
      <c r="K55" s="3724"/>
      <c r="L55" s="3724"/>
      <c r="M55" s="3724"/>
      <c r="N55" s="3724"/>
      <c r="O55" s="3724"/>
      <c r="P55" s="3724"/>
      <c r="Q55" s="3724"/>
      <c r="R55" s="3724"/>
      <c r="S55" s="3724"/>
      <c r="T55" s="3724"/>
      <c r="U55" s="3724"/>
      <c r="V55" s="3724"/>
      <c r="W55" s="3724"/>
      <c r="X55" s="3724"/>
      <c r="Z55" s="531"/>
      <c r="AK55" s="4315"/>
      <c r="AO55" s="537"/>
      <c r="BL55" s="747"/>
      <c r="BM55" s="4473"/>
      <c r="BN55" s="4473"/>
      <c r="BO55" s="4473"/>
      <c r="BP55" s="4473"/>
      <c r="BQ55" s="4473"/>
      <c r="BR55" s="4473"/>
      <c r="BS55" s="4473"/>
      <c r="BT55" s="4473"/>
      <c r="BU55" s="4473"/>
      <c r="BV55" s="4473"/>
    </row>
    <row r="56" spans="1:74" ht="14.1" customHeight="1" x14ac:dyDescent="0.15">
      <c r="A56" s="536"/>
      <c r="B56" s="2715" t="s">
        <v>549</v>
      </c>
      <c r="C56" s="2716"/>
      <c r="D56" s="2716"/>
      <c r="E56" s="2713"/>
      <c r="F56" s="2732" t="s">
        <v>550</v>
      </c>
      <c r="G56" s="2733"/>
      <c r="H56" s="2733"/>
      <c r="I56" s="2733"/>
      <c r="J56" s="2732" t="s">
        <v>1123</v>
      </c>
      <c r="K56" s="2733"/>
      <c r="L56" s="2733"/>
      <c r="M56" s="2733"/>
      <c r="N56" s="2733"/>
      <c r="O56" s="2733"/>
      <c r="P56" s="2733"/>
      <c r="Q56" s="2733"/>
      <c r="R56" s="2733"/>
      <c r="S56" s="2733"/>
      <c r="T56" s="2733"/>
      <c r="U56" s="2733"/>
      <c r="V56" s="2733"/>
      <c r="W56" s="2734"/>
      <c r="X56" s="2732" t="s">
        <v>551</v>
      </c>
      <c r="Y56" s="2733"/>
      <c r="Z56" s="2733"/>
      <c r="AA56" s="2733"/>
      <c r="AB56" s="2733"/>
      <c r="AC56" s="2733"/>
      <c r="AD56" s="2733"/>
      <c r="AE56" s="2733"/>
      <c r="AF56" s="2733"/>
      <c r="AG56" s="2733"/>
      <c r="AH56" s="2733"/>
      <c r="AI56" s="2733"/>
      <c r="AJ56" s="2734"/>
      <c r="AK56" s="4315"/>
      <c r="AP56" s="549"/>
      <c r="AQ56" s="549"/>
      <c r="AR56" s="549"/>
      <c r="AS56" s="549"/>
      <c r="AT56" s="549"/>
      <c r="AU56" s="549"/>
      <c r="AV56" s="549"/>
      <c r="AW56" s="549"/>
      <c r="AX56" s="549"/>
      <c r="AY56" s="549"/>
      <c r="AZ56" s="549"/>
      <c r="BA56" s="549"/>
      <c r="BB56" s="549"/>
      <c r="BC56" s="549"/>
      <c r="BD56" s="549"/>
      <c r="BE56" s="549"/>
      <c r="BF56" s="549"/>
      <c r="BG56" s="549"/>
      <c r="BH56" s="549"/>
      <c r="BI56" s="549"/>
      <c r="BJ56" s="549"/>
      <c r="BL56" s="4472"/>
      <c r="BM56" s="4473"/>
      <c r="BN56" s="4473"/>
      <c r="BO56" s="4473"/>
      <c r="BP56" s="4473"/>
      <c r="BQ56" s="4473"/>
      <c r="BR56" s="4473"/>
      <c r="BS56" s="4473"/>
      <c r="BT56" s="4473"/>
      <c r="BU56" s="4473"/>
      <c r="BV56" s="4473"/>
    </row>
    <row r="57" spans="1:74" ht="12.95" customHeight="1" x14ac:dyDescent="0.15">
      <c r="A57" s="536"/>
      <c r="B57" s="4474"/>
      <c r="C57" s="4475"/>
      <c r="D57" s="4475"/>
      <c r="E57" s="4476"/>
      <c r="F57" s="2723"/>
      <c r="G57" s="2724"/>
      <c r="H57" s="2724"/>
      <c r="I57" s="2724"/>
      <c r="J57" s="4477"/>
      <c r="K57" s="4478"/>
      <c r="L57" s="4478"/>
      <c r="M57" s="4478"/>
      <c r="N57" s="4478"/>
      <c r="O57" s="4478"/>
      <c r="P57" s="4478"/>
      <c r="Q57" s="4478"/>
      <c r="R57" s="4478"/>
      <c r="S57" s="4478"/>
      <c r="T57" s="4478"/>
      <c r="U57" s="4478"/>
      <c r="V57" s="4478"/>
      <c r="W57" s="4479"/>
      <c r="X57" s="4477"/>
      <c r="Y57" s="4478"/>
      <c r="Z57" s="4478"/>
      <c r="AA57" s="4478"/>
      <c r="AB57" s="4478"/>
      <c r="AC57" s="4478"/>
      <c r="AD57" s="4478"/>
      <c r="AE57" s="4478"/>
      <c r="AF57" s="4478"/>
      <c r="AG57" s="4478"/>
      <c r="AH57" s="4478"/>
      <c r="AI57" s="4478"/>
      <c r="AJ57" s="4479"/>
      <c r="AK57" s="4315"/>
      <c r="AP57" s="549"/>
      <c r="AQ57" s="549"/>
      <c r="AR57" s="549"/>
      <c r="AS57" s="549"/>
      <c r="AT57" s="549"/>
      <c r="AU57" s="549"/>
      <c r="AV57" s="549"/>
      <c r="AW57" s="549"/>
      <c r="AX57" s="549"/>
      <c r="AY57" s="549"/>
      <c r="AZ57" s="549"/>
      <c r="BA57" s="549"/>
      <c r="BB57" s="549"/>
      <c r="BC57" s="549"/>
      <c r="BD57" s="549"/>
      <c r="BE57" s="549"/>
      <c r="BF57" s="549"/>
      <c r="BG57" s="549"/>
      <c r="BH57" s="549"/>
      <c r="BI57" s="549"/>
      <c r="BJ57" s="549"/>
      <c r="BL57" s="562"/>
      <c r="BM57" s="4473"/>
      <c r="BN57" s="4473"/>
      <c r="BO57" s="4473"/>
      <c r="BP57" s="4473"/>
      <c r="BQ57" s="4473"/>
      <c r="BR57" s="4473"/>
      <c r="BS57" s="4473"/>
      <c r="BT57" s="4473"/>
      <c r="BU57" s="4473"/>
      <c r="BV57" s="4473"/>
    </row>
    <row r="58" spans="1:74" ht="12.95" customHeight="1" x14ac:dyDescent="0.15">
      <c r="A58" s="536"/>
      <c r="B58" s="3988"/>
      <c r="C58" s="3989"/>
      <c r="D58" s="3989"/>
      <c r="E58" s="3990"/>
      <c r="F58" s="2726"/>
      <c r="G58" s="2727"/>
      <c r="H58" s="2727"/>
      <c r="I58" s="2727"/>
      <c r="J58" s="4480"/>
      <c r="K58" s="1610"/>
      <c r="L58" s="1610"/>
      <c r="M58" s="1610"/>
      <c r="N58" s="1610"/>
      <c r="O58" s="1610"/>
      <c r="P58" s="1610"/>
      <c r="Q58" s="1610"/>
      <c r="R58" s="1610"/>
      <c r="S58" s="1610"/>
      <c r="T58" s="1610"/>
      <c r="U58" s="1610"/>
      <c r="V58" s="1610"/>
      <c r="W58" s="4440"/>
      <c r="X58" s="4480"/>
      <c r="Y58" s="1610"/>
      <c r="Z58" s="1610"/>
      <c r="AA58" s="1610"/>
      <c r="AB58" s="1610"/>
      <c r="AC58" s="1610"/>
      <c r="AD58" s="1610"/>
      <c r="AE58" s="1610"/>
      <c r="AF58" s="1610"/>
      <c r="AG58" s="1610"/>
      <c r="AH58" s="1610"/>
      <c r="AI58" s="1610"/>
      <c r="AJ58" s="4440"/>
      <c r="AK58" s="843"/>
      <c r="BM58" s="4473"/>
      <c r="BN58" s="4473"/>
      <c r="BO58" s="4473"/>
      <c r="BP58" s="4473"/>
      <c r="BQ58" s="4473"/>
      <c r="BR58" s="4473"/>
      <c r="BS58" s="4473"/>
      <c r="BT58" s="4473"/>
      <c r="BU58" s="4473"/>
      <c r="BV58" s="4473"/>
    </row>
    <row r="59" spans="1:74" ht="12.95" customHeight="1" x14ac:dyDescent="0.15">
      <c r="A59" s="536"/>
      <c r="B59" s="3985"/>
      <c r="C59" s="3986"/>
      <c r="D59" s="3986"/>
      <c r="E59" s="3987"/>
      <c r="F59" s="3982"/>
      <c r="G59" s="3983"/>
      <c r="H59" s="3983"/>
      <c r="I59" s="3983"/>
      <c r="J59" s="4481"/>
      <c r="K59" s="4482"/>
      <c r="L59" s="4482"/>
      <c r="M59" s="4482"/>
      <c r="N59" s="4482"/>
      <c r="O59" s="4482"/>
      <c r="P59" s="4482"/>
      <c r="Q59" s="4482"/>
      <c r="R59" s="4482"/>
      <c r="S59" s="4482"/>
      <c r="T59" s="4482"/>
      <c r="U59" s="4482"/>
      <c r="V59" s="4482"/>
      <c r="W59" s="4483"/>
      <c r="X59" s="4481"/>
      <c r="Y59" s="4482"/>
      <c r="Z59" s="4482"/>
      <c r="AA59" s="4482"/>
      <c r="AB59" s="4482"/>
      <c r="AC59" s="4482"/>
      <c r="AD59" s="4482"/>
      <c r="AE59" s="4482"/>
      <c r="AF59" s="4482"/>
      <c r="AG59" s="4482"/>
      <c r="AH59" s="4482"/>
      <c r="AI59" s="4482"/>
      <c r="AJ59" s="4483"/>
      <c r="AK59" s="843"/>
    </row>
    <row r="60" spans="1:74" ht="12.95" customHeight="1" x14ac:dyDescent="0.15">
      <c r="A60" s="536"/>
      <c r="B60" s="3914"/>
      <c r="C60" s="4484"/>
      <c r="D60" s="4484"/>
      <c r="E60" s="3915"/>
      <c r="F60" s="3979"/>
      <c r="G60" s="3980"/>
      <c r="H60" s="3980"/>
      <c r="I60" s="3980"/>
      <c r="J60" s="4485"/>
      <c r="K60" s="4486"/>
      <c r="L60" s="4486"/>
      <c r="M60" s="4486"/>
      <c r="N60" s="4486"/>
      <c r="O60" s="4486"/>
      <c r="P60" s="4486"/>
      <c r="Q60" s="4486"/>
      <c r="R60" s="4486"/>
      <c r="S60" s="4486"/>
      <c r="T60" s="4486"/>
      <c r="U60" s="4486"/>
      <c r="V60" s="4486"/>
      <c r="W60" s="4487"/>
      <c r="X60" s="4485"/>
      <c r="Y60" s="4486"/>
      <c r="Z60" s="4486"/>
      <c r="AA60" s="4486"/>
      <c r="AB60" s="4486"/>
      <c r="AC60" s="4486"/>
      <c r="AD60" s="4486"/>
      <c r="AE60" s="4486"/>
      <c r="AF60" s="4486"/>
      <c r="AG60" s="4486"/>
      <c r="AH60" s="4486"/>
      <c r="AI60" s="4486"/>
      <c r="AJ60" s="4487"/>
      <c r="AK60" s="843"/>
    </row>
    <row r="61" spans="1:74" ht="12.95" customHeight="1" x14ac:dyDescent="0.15">
      <c r="A61" s="536"/>
      <c r="B61" s="3988"/>
      <c r="C61" s="3989"/>
      <c r="D61" s="3989"/>
      <c r="E61" s="3990"/>
      <c r="F61" s="2726"/>
      <c r="G61" s="2727"/>
      <c r="H61" s="2727"/>
      <c r="I61" s="2727"/>
      <c r="J61" s="4480"/>
      <c r="K61" s="1610"/>
      <c r="L61" s="1610"/>
      <c r="M61" s="1610"/>
      <c r="N61" s="1610"/>
      <c r="O61" s="1610"/>
      <c r="P61" s="1610"/>
      <c r="Q61" s="1610"/>
      <c r="R61" s="1610"/>
      <c r="S61" s="1610"/>
      <c r="T61" s="1610"/>
      <c r="U61" s="1610"/>
      <c r="V61" s="1610"/>
      <c r="W61" s="4440"/>
      <c r="X61" s="4480"/>
      <c r="Y61" s="1610"/>
      <c r="Z61" s="1610"/>
      <c r="AA61" s="1610"/>
      <c r="AB61" s="1610"/>
      <c r="AC61" s="1610"/>
      <c r="AD61" s="1610"/>
      <c r="AE61" s="1610"/>
      <c r="AF61" s="1610"/>
      <c r="AG61" s="1610"/>
      <c r="AH61" s="1610"/>
      <c r="AI61" s="1610"/>
      <c r="AJ61" s="4440"/>
      <c r="AK61" s="843"/>
    </row>
    <row r="62" spans="1:74" ht="12.95" customHeight="1" x14ac:dyDescent="0.15">
      <c r="A62" s="536"/>
      <c r="B62" s="3914"/>
      <c r="C62" s="4484"/>
      <c r="D62" s="4484"/>
      <c r="E62" s="3915"/>
      <c r="F62" s="3982"/>
      <c r="G62" s="3983"/>
      <c r="H62" s="3983"/>
      <c r="I62" s="3983"/>
      <c r="J62" s="4481"/>
      <c r="K62" s="4482"/>
      <c r="L62" s="4482"/>
      <c r="M62" s="4482"/>
      <c r="N62" s="4482"/>
      <c r="O62" s="4482"/>
      <c r="P62" s="4482"/>
      <c r="Q62" s="4482"/>
      <c r="R62" s="4482"/>
      <c r="S62" s="4482"/>
      <c r="T62" s="4482"/>
      <c r="U62" s="4482"/>
      <c r="V62" s="4482"/>
      <c r="W62" s="4483"/>
      <c r="X62" s="4481"/>
      <c r="Y62" s="4482"/>
      <c r="Z62" s="4482"/>
      <c r="AA62" s="4482"/>
      <c r="AB62" s="4482"/>
      <c r="AC62" s="4482"/>
      <c r="AD62" s="4482"/>
      <c r="AE62" s="4482"/>
      <c r="AF62" s="4482"/>
      <c r="AG62" s="4482"/>
      <c r="AH62" s="4482"/>
      <c r="AI62" s="4482"/>
      <c r="AJ62" s="4483"/>
      <c r="AK62" s="843"/>
    </row>
    <row r="63" spans="1:74" ht="12.95" customHeight="1" x14ac:dyDescent="0.15">
      <c r="A63" s="536"/>
      <c r="B63" s="3914"/>
      <c r="C63" s="4484"/>
      <c r="D63" s="4484"/>
      <c r="E63" s="3915"/>
      <c r="F63" s="3979"/>
      <c r="G63" s="3980"/>
      <c r="H63" s="3980"/>
      <c r="I63" s="3980"/>
      <c r="J63" s="4485"/>
      <c r="K63" s="4486"/>
      <c r="L63" s="4486"/>
      <c r="M63" s="4486"/>
      <c r="N63" s="4486"/>
      <c r="O63" s="4486"/>
      <c r="P63" s="4486"/>
      <c r="Q63" s="4486"/>
      <c r="R63" s="4486"/>
      <c r="S63" s="4486"/>
      <c r="T63" s="4486"/>
      <c r="U63" s="4486"/>
      <c r="V63" s="4486"/>
      <c r="W63" s="4487"/>
      <c r="X63" s="4485"/>
      <c r="Y63" s="4486"/>
      <c r="Z63" s="4486"/>
      <c r="AA63" s="4486"/>
      <c r="AB63" s="4486"/>
      <c r="AC63" s="4486"/>
      <c r="AD63" s="4486"/>
      <c r="AE63" s="4486"/>
      <c r="AF63" s="4486"/>
      <c r="AG63" s="4486"/>
      <c r="AH63" s="4486"/>
      <c r="AI63" s="4486"/>
      <c r="AJ63" s="4487"/>
      <c r="AK63" s="843"/>
    </row>
    <row r="64" spans="1:74" ht="12.95" customHeight="1" x14ac:dyDescent="0.15">
      <c r="A64" s="536"/>
      <c r="B64" s="3988"/>
      <c r="C64" s="3989"/>
      <c r="D64" s="3989"/>
      <c r="E64" s="3990"/>
      <c r="F64" s="2726"/>
      <c r="G64" s="2727"/>
      <c r="H64" s="2727"/>
      <c r="I64" s="2727"/>
      <c r="J64" s="4480"/>
      <c r="K64" s="1610"/>
      <c r="L64" s="1610"/>
      <c r="M64" s="1610"/>
      <c r="N64" s="1610"/>
      <c r="O64" s="1610"/>
      <c r="P64" s="1610"/>
      <c r="Q64" s="1610"/>
      <c r="R64" s="1610"/>
      <c r="S64" s="1610"/>
      <c r="T64" s="1610"/>
      <c r="U64" s="1610"/>
      <c r="V64" s="1610"/>
      <c r="W64" s="4440"/>
      <c r="X64" s="4480"/>
      <c r="Y64" s="1610"/>
      <c r="Z64" s="1610"/>
      <c r="AA64" s="1610"/>
      <c r="AB64" s="1610"/>
      <c r="AC64" s="1610"/>
      <c r="AD64" s="1610"/>
      <c r="AE64" s="1610"/>
      <c r="AF64" s="1610"/>
      <c r="AG64" s="1610"/>
      <c r="AH64" s="1610"/>
      <c r="AI64" s="1610"/>
      <c r="AJ64" s="4440"/>
      <c r="AK64" s="843"/>
    </row>
    <row r="65" spans="1:37" ht="12.95" customHeight="1" x14ac:dyDescent="0.15">
      <c r="A65" s="536"/>
      <c r="B65" s="3914"/>
      <c r="C65" s="4484"/>
      <c r="D65" s="4484"/>
      <c r="E65" s="3915"/>
      <c r="F65" s="3982"/>
      <c r="G65" s="3983"/>
      <c r="H65" s="3983"/>
      <c r="I65" s="3983"/>
      <c r="J65" s="4481"/>
      <c r="K65" s="4482"/>
      <c r="L65" s="4482"/>
      <c r="M65" s="4482"/>
      <c r="N65" s="4482"/>
      <c r="O65" s="4482"/>
      <c r="P65" s="4482"/>
      <c r="Q65" s="4482"/>
      <c r="R65" s="4482"/>
      <c r="S65" s="4482"/>
      <c r="T65" s="4482"/>
      <c r="U65" s="4482"/>
      <c r="V65" s="4482"/>
      <c r="W65" s="4483"/>
      <c r="X65" s="4481"/>
      <c r="Y65" s="4482"/>
      <c r="Z65" s="4482"/>
      <c r="AA65" s="4482"/>
      <c r="AB65" s="4482"/>
      <c r="AC65" s="4482"/>
      <c r="AD65" s="4482"/>
      <c r="AE65" s="4482"/>
      <c r="AF65" s="4482"/>
      <c r="AG65" s="4482"/>
      <c r="AH65" s="4482"/>
      <c r="AI65" s="4482"/>
      <c r="AJ65" s="4483"/>
      <c r="AK65" s="843"/>
    </row>
    <row r="66" spans="1:37" ht="12.95" customHeight="1" x14ac:dyDescent="0.15">
      <c r="A66" s="536"/>
      <c r="B66" s="3914"/>
      <c r="C66" s="4484"/>
      <c r="D66" s="4484"/>
      <c r="E66" s="3915"/>
      <c r="F66" s="3979"/>
      <c r="G66" s="3980"/>
      <c r="H66" s="3980"/>
      <c r="I66" s="3980"/>
      <c r="J66" s="4485"/>
      <c r="K66" s="4486"/>
      <c r="L66" s="4486"/>
      <c r="M66" s="4486"/>
      <c r="N66" s="4486"/>
      <c r="O66" s="4486"/>
      <c r="P66" s="4486"/>
      <c r="Q66" s="4486"/>
      <c r="R66" s="4486"/>
      <c r="S66" s="4486"/>
      <c r="T66" s="4486"/>
      <c r="U66" s="4486"/>
      <c r="V66" s="4486"/>
      <c r="W66" s="4487"/>
      <c r="X66" s="4485"/>
      <c r="Y66" s="4486"/>
      <c r="Z66" s="4486"/>
      <c r="AA66" s="4486"/>
      <c r="AB66" s="4486"/>
      <c r="AC66" s="4486"/>
      <c r="AD66" s="4486"/>
      <c r="AE66" s="4486"/>
      <c r="AF66" s="4486"/>
      <c r="AG66" s="4486"/>
      <c r="AH66" s="4486"/>
      <c r="AI66" s="4486"/>
      <c r="AJ66" s="4487"/>
      <c r="AK66" s="535"/>
    </row>
    <row r="67" spans="1:37" ht="12.95" customHeight="1" x14ac:dyDescent="0.15">
      <c r="A67" s="536"/>
      <c r="B67" s="3988"/>
      <c r="C67" s="3989"/>
      <c r="D67" s="3989"/>
      <c r="E67" s="3990"/>
      <c r="F67" s="2726"/>
      <c r="G67" s="2727"/>
      <c r="H67" s="2727"/>
      <c r="I67" s="2727"/>
      <c r="J67" s="4480"/>
      <c r="K67" s="1610"/>
      <c r="L67" s="1610"/>
      <c r="M67" s="1610"/>
      <c r="N67" s="1610"/>
      <c r="O67" s="1610"/>
      <c r="P67" s="1610"/>
      <c r="Q67" s="1610"/>
      <c r="R67" s="1610"/>
      <c r="S67" s="1610"/>
      <c r="T67" s="1610"/>
      <c r="U67" s="1610"/>
      <c r="V67" s="1610"/>
      <c r="W67" s="4440"/>
      <c r="X67" s="4480"/>
      <c r="Y67" s="1610"/>
      <c r="Z67" s="1610"/>
      <c r="AA67" s="1610"/>
      <c r="AB67" s="1610"/>
      <c r="AC67" s="1610"/>
      <c r="AD67" s="1610"/>
      <c r="AE67" s="1610"/>
      <c r="AF67" s="1610"/>
      <c r="AG67" s="1610"/>
      <c r="AH67" s="1610"/>
      <c r="AI67" s="1610"/>
      <c r="AJ67" s="4440"/>
      <c r="AK67" s="535"/>
    </row>
    <row r="68" spans="1:37" ht="12.95" customHeight="1" x14ac:dyDescent="0.15">
      <c r="A68" s="536"/>
      <c r="B68" s="3974"/>
      <c r="C68" s="4488"/>
      <c r="D68" s="4488"/>
      <c r="E68" s="3975"/>
      <c r="F68" s="2729"/>
      <c r="G68" s="2730"/>
      <c r="H68" s="2730"/>
      <c r="I68" s="2730"/>
      <c r="J68" s="4489"/>
      <c r="K68" s="4442"/>
      <c r="L68" s="4442"/>
      <c r="M68" s="4442"/>
      <c r="N68" s="4442"/>
      <c r="O68" s="4442"/>
      <c r="P68" s="4442"/>
      <c r="Q68" s="4442"/>
      <c r="R68" s="4442"/>
      <c r="S68" s="4442"/>
      <c r="T68" s="4442"/>
      <c r="U68" s="4442"/>
      <c r="V68" s="4442"/>
      <c r="W68" s="4443"/>
      <c r="X68" s="4489"/>
      <c r="Y68" s="4442"/>
      <c r="Z68" s="4442"/>
      <c r="AA68" s="4442"/>
      <c r="AB68" s="4442"/>
      <c r="AC68" s="4442"/>
      <c r="AD68" s="4442"/>
      <c r="AE68" s="4442"/>
      <c r="AF68" s="4442"/>
      <c r="AG68" s="4442"/>
      <c r="AH68" s="4442"/>
      <c r="AI68" s="4442"/>
      <c r="AJ68" s="4443"/>
      <c r="AK68" s="843"/>
    </row>
    <row r="69" spans="1:37" ht="14.1" customHeight="1" x14ac:dyDescent="0.15">
      <c r="A69" s="569"/>
      <c r="B69" s="1060" t="s">
        <v>42</v>
      </c>
      <c r="C69" s="1687" t="s">
        <v>682</v>
      </c>
      <c r="D69" s="1687"/>
      <c r="E69" s="1687"/>
      <c r="F69" s="1687"/>
      <c r="G69" s="1687"/>
      <c r="H69" s="1687"/>
      <c r="I69" s="1687"/>
      <c r="J69" s="1687"/>
      <c r="K69" s="1687"/>
      <c r="L69" s="1687"/>
      <c r="M69" s="1687"/>
      <c r="N69" s="1687"/>
      <c r="O69" s="1687"/>
      <c r="P69" s="1687"/>
      <c r="Q69" s="1687"/>
      <c r="R69" s="1687"/>
      <c r="S69" s="1687"/>
      <c r="T69" s="1687"/>
      <c r="U69" s="1687"/>
      <c r="V69" s="1687"/>
      <c r="W69" s="1687"/>
      <c r="X69" s="1687"/>
      <c r="Z69" s="531"/>
      <c r="AK69" s="843"/>
    </row>
    <row r="70" spans="1:37" ht="3.95" customHeight="1" thickBot="1" x14ac:dyDescent="0.2">
      <c r="A70" s="575"/>
      <c r="B70" s="565"/>
      <c r="C70" s="1174"/>
      <c r="D70" s="1174"/>
      <c r="E70" s="1174"/>
      <c r="F70" s="1174"/>
      <c r="G70" s="1174"/>
      <c r="H70" s="1175"/>
      <c r="I70" s="1174"/>
      <c r="J70" s="1174"/>
      <c r="K70" s="1174"/>
      <c r="L70" s="1174"/>
      <c r="M70" s="1174"/>
      <c r="N70" s="1175"/>
      <c r="O70" s="1174"/>
      <c r="P70" s="1174"/>
      <c r="Q70" s="1174"/>
      <c r="R70" s="1174"/>
      <c r="S70" s="1174"/>
      <c r="T70" s="1175"/>
      <c r="U70" s="1175"/>
      <c r="V70" s="1175"/>
      <c r="W70" s="1175"/>
      <c r="X70" s="1175"/>
      <c r="Y70" s="1174"/>
      <c r="Z70" s="1176"/>
      <c r="AA70" s="1174"/>
      <c r="AB70" s="1174"/>
      <c r="AC70" s="1175"/>
      <c r="AD70" s="1174"/>
      <c r="AE70" s="1174"/>
      <c r="AF70" s="1174"/>
      <c r="AG70" s="1174"/>
      <c r="AH70" s="1174"/>
      <c r="AI70" s="1174"/>
      <c r="AJ70" s="1175"/>
      <c r="AK70" s="4490"/>
    </row>
    <row r="71" spans="1:37" ht="14.1" customHeight="1" x14ac:dyDescent="0.15">
      <c r="A71" s="529"/>
      <c r="C71" s="1177"/>
      <c r="D71" s="1177"/>
      <c r="E71" s="1177"/>
      <c r="F71" s="1177"/>
      <c r="G71" s="1177"/>
      <c r="H71" s="562"/>
      <c r="I71" s="1177"/>
      <c r="J71" s="1177"/>
      <c r="K71" s="1177"/>
      <c r="L71" s="1177"/>
      <c r="M71" s="1177"/>
      <c r="N71" s="562"/>
      <c r="O71" s="1177"/>
      <c r="P71" s="1177"/>
      <c r="Q71" s="1177"/>
      <c r="R71" s="1177"/>
      <c r="S71" s="1177"/>
      <c r="T71" s="562"/>
      <c r="U71" s="562"/>
      <c r="V71" s="562"/>
      <c r="W71" s="562"/>
      <c r="X71" s="562"/>
      <c r="Y71" s="1177"/>
      <c r="Z71" s="1177"/>
      <c r="AA71" s="1177"/>
      <c r="AB71" s="1177"/>
      <c r="AC71" s="562"/>
      <c r="AD71" s="1177"/>
      <c r="AE71" s="1177"/>
      <c r="AF71" s="1177"/>
      <c r="AG71" s="1177"/>
      <c r="AH71" s="1177"/>
      <c r="AI71" s="1177"/>
      <c r="AJ71" s="562"/>
      <c r="AK71" s="4344"/>
    </row>
    <row r="72" spans="1:37" ht="14.1" customHeight="1" x14ac:dyDescent="0.15">
      <c r="A72" s="529"/>
      <c r="B72" s="529"/>
      <c r="C72" s="1065"/>
      <c r="E72" s="529"/>
      <c r="F72" s="529"/>
      <c r="G72" s="529"/>
      <c r="H72" s="529"/>
      <c r="I72" s="529"/>
      <c r="J72" s="529"/>
      <c r="K72" s="538"/>
      <c r="L72" s="538"/>
      <c r="M72" s="538"/>
      <c r="Y72" s="551"/>
      <c r="Z72" s="527"/>
      <c r="AA72" s="4491"/>
      <c r="AB72" s="4491"/>
      <c r="AC72" s="4491"/>
      <c r="AD72" s="4491"/>
      <c r="AE72" s="4491"/>
      <c r="AF72" s="4491"/>
      <c r="AG72" s="4491"/>
      <c r="AH72" s="4491"/>
      <c r="AI72" s="4491"/>
      <c r="AJ72" s="4491"/>
      <c r="AK72" s="4491"/>
    </row>
    <row r="73" spans="1:37" ht="14.1" customHeight="1" x14ac:dyDescent="0.15">
      <c r="A73" s="529"/>
      <c r="B73" s="4492"/>
      <c r="D73" s="529"/>
      <c r="E73" s="529"/>
      <c r="F73" s="529"/>
      <c r="G73" s="529"/>
      <c r="H73" s="529"/>
      <c r="I73" s="529"/>
      <c r="J73" s="529"/>
      <c r="K73" s="529"/>
      <c r="L73" s="529"/>
      <c r="M73" s="529"/>
      <c r="N73" s="529"/>
      <c r="O73" s="529"/>
      <c r="P73" s="529"/>
      <c r="X73" s="529"/>
      <c r="Y73" s="551"/>
      <c r="Z73" s="4491"/>
      <c r="AA73" s="4491"/>
      <c r="AB73" s="4491"/>
      <c r="AC73" s="4491"/>
      <c r="AD73" s="4491"/>
      <c r="AE73" s="4491"/>
      <c r="AF73" s="4491"/>
      <c r="AG73" s="4491"/>
      <c r="AH73" s="4491"/>
      <c r="AI73" s="4491"/>
      <c r="AJ73" s="4491"/>
      <c r="AK73" s="4491"/>
    </row>
  </sheetData>
  <mergeCells count="78">
    <mergeCell ref="E17:AI18"/>
    <mergeCell ref="AA12:AJ13"/>
    <mergeCell ref="A3:Y3"/>
    <mergeCell ref="Z3:AK3"/>
    <mergeCell ref="A5:B5"/>
    <mergeCell ref="C5:X6"/>
    <mergeCell ref="A1:AK1"/>
    <mergeCell ref="AN13:BR13"/>
    <mergeCell ref="D8:X8"/>
    <mergeCell ref="AN14:BR16"/>
    <mergeCell ref="D9:AI10"/>
    <mergeCell ref="A12:B12"/>
    <mergeCell ref="C12:X13"/>
    <mergeCell ref="AA11:AJ11"/>
    <mergeCell ref="AA14:AJ14"/>
    <mergeCell ref="AA15:AJ16"/>
    <mergeCell ref="AA5:AJ8"/>
    <mergeCell ref="G14:H14"/>
    <mergeCell ref="I14:J14"/>
    <mergeCell ref="L14:M14"/>
    <mergeCell ref="N14:O14"/>
    <mergeCell ref="D16:X16"/>
    <mergeCell ref="B20:X20"/>
    <mergeCell ref="A21:B21"/>
    <mergeCell ref="C21:X21"/>
    <mergeCell ref="A22:B22"/>
    <mergeCell ref="C22:X22"/>
    <mergeCell ref="A39:B39"/>
    <mergeCell ref="C39:X39"/>
    <mergeCell ref="C40:X41"/>
    <mergeCell ref="AA40:AJ41"/>
    <mergeCell ref="C34:X35"/>
    <mergeCell ref="C37:X38"/>
    <mergeCell ref="BM53:BV55"/>
    <mergeCell ref="BM56:BV58"/>
    <mergeCell ref="B57:E59"/>
    <mergeCell ref="X57:AJ59"/>
    <mergeCell ref="F56:I56"/>
    <mergeCell ref="J56:W56"/>
    <mergeCell ref="F57:I59"/>
    <mergeCell ref="J57:W59"/>
    <mergeCell ref="B60:E62"/>
    <mergeCell ref="X60:AJ62"/>
    <mergeCell ref="F60:I62"/>
    <mergeCell ref="J60:W62"/>
    <mergeCell ref="AA22:AJ22"/>
    <mergeCell ref="C54:X55"/>
    <mergeCell ref="B56:E56"/>
    <mergeCell ref="X56:AJ56"/>
    <mergeCell ref="D51:AI52"/>
    <mergeCell ref="AA42:AJ44"/>
    <mergeCell ref="C43:X43"/>
    <mergeCell ref="D45:X45"/>
    <mergeCell ref="D46:AI47"/>
    <mergeCell ref="C49:X49"/>
    <mergeCell ref="D50:X50"/>
    <mergeCell ref="A32:B32"/>
    <mergeCell ref="C69:X69"/>
    <mergeCell ref="B63:E65"/>
    <mergeCell ref="X63:AJ65"/>
    <mergeCell ref="B66:E68"/>
    <mergeCell ref="X66:AJ68"/>
    <mergeCell ref="F63:I65"/>
    <mergeCell ref="J63:W65"/>
    <mergeCell ref="F66:I68"/>
    <mergeCell ref="J66:W68"/>
    <mergeCell ref="A23:W23"/>
    <mergeCell ref="C24:X24"/>
    <mergeCell ref="A24:B24"/>
    <mergeCell ref="C25:X26"/>
    <mergeCell ref="A28:B28"/>
    <mergeCell ref="C28:X28"/>
    <mergeCell ref="AA32:AJ33"/>
    <mergeCell ref="AA34:AJ37"/>
    <mergeCell ref="A30:B30"/>
    <mergeCell ref="C30:X30"/>
    <mergeCell ref="AA27:AJ31"/>
    <mergeCell ref="C32:X32"/>
  </mergeCells>
  <phoneticPr fontId="3"/>
  <conditionalFormatting sqref="B61:E62 B63:F63 J63 B64:E65">
    <cfRule type="containsBlanks" dxfId="33" priority="3">
      <formula>LEN(TRIM(B61))=0</formula>
    </cfRule>
  </conditionalFormatting>
  <conditionalFormatting sqref="B57:F57 J57 X57 B58:E59">
    <cfRule type="containsBlanks" dxfId="32" priority="5">
      <formula>LEN(TRIM(B57))=0</formula>
    </cfRule>
  </conditionalFormatting>
  <conditionalFormatting sqref="B60:F60 J60 X60">
    <cfRule type="containsBlanks" dxfId="31" priority="4">
      <formula>LEN(TRIM(B60))=0</formula>
    </cfRule>
  </conditionalFormatting>
  <conditionalFormatting sqref="B66:F66 J66 X66 B67:E68">
    <cfRule type="containsBlanks" dxfId="30" priority="2">
      <formula>LEN(TRIM(B66))=0</formula>
    </cfRule>
  </conditionalFormatting>
  <conditionalFormatting sqref="C25:X26">
    <cfRule type="containsBlanks" dxfId="29" priority="18">
      <formula>LEN(TRIM(C25))=0</formula>
    </cfRule>
  </conditionalFormatting>
  <conditionalFormatting sqref="D9">
    <cfRule type="containsBlanks" dxfId="28" priority="19">
      <formula>LEN(TRIM(D9))=0</formula>
    </cfRule>
  </conditionalFormatting>
  <conditionalFormatting sqref="D46:AI47">
    <cfRule type="containsBlanks" dxfId="27" priority="17">
      <formula>LEN(TRIM(D46))=0</formula>
    </cfRule>
  </conditionalFormatting>
  <conditionalFormatting sqref="D51:AI52">
    <cfRule type="containsBlanks" dxfId="26" priority="16">
      <formula>LEN(TRIM(D51))=0</formula>
    </cfRule>
  </conditionalFormatting>
  <conditionalFormatting sqref="E17">
    <cfRule type="containsBlanks" dxfId="25" priority="6">
      <formula>LEN(TRIM(E17))=0</formula>
    </cfRule>
  </conditionalFormatting>
  <conditionalFormatting sqref="G14:H14">
    <cfRule type="containsBlanks" dxfId="24" priority="8">
      <formula>LEN(TRIM(G14))=0</formula>
    </cfRule>
  </conditionalFormatting>
  <conditionalFormatting sqref="I14:J14 L14:M14">
    <cfRule type="containsBlanks" dxfId="23" priority="7">
      <formula>LEN(TRIM(I14))=0</formula>
    </cfRule>
  </conditionalFormatting>
  <conditionalFormatting sqref="X63">
    <cfRule type="containsBlanks" dxfId="22" priority="1">
      <formula>LEN(TRIM(X63))=0</formula>
    </cfRule>
  </conditionalFormatting>
  <conditionalFormatting sqref="AP56:BJ57">
    <cfRule type="containsBlanks" dxfId="21" priority="15">
      <formula>LEN(TRIM(AP56))=0</formula>
    </cfRule>
  </conditionalFormatting>
  <dataValidations count="2">
    <dataValidation type="list" allowBlank="1" showInputMessage="1" showErrorMessage="1" sqref="V21:W22 O25:Q26 V25:X26 X21:X23 O21:Q22" xr:uid="{77B1BAB0-6E95-4A20-8988-FDE698DA83BE}">
      <formula1>"有,無"</formula1>
    </dataValidation>
    <dataValidation type="list" allowBlank="1" showInputMessage="1" showErrorMessage="1" sqref="G14:H14" xr:uid="{EB090E8E-D2C4-4AB5-AFDF-F315F1D3BB71}">
      <formula1>"　,平成,令和"</formula1>
    </dataValidation>
  </dataValidations>
  <printOptions horizontalCentered="1"/>
  <pageMargins left="0.70866141732283472" right="0.31496062992125984" top="0.39370078740157483" bottom="0.39370078740157483" header="0" footer="0"/>
  <pageSetup paperSize="9" scale="9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87528" r:id="rId4" name="Check Box 8">
              <controlPr defaultSize="0" autoFill="0" autoLine="0" autoPict="0">
                <anchor moveWithCells="1">
                  <from>
                    <xdr:col>17</xdr:col>
                    <xdr:colOff>95250</xdr:colOff>
                    <xdr:row>5</xdr:row>
                    <xdr:rowOff>0</xdr:rowOff>
                  </from>
                  <to>
                    <xdr:col>20</xdr:col>
                    <xdr:colOff>76200</xdr:colOff>
                    <xdr:row>6</xdr:row>
                    <xdr:rowOff>0</xdr:rowOff>
                  </to>
                </anchor>
              </controlPr>
            </control>
          </mc:Choice>
        </mc:AlternateContent>
        <mc:AlternateContent xmlns:mc="http://schemas.openxmlformats.org/markup-compatibility/2006">
          <mc:Choice Requires="x14">
            <control shapeId="1387529" r:id="rId5" name="Check Box 9">
              <controlPr defaultSize="0" autoFill="0" autoLine="0" autoPict="0">
                <anchor moveWithCells="1">
                  <from>
                    <xdr:col>20</xdr:col>
                    <xdr:colOff>123825</xdr:colOff>
                    <xdr:row>5</xdr:row>
                    <xdr:rowOff>0</xdr:rowOff>
                  </from>
                  <to>
                    <xdr:col>23</xdr:col>
                    <xdr:colOff>95250</xdr:colOff>
                    <xdr:row>5</xdr:row>
                    <xdr:rowOff>161925</xdr:rowOff>
                  </to>
                </anchor>
              </controlPr>
            </control>
          </mc:Choice>
        </mc:AlternateContent>
        <mc:AlternateContent xmlns:mc="http://schemas.openxmlformats.org/markup-compatibility/2006">
          <mc:Choice Requires="x14">
            <control shapeId="1387534" r:id="rId6" name="Check Box 14">
              <controlPr defaultSize="0" autoFill="0" autoLine="0" autoPict="0">
                <anchor moveWithCells="1">
                  <from>
                    <xdr:col>17</xdr:col>
                    <xdr:colOff>95250</xdr:colOff>
                    <xdr:row>31</xdr:row>
                    <xdr:rowOff>0</xdr:rowOff>
                  </from>
                  <to>
                    <xdr:col>20</xdr:col>
                    <xdr:colOff>76200</xdr:colOff>
                    <xdr:row>32</xdr:row>
                    <xdr:rowOff>28575</xdr:rowOff>
                  </to>
                </anchor>
              </controlPr>
            </control>
          </mc:Choice>
        </mc:AlternateContent>
        <mc:AlternateContent xmlns:mc="http://schemas.openxmlformats.org/markup-compatibility/2006">
          <mc:Choice Requires="x14">
            <control shapeId="1387535" r:id="rId7" name="Check Box 15">
              <controlPr defaultSize="0" autoFill="0" autoLine="0" autoPict="0">
                <anchor moveWithCells="1">
                  <from>
                    <xdr:col>20</xdr:col>
                    <xdr:colOff>123825</xdr:colOff>
                    <xdr:row>31</xdr:row>
                    <xdr:rowOff>0</xdr:rowOff>
                  </from>
                  <to>
                    <xdr:col>23</xdr:col>
                    <xdr:colOff>95250</xdr:colOff>
                    <xdr:row>32</xdr:row>
                    <xdr:rowOff>19050</xdr:rowOff>
                  </to>
                </anchor>
              </controlPr>
            </control>
          </mc:Choice>
        </mc:AlternateContent>
        <mc:AlternateContent xmlns:mc="http://schemas.openxmlformats.org/markup-compatibility/2006">
          <mc:Choice Requires="x14">
            <control shapeId="1387536" r:id="rId8" name="Check Box 16">
              <controlPr defaultSize="0" autoFill="0" autoLine="0" autoPict="0">
                <anchor moveWithCells="1">
                  <from>
                    <xdr:col>17</xdr:col>
                    <xdr:colOff>95250</xdr:colOff>
                    <xdr:row>40</xdr:row>
                    <xdr:rowOff>0</xdr:rowOff>
                  </from>
                  <to>
                    <xdr:col>20</xdr:col>
                    <xdr:colOff>76200</xdr:colOff>
                    <xdr:row>41</xdr:row>
                    <xdr:rowOff>28575</xdr:rowOff>
                  </to>
                </anchor>
              </controlPr>
            </control>
          </mc:Choice>
        </mc:AlternateContent>
        <mc:AlternateContent xmlns:mc="http://schemas.openxmlformats.org/markup-compatibility/2006">
          <mc:Choice Requires="x14">
            <control shapeId="1387537" r:id="rId9" name="Check Box 17">
              <controlPr defaultSize="0" autoFill="0" autoLine="0" autoPict="0">
                <anchor moveWithCells="1">
                  <from>
                    <xdr:col>20</xdr:col>
                    <xdr:colOff>123825</xdr:colOff>
                    <xdr:row>40</xdr:row>
                    <xdr:rowOff>0</xdr:rowOff>
                  </from>
                  <to>
                    <xdr:col>23</xdr:col>
                    <xdr:colOff>95250</xdr:colOff>
                    <xdr:row>41</xdr:row>
                    <xdr:rowOff>19050</xdr:rowOff>
                  </to>
                </anchor>
              </controlPr>
            </control>
          </mc:Choice>
        </mc:AlternateContent>
        <mc:AlternateContent xmlns:mc="http://schemas.openxmlformats.org/markup-compatibility/2006">
          <mc:Choice Requires="x14">
            <control shapeId="1387538" r:id="rId10" name="Check Box 18">
              <controlPr defaultSize="0" autoFill="0" autoLine="0" autoPict="0">
                <anchor moveWithCells="1">
                  <from>
                    <xdr:col>17</xdr:col>
                    <xdr:colOff>95250</xdr:colOff>
                    <xdr:row>41</xdr:row>
                    <xdr:rowOff>161925</xdr:rowOff>
                  </from>
                  <to>
                    <xdr:col>20</xdr:col>
                    <xdr:colOff>76200</xdr:colOff>
                    <xdr:row>43</xdr:row>
                    <xdr:rowOff>19050</xdr:rowOff>
                  </to>
                </anchor>
              </controlPr>
            </control>
          </mc:Choice>
        </mc:AlternateContent>
        <mc:AlternateContent xmlns:mc="http://schemas.openxmlformats.org/markup-compatibility/2006">
          <mc:Choice Requires="x14">
            <control shapeId="1387539" r:id="rId11" name="Check Box 19">
              <controlPr defaultSize="0" autoFill="0" autoLine="0" autoPict="0">
                <anchor moveWithCells="1">
                  <from>
                    <xdr:col>20</xdr:col>
                    <xdr:colOff>123825</xdr:colOff>
                    <xdr:row>41</xdr:row>
                    <xdr:rowOff>161925</xdr:rowOff>
                  </from>
                  <to>
                    <xdr:col>23</xdr:col>
                    <xdr:colOff>95250</xdr:colOff>
                    <xdr:row>43</xdr:row>
                    <xdr:rowOff>9525</xdr:rowOff>
                  </to>
                </anchor>
              </controlPr>
            </control>
          </mc:Choice>
        </mc:AlternateContent>
        <mc:AlternateContent xmlns:mc="http://schemas.openxmlformats.org/markup-compatibility/2006">
          <mc:Choice Requires="x14">
            <control shapeId="1387540" r:id="rId12" name="Check Box 20">
              <controlPr defaultSize="0" autoFill="0" autoLine="0" autoPict="0">
                <anchor moveWithCells="1">
                  <from>
                    <xdr:col>17</xdr:col>
                    <xdr:colOff>95250</xdr:colOff>
                    <xdr:row>47</xdr:row>
                    <xdr:rowOff>114300</xdr:rowOff>
                  </from>
                  <to>
                    <xdr:col>20</xdr:col>
                    <xdr:colOff>76200</xdr:colOff>
                    <xdr:row>49</xdr:row>
                    <xdr:rowOff>0</xdr:rowOff>
                  </to>
                </anchor>
              </controlPr>
            </control>
          </mc:Choice>
        </mc:AlternateContent>
        <mc:AlternateContent xmlns:mc="http://schemas.openxmlformats.org/markup-compatibility/2006">
          <mc:Choice Requires="x14">
            <control shapeId="1387541" r:id="rId13" name="Check Box 21">
              <controlPr defaultSize="0" autoFill="0" autoLine="0" autoPict="0">
                <anchor moveWithCells="1">
                  <from>
                    <xdr:col>20</xdr:col>
                    <xdr:colOff>123825</xdr:colOff>
                    <xdr:row>47</xdr:row>
                    <xdr:rowOff>114300</xdr:rowOff>
                  </from>
                  <to>
                    <xdr:col>23</xdr:col>
                    <xdr:colOff>95250</xdr:colOff>
                    <xdr:row>48</xdr:row>
                    <xdr:rowOff>161925</xdr:rowOff>
                  </to>
                </anchor>
              </controlPr>
            </control>
          </mc:Choice>
        </mc:AlternateContent>
        <mc:AlternateContent xmlns:mc="http://schemas.openxmlformats.org/markup-compatibility/2006">
          <mc:Choice Requires="x14">
            <control shapeId="1387524" r:id="rId14" name="Check Box 4">
              <controlPr defaultSize="0" autoFill="0" autoLine="0" autoPict="0">
                <anchor moveWithCells="1" sizeWithCells="1">
                  <from>
                    <xdr:col>17</xdr:col>
                    <xdr:colOff>95250</xdr:colOff>
                    <xdr:row>5</xdr:row>
                    <xdr:rowOff>0</xdr:rowOff>
                  </from>
                  <to>
                    <xdr:col>20</xdr:col>
                    <xdr:colOff>76200</xdr:colOff>
                    <xdr:row>6</xdr:row>
                    <xdr:rowOff>0</xdr:rowOff>
                  </to>
                </anchor>
              </controlPr>
            </control>
          </mc:Choice>
        </mc:AlternateContent>
        <mc:AlternateContent xmlns:mc="http://schemas.openxmlformats.org/markup-compatibility/2006">
          <mc:Choice Requires="x14">
            <control shapeId="1387525" r:id="rId15" name="Check Box 5">
              <controlPr defaultSize="0" autoFill="0" autoLine="0" autoPict="0">
                <anchor moveWithCells="1" sizeWithCells="1">
                  <from>
                    <xdr:col>20</xdr:col>
                    <xdr:colOff>114300</xdr:colOff>
                    <xdr:row>5</xdr:row>
                    <xdr:rowOff>0</xdr:rowOff>
                  </from>
                  <to>
                    <xdr:col>23</xdr:col>
                    <xdr:colOff>95250</xdr:colOff>
                    <xdr:row>5</xdr:row>
                    <xdr:rowOff>161925</xdr:rowOff>
                  </to>
                </anchor>
              </controlPr>
            </control>
          </mc:Choice>
        </mc:AlternateContent>
        <mc:AlternateContent xmlns:mc="http://schemas.openxmlformats.org/markup-compatibility/2006">
          <mc:Choice Requires="x14">
            <control shapeId="1387542" r:id="rId16" name="Check Box 22">
              <controlPr defaultSize="0" autoFill="0" autoLine="0" autoPict="0">
                <anchor moveWithCells="1">
                  <from>
                    <xdr:col>1</xdr:col>
                    <xdr:colOff>161925</xdr:colOff>
                    <xdr:row>13</xdr:row>
                    <xdr:rowOff>0</xdr:rowOff>
                  </from>
                  <to>
                    <xdr:col>5</xdr:col>
                    <xdr:colOff>104775</xdr:colOff>
                    <xdr:row>14</xdr:row>
                    <xdr:rowOff>9525</xdr:rowOff>
                  </to>
                </anchor>
              </controlPr>
            </control>
          </mc:Choice>
        </mc:AlternateContent>
        <mc:AlternateContent xmlns:mc="http://schemas.openxmlformats.org/markup-compatibility/2006">
          <mc:Choice Requires="x14">
            <control shapeId="1387543" r:id="rId17" name="Check Box 23">
              <controlPr defaultSize="0" autoFill="0" autoLine="0" autoPict="0">
                <anchor moveWithCells="1">
                  <from>
                    <xdr:col>16</xdr:col>
                    <xdr:colOff>114300</xdr:colOff>
                    <xdr:row>12</xdr:row>
                    <xdr:rowOff>161925</xdr:rowOff>
                  </from>
                  <to>
                    <xdr:col>20</xdr:col>
                    <xdr:colOff>66675</xdr:colOff>
                    <xdr:row>13</xdr:row>
                    <xdr:rowOff>171450</xdr:rowOff>
                  </to>
                </anchor>
              </controlPr>
            </control>
          </mc:Choice>
        </mc:AlternateContent>
        <mc:AlternateContent xmlns:mc="http://schemas.openxmlformats.org/markup-compatibility/2006">
          <mc:Choice Requires="x14">
            <control shapeId="1387544" r:id="rId18" name="Check Box 24">
              <controlPr defaultSize="0" autoFill="0" autoLine="0" autoPict="0">
                <anchor moveWithCells="1">
                  <from>
                    <xdr:col>20</xdr:col>
                    <xdr:colOff>142875</xdr:colOff>
                    <xdr:row>12</xdr:row>
                    <xdr:rowOff>161925</xdr:rowOff>
                  </from>
                  <to>
                    <xdr:col>24</xdr:col>
                    <xdr:colOff>95250</xdr:colOff>
                    <xdr:row>13</xdr:row>
                    <xdr:rowOff>171450</xdr:rowOff>
                  </to>
                </anchor>
              </controlPr>
            </control>
          </mc:Choice>
        </mc:AlternateContent>
        <mc:AlternateContent xmlns:mc="http://schemas.openxmlformats.org/markup-compatibility/2006">
          <mc:Choice Requires="x14">
            <control shapeId="1387546" r:id="rId19" name="Check Box 26">
              <controlPr defaultSize="0" autoFill="0" autoLine="0" autoPict="0">
                <anchor moveWithCells="1">
                  <from>
                    <xdr:col>17</xdr:col>
                    <xdr:colOff>95250</xdr:colOff>
                    <xdr:row>28</xdr:row>
                    <xdr:rowOff>161925</xdr:rowOff>
                  </from>
                  <to>
                    <xdr:col>20</xdr:col>
                    <xdr:colOff>76200</xdr:colOff>
                    <xdr:row>30</xdr:row>
                    <xdr:rowOff>19050</xdr:rowOff>
                  </to>
                </anchor>
              </controlPr>
            </control>
          </mc:Choice>
        </mc:AlternateContent>
        <mc:AlternateContent xmlns:mc="http://schemas.openxmlformats.org/markup-compatibility/2006">
          <mc:Choice Requires="x14">
            <control shapeId="4" r:id="rId20" name="Check Box 27">
              <controlPr defaultSize="0" autoFill="0" autoLine="0" autoPict="0">
                <anchor moveWithCells="1">
                  <from>
                    <xdr:col>20</xdr:col>
                    <xdr:colOff>123825</xdr:colOff>
                    <xdr:row>28</xdr:row>
                    <xdr:rowOff>161925</xdr:rowOff>
                  </from>
                  <to>
                    <xdr:col>23</xdr:col>
                    <xdr:colOff>95250</xdr:colOff>
                    <xdr:row>30</xdr:row>
                    <xdr:rowOff>9525</xdr:rowOff>
                  </to>
                </anchor>
              </controlPr>
            </control>
          </mc:Choice>
        </mc:AlternateContent>
        <mc:AlternateContent xmlns:mc="http://schemas.openxmlformats.org/markup-compatibility/2006">
          <mc:Choice Requires="x14">
            <control shapeId="1387548" r:id="rId21" name="Check Box 28">
              <controlPr defaultSize="0" autoFill="0" autoLine="0" autoPict="0">
                <anchor moveWithCells="1">
                  <from>
                    <xdr:col>17</xdr:col>
                    <xdr:colOff>95250</xdr:colOff>
                    <xdr:row>27</xdr:row>
                    <xdr:rowOff>0</xdr:rowOff>
                  </from>
                  <to>
                    <xdr:col>20</xdr:col>
                    <xdr:colOff>76200</xdr:colOff>
                    <xdr:row>28</xdr:row>
                    <xdr:rowOff>28575</xdr:rowOff>
                  </to>
                </anchor>
              </controlPr>
            </control>
          </mc:Choice>
        </mc:AlternateContent>
        <mc:AlternateContent xmlns:mc="http://schemas.openxmlformats.org/markup-compatibility/2006">
          <mc:Choice Requires="x14">
            <control shapeId="1387549" r:id="rId22" name="Check Box 29">
              <controlPr defaultSize="0" autoFill="0" autoLine="0" autoPict="0">
                <anchor moveWithCells="1">
                  <from>
                    <xdr:col>20</xdr:col>
                    <xdr:colOff>123825</xdr:colOff>
                    <xdr:row>27</xdr:row>
                    <xdr:rowOff>0</xdr:rowOff>
                  </from>
                  <to>
                    <xdr:col>23</xdr:col>
                    <xdr:colOff>95250</xdr:colOff>
                    <xdr:row>28</xdr:row>
                    <xdr:rowOff>19050</xdr:rowOff>
                  </to>
                </anchor>
              </controlPr>
            </control>
          </mc:Choice>
        </mc:AlternateContent>
        <mc:AlternateContent xmlns:mc="http://schemas.openxmlformats.org/markup-compatibility/2006">
          <mc:Choice Requires="x14">
            <control shapeId="1387552" r:id="rId23" name="Check Box 32">
              <controlPr defaultSize="0" autoFill="0" autoLine="0" autoPict="0">
                <anchor moveWithCells="1">
                  <from>
                    <xdr:col>17</xdr:col>
                    <xdr:colOff>95250</xdr:colOff>
                    <xdr:row>21</xdr:row>
                    <xdr:rowOff>0</xdr:rowOff>
                  </from>
                  <to>
                    <xdr:col>20</xdr:col>
                    <xdr:colOff>76200</xdr:colOff>
                    <xdr:row>22</xdr:row>
                    <xdr:rowOff>28575</xdr:rowOff>
                  </to>
                </anchor>
              </controlPr>
            </control>
          </mc:Choice>
        </mc:AlternateContent>
        <mc:AlternateContent xmlns:mc="http://schemas.openxmlformats.org/markup-compatibility/2006">
          <mc:Choice Requires="x14">
            <control shapeId="1387553" r:id="rId24" name="Check Box 33">
              <controlPr defaultSize="0" autoFill="0" autoLine="0" autoPict="0">
                <anchor moveWithCells="1">
                  <from>
                    <xdr:col>20</xdr:col>
                    <xdr:colOff>123825</xdr:colOff>
                    <xdr:row>21</xdr:row>
                    <xdr:rowOff>0</xdr:rowOff>
                  </from>
                  <to>
                    <xdr:col>23</xdr:col>
                    <xdr:colOff>95250</xdr:colOff>
                    <xdr:row>22</xdr:row>
                    <xdr:rowOff>19050</xdr:rowOff>
                  </to>
                </anchor>
              </controlPr>
            </control>
          </mc:Choice>
        </mc:AlternateContent>
        <mc:AlternateContent xmlns:mc="http://schemas.openxmlformats.org/markup-compatibility/2006">
          <mc:Choice Requires="x14">
            <control shapeId="1387556" r:id="rId25" name="Check Box 36">
              <controlPr defaultSize="0" autoFill="0" autoLine="0" autoPict="0">
                <anchor moveWithCells="1">
                  <from>
                    <xdr:col>17</xdr:col>
                    <xdr:colOff>95250</xdr:colOff>
                    <xdr:row>33</xdr:row>
                    <xdr:rowOff>171450</xdr:rowOff>
                  </from>
                  <to>
                    <xdr:col>20</xdr:col>
                    <xdr:colOff>76200</xdr:colOff>
                    <xdr:row>35</xdr:row>
                    <xdr:rowOff>28575</xdr:rowOff>
                  </to>
                </anchor>
              </controlPr>
            </control>
          </mc:Choice>
        </mc:AlternateContent>
        <mc:AlternateContent xmlns:mc="http://schemas.openxmlformats.org/markup-compatibility/2006">
          <mc:Choice Requires="x14">
            <control shapeId="1387557" r:id="rId26" name="Check Box 37">
              <controlPr defaultSize="0" autoFill="0" autoLine="0" autoPict="0">
                <anchor moveWithCells="1">
                  <from>
                    <xdr:col>20</xdr:col>
                    <xdr:colOff>123825</xdr:colOff>
                    <xdr:row>33</xdr:row>
                    <xdr:rowOff>171450</xdr:rowOff>
                  </from>
                  <to>
                    <xdr:col>23</xdr:col>
                    <xdr:colOff>95250</xdr:colOff>
                    <xdr:row>35</xdr:row>
                    <xdr:rowOff>19050</xdr:rowOff>
                  </to>
                </anchor>
              </controlPr>
            </control>
          </mc:Choice>
        </mc:AlternateContent>
        <mc:AlternateContent xmlns:mc="http://schemas.openxmlformats.org/markup-compatibility/2006">
          <mc:Choice Requires="x14">
            <control shapeId="1387558" r:id="rId27" name="Check Box 38">
              <controlPr defaultSize="0" autoFill="0" autoLine="0" autoPict="0">
                <anchor moveWithCells="1">
                  <from>
                    <xdr:col>17</xdr:col>
                    <xdr:colOff>104775</xdr:colOff>
                    <xdr:row>37</xdr:row>
                    <xdr:rowOff>9525</xdr:rowOff>
                  </from>
                  <to>
                    <xdr:col>20</xdr:col>
                    <xdr:colOff>85725</xdr:colOff>
                    <xdr:row>38</xdr:row>
                    <xdr:rowOff>38100</xdr:rowOff>
                  </to>
                </anchor>
              </controlPr>
            </control>
          </mc:Choice>
        </mc:AlternateContent>
        <mc:AlternateContent xmlns:mc="http://schemas.openxmlformats.org/markup-compatibility/2006">
          <mc:Choice Requires="x14">
            <control shapeId="1387559" r:id="rId28" name="Check Box 39">
              <controlPr defaultSize="0" autoFill="0" autoLine="0" autoPict="0">
                <anchor moveWithCells="1">
                  <from>
                    <xdr:col>20</xdr:col>
                    <xdr:colOff>133350</xdr:colOff>
                    <xdr:row>37</xdr:row>
                    <xdr:rowOff>9525</xdr:rowOff>
                  </from>
                  <to>
                    <xdr:col>23</xdr:col>
                    <xdr:colOff>104775</xdr:colOff>
                    <xdr:row>38</xdr:row>
                    <xdr:rowOff>28575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5BE9D-69B0-4E7C-B314-FB0C4B940F0D}">
  <dimension ref="A1:BR65"/>
  <sheetViews>
    <sheetView showGridLines="0" view="pageBreakPreview" zoomScaleNormal="100" zoomScaleSheetLayoutView="100" workbookViewId="0">
      <selection sqref="A1:XFD1048576"/>
    </sheetView>
  </sheetViews>
  <sheetFormatPr defaultColWidth="8" defaultRowHeight="12" x14ac:dyDescent="0.15"/>
  <cols>
    <col min="1" max="1" width="1.5" style="527" customWidth="1"/>
    <col min="2" max="39" width="2.375" style="527" customWidth="1"/>
    <col min="40" max="70" width="2.625" style="527" customWidth="1"/>
    <col min="71" max="16384" width="8" style="527"/>
  </cols>
  <sheetData>
    <row r="1" spans="1:70" ht="14.1" customHeight="1" x14ac:dyDescent="0.15">
      <c r="A1" s="3360" t="s">
        <v>882</v>
      </c>
      <c r="B1" s="4375"/>
      <c r="C1" s="4375"/>
      <c r="D1" s="4375"/>
      <c r="E1" s="4375"/>
      <c r="F1" s="4375"/>
      <c r="G1" s="4375"/>
      <c r="H1" s="4375"/>
      <c r="I1" s="4375"/>
      <c r="J1" s="4375"/>
      <c r="K1" s="4375"/>
      <c r="L1" s="4375"/>
      <c r="M1" s="4375"/>
      <c r="N1" s="4375"/>
      <c r="O1" s="4375"/>
      <c r="P1" s="4375"/>
      <c r="Q1" s="4375"/>
      <c r="R1" s="4375"/>
      <c r="S1" s="4375"/>
      <c r="T1" s="4375"/>
      <c r="U1" s="4375"/>
      <c r="V1" s="4375"/>
      <c r="W1" s="4375"/>
      <c r="X1" s="4375"/>
      <c r="Y1" s="4375"/>
      <c r="Z1" s="4375"/>
      <c r="AA1" s="4375"/>
      <c r="AB1" s="4375"/>
      <c r="AC1" s="4375"/>
      <c r="AD1" s="4375"/>
      <c r="AE1" s="4375"/>
      <c r="AF1" s="4375"/>
      <c r="AG1" s="4375"/>
      <c r="AH1" s="4375"/>
      <c r="AI1" s="4375"/>
      <c r="AJ1" s="4375"/>
      <c r="AK1" s="4375"/>
      <c r="AM1" s="528"/>
      <c r="AN1" s="528"/>
      <c r="AO1" s="528"/>
      <c r="AP1" s="528"/>
      <c r="AQ1" s="528"/>
    </row>
    <row r="2" spans="1:70" ht="5.0999999999999996" customHeight="1" thickBot="1" x14ac:dyDescent="0.2"/>
    <row r="3" spans="1:70" ht="14.1" customHeight="1" x14ac:dyDescent="0.15">
      <c r="A3" s="3361" t="s">
        <v>1039</v>
      </c>
      <c r="B3" s="3362"/>
      <c r="C3" s="3362"/>
      <c r="D3" s="3362"/>
      <c r="E3" s="3362"/>
      <c r="F3" s="3362"/>
      <c r="G3" s="3362"/>
      <c r="H3" s="3362"/>
      <c r="I3" s="3362"/>
      <c r="J3" s="3362"/>
      <c r="K3" s="3362"/>
      <c r="L3" s="3362"/>
      <c r="M3" s="3362"/>
      <c r="N3" s="3362"/>
      <c r="O3" s="3362"/>
      <c r="P3" s="3362"/>
      <c r="Q3" s="3362"/>
      <c r="R3" s="3362"/>
      <c r="S3" s="3362"/>
      <c r="T3" s="3362"/>
      <c r="U3" s="3362"/>
      <c r="V3" s="3362"/>
      <c r="W3" s="3362"/>
      <c r="X3" s="3362"/>
      <c r="Y3" s="3362"/>
      <c r="Z3" s="3364" t="s">
        <v>27</v>
      </c>
      <c r="AA3" s="3362"/>
      <c r="AB3" s="3362"/>
      <c r="AC3" s="3362"/>
      <c r="AD3" s="3362"/>
      <c r="AE3" s="3362"/>
      <c r="AF3" s="3362"/>
      <c r="AG3" s="3362"/>
      <c r="AH3" s="3362"/>
      <c r="AI3" s="3362"/>
      <c r="AJ3" s="3362"/>
      <c r="AK3" s="3365"/>
    </row>
    <row r="4" spans="1:70" ht="6.75" customHeight="1" x14ac:dyDescent="0.15">
      <c r="A4" s="4493"/>
      <c r="B4" s="4494"/>
      <c r="C4" s="4494"/>
      <c r="D4" s="4494"/>
      <c r="E4" s="4494"/>
      <c r="F4" s="4494"/>
      <c r="G4" s="4494"/>
      <c r="H4" s="4494"/>
      <c r="I4" s="4494"/>
      <c r="J4" s="4494"/>
      <c r="K4" s="4494"/>
      <c r="L4" s="4494"/>
      <c r="M4" s="4494"/>
      <c r="N4" s="4494"/>
      <c r="O4" s="4494"/>
      <c r="P4" s="4494"/>
      <c r="Q4" s="4494"/>
      <c r="R4" s="4494"/>
      <c r="S4" s="4494"/>
      <c r="T4" s="4494"/>
      <c r="U4" s="4494"/>
      <c r="V4" s="4494"/>
      <c r="W4" s="4494"/>
      <c r="X4" s="4494"/>
      <c r="Y4" s="529"/>
      <c r="Z4" s="1062"/>
      <c r="AA4" s="551"/>
      <c r="AB4" s="551"/>
      <c r="AC4" s="551"/>
      <c r="AD4" s="551"/>
      <c r="AE4" s="551"/>
      <c r="AF4" s="551"/>
      <c r="AG4" s="551"/>
      <c r="AH4" s="551"/>
      <c r="AI4" s="551"/>
      <c r="AJ4" s="551"/>
      <c r="AK4" s="4406"/>
      <c r="AN4" s="747"/>
      <c r="AO4" s="747"/>
      <c r="AP4" s="747"/>
      <c r="AQ4" s="747"/>
      <c r="AR4" s="747"/>
      <c r="AS4" s="747"/>
      <c r="AT4" s="747"/>
      <c r="AU4" s="747"/>
      <c r="AV4" s="747"/>
      <c r="AW4" s="747"/>
      <c r="AX4" s="747"/>
      <c r="AY4" s="747"/>
      <c r="AZ4" s="747"/>
      <c r="BA4" s="747"/>
      <c r="BB4" s="747"/>
      <c r="BC4" s="747"/>
      <c r="BD4" s="747"/>
      <c r="BE4" s="747"/>
      <c r="BF4" s="747"/>
      <c r="BG4" s="747"/>
      <c r="BH4" s="747"/>
      <c r="BI4" s="747"/>
      <c r="BJ4" s="747"/>
      <c r="BK4" s="747"/>
      <c r="BL4" s="747"/>
      <c r="BM4" s="747"/>
      <c r="BN4" s="747"/>
      <c r="BO4" s="747"/>
      <c r="BP4" s="747"/>
      <c r="BQ4" s="747"/>
      <c r="BR4" s="747"/>
    </row>
    <row r="5" spans="1:70" ht="14.1" customHeight="1" x14ac:dyDescent="0.15">
      <c r="A5" s="831"/>
      <c r="B5" s="1263" t="s">
        <v>698</v>
      </c>
      <c r="C5" s="1612" t="s">
        <v>1040</v>
      </c>
      <c r="D5" s="1612"/>
      <c r="E5" s="1612"/>
      <c r="F5" s="1612"/>
      <c r="G5" s="1612"/>
      <c r="H5" s="1612"/>
      <c r="I5" s="1612"/>
      <c r="J5" s="1612"/>
      <c r="K5" s="1612"/>
      <c r="L5" s="1612"/>
      <c r="M5" s="1612"/>
      <c r="N5" s="1612"/>
      <c r="O5" s="1612"/>
      <c r="P5" s="1612"/>
      <c r="Q5" s="1612"/>
      <c r="R5" s="1612"/>
      <c r="S5" s="1612"/>
      <c r="T5" s="1612"/>
      <c r="U5" s="1612"/>
      <c r="V5" s="1612"/>
      <c r="W5" s="1612"/>
      <c r="X5" s="1612"/>
      <c r="Z5" s="4495" t="s">
        <v>30</v>
      </c>
      <c r="AA5" s="4473" t="s">
        <v>699</v>
      </c>
      <c r="AB5" s="4473"/>
      <c r="AC5" s="4473"/>
      <c r="AD5" s="4473"/>
      <c r="AE5" s="4473"/>
      <c r="AF5" s="4473"/>
      <c r="AG5" s="4473"/>
      <c r="AH5" s="4473"/>
      <c r="AI5" s="4473"/>
      <c r="AJ5" s="4473"/>
      <c r="AK5" s="535"/>
      <c r="AN5" s="747"/>
      <c r="AO5" s="747"/>
      <c r="AP5" s="747"/>
      <c r="AQ5" s="747"/>
      <c r="AR5" s="747"/>
      <c r="AS5" s="747"/>
      <c r="AT5" s="747"/>
      <c r="AU5" s="747"/>
      <c r="AV5" s="747"/>
      <c r="AW5" s="747"/>
      <c r="AX5" s="747"/>
      <c r="AY5" s="747"/>
      <c r="AZ5" s="747"/>
      <c r="BA5" s="747"/>
      <c r="BB5" s="747"/>
      <c r="BC5" s="747"/>
      <c r="BD5" s="747"/>
      <c r="BE5" s="747"/>
      <c r="BF5" s="747"/>
      <c r="BG5" s="747"/>
      <c r="BH5" s="747"/>
      <c r="BI5" s="747"/>
      <c r="BJ5" s="747"/>
      <c r="BK5" s="747"/>
      <c r="BL5" s="747"/>
      <c r="BM5" s="747"/>
      <c r="BN5" s="747"/>
      <c r="BO5" s="747"/>
      <c r="BP5" s="747"/>
      <c r="BQ5" s="747"/>
      <c r="BR5" s="747"/>
    </row>
    <row r="6" spans="1:70" ht="14.1" customHeight="1" x14ac:dyDescent="0.15">
      <c r="A6" s="831"/>
      <c r="B6" s="529"/>
      <c r="C6" s="1612"/>
      <c r="D6" s="1612"/>
      <c r="E6" s="1612"/>
      <c r="F6" s="1612"/>
      <c r="G6" s="1612"/>
      <c r="H6" s="1612"/>
      <c r="I6" s="1612"/>
      <c r="J6" s="1612"/>
      <c r="K6" s="1612"/>
      <c r="L6" s="1612"/>
      <c r="M6" s="1612"/>
      <c r="N6" s="1612"/>
      <c r="O6" s="1612"/>
      <c r="P6" s="1612"/>
      <c r="Q6" s="1612"/>
      <c r="R6" s="1612"/>
      <c r="S6" s="1612"/>
      <c r="T6" s="1612"/>
      <c r="U6" s="1612"/>
      <c r="V6" s="1612"/>
      <c r="W6" s="1612"/>
      <c r="X6" s="1612"/>
      <c r="Z6" s="832"/>
      <c r="AA6" s="4473"/>
      <c r="AB6" s="4473"/>
      <c r="AC6" s="4473"/>
      <c r="AD6" s="4473"/>
      <c r="AE6" s="4473"/>
      <c r="AF6" s="4473"/>
      <c r="AG6" s="4473"/>
      <c r="AH6" s="4473"/>
      <c r="AI6" s="4473"/>
      <c r="AJ6" s="4473"/>
      <c r="AK6" s="535"/>
      <c r="AM6" s="4496"/>
      <c r="AN6" s="1049"/>
      <c r="AO6" s="747"/>
      <c r="AP6" s="747"/>
      <c r="AQ6" s="747"/>
      <c r="AR6" s="747"/>
      <c r="AS6" s="747"/>
      <c r="AT6" s="747"/>
      <c r="AU6" s="747"/>
      <c r="AV6" s="747"/>
      <c r="AW6" s="747"/>
      <c r="AX6" s="747"/>
      <c r="AY6" s="747"/>
      <c r="AZ6" s="747"/>
      <c r="BA6" s="747"/>
      <c r="BB6" s="747"/>
      <c r="BC6" s="747"/>
      <c r="BD6" s="747"/>
      <c r="BE6" s="747"/>
      <c r="BF6" s="747"/>
      <c r="BG6" s="747"/>
      <c r="BH6" s="747"/>
      <c r="BI6" s="747"/>
      <c r="BJ6" s="747"/>
      <c r="BK6" s="747"/>
      <c r="BL6" s="827"/>
      <c r="BM6" s="747"/>
      <c r="BN6" s="747"/>
      <c r="BO6" s="747"/>
      <c r="BP6" s="747"/>
      <c r="BQ6" s="747"/>
      <c r="BR6" s="747"/>
    </row>
    <row r="7" spans="1:70" ht="14.1" customHeight="1" x14ac:dyDescent="0.15">
      <c r="A7" s="536"/>
      <c r="C7" s="537" t="s">
        <v>587</v>
      </c>
      <c r="D7" s="1691" t="s">
        <v>552</v>
      </c>
      <c r="E7" s="1691"/>
      <c r="F7" s="1691"/>
      <c r="G7" s="1691"/>
      <c r="H7" s="1691"/>
      <c r="I7" s="1691"/>
      <c r="J7" s="1691"/>
      <c r="K7" s="1691"/>
      <c r="L7" s="1691"/>
      <c r="M7" s="1691"/>
      <c r="N7" s="1691"/>
      <c r="O7" s="1691"/>
      <c r="P7" s="1691"/>
      <c r="Q7" s="1691"/>
      <c r="R7" s="1691"/>
      <c r="S7" s="1691"/>
      <c r="T7" s="1691"/>
      <c r="U7" s="1691"/>
      <c r="V7" s="1691"/>
      <c r="W7" s="1691"/>
      <c r="X7" s="1691"/>
      <c r="Y7" s="1691"/>
      <c r="Z7" s="832"/>
      <c r="AA7" s="4473"/>
      <c r="AB7" s="4473"/>
      <c r="AC7" s="4473"/>
      <c r="AD7" s="4473"/>
      <c r="AE7" s="4473"/>
      <c r="AF7" s="4473"/>
      <c r="AG7" s="4473"/>
      <c r="AH7" s="4473"/>
      <c r="AI7" s="4473"/>
      <c r="AJ7" s="4473"/>
      <c r="AK7" s="843"/>
      <c r="AN7" s="534"/>
      <c r="AO7" s="534"/>
      <c r="AP7" s="534"/>
      <c r="AQ7" s="534"/>
      <c r="AR7" s="534"/>
      <c r="AS7" s="534"/>
      <c r="AT7" s="534"/>
      <c r="AU7" s="534"/>
      <c r="AV7" s="534"/>
      <c r="AW7" s="534"/>
      <c r="AX7" s="534"/>
      <c r="AY7" s="534"/>
      <c r="AZ7" s="534"/>
      <c r="BA7" s="534"/>
      <c r="BB7" s="534"/>
      <c r="BC7" s="534"/>
      <c r="BD7" s="534"/>
      <c r="BE7" s="534"/>
      <c r="BF7" s="534"/>
      <c r="BG7" s="534"/>
      <c r="BH7" s="534"/>
      <c r="BI7" s="534"/>
      <c r="BJ7" s="534"/>
      <c r="BK7" s="534"/>
      <c r="BL7" s="534"/>
      <c r="BM7" s="534"/>
      <c r="BN7" s="534"/>
      <c r="BO7" s="534"/>
      <c r="BP7" s="534"/>
      <c r="BQ7" s="534"/>
      <c r="BR7" s="534"/>
    </row>
    <row r="8" spans="1:70" ht="14.1" customHeight="1" x14ac:dyDescent="0.15">
      <c r="A8" s="569"/>
      <c r="D8" s="1612"/>
      <c r="E8" s="1612"/>
      <c r="F8" s="1612"/>
      <c r="G8" s="1612"/>
      <c r="H8" s="1612"/>
      <c r="I8" s="1612"/>
      <c r="J8" s="1612"/>
      <c r="K8" s="1612"/>
      <c r="L8" s="1612"/>
      <c r="M8" s="1612"/>
      <c r="N8" s="1612"/>
      <c r="O8" s="1612"/>
      <c r="P8" s="1612"/>
      <c r="Q8" s="1612"/>
      <c r="R8" s="1612"/>
      <c r="S8" s="1612"/>
      <c r="T8" s="1612"/>
      <c r="U8" s="1612"/>
      <c r="V8" s="1612"/>
      <c r="W8" s="1612"/>
      <c r="X8" s="1612"/>
      <c r="Z8" s="4495" t="s">
        <v>30</v>
      </c>
      <c r="AA8" s="4473" t="s">
        <v>1146</v>
      </c>
      <c r="AB8" s="4473"/>
      <c r="AC8" s="4473"/>
      <c r="AD8" s="4473"/>
      <c r="AE8" s="4473"/>
      <c r="AF8" s="4473"/>
      <c r="AG8" s="4473"/>
      <c r="AH8" s="4473"/>
      <c r="AI8" s="4473"/>
      <c r="AJ8" s="4473"/>
      <c r="AK8" s="535"/>
      <c r="AN8" s="534"/>
      <c r="AO8" s="534"/>
      <c r="AP8" s="534"/>
      <c r="AQ8" s="534"/>
      <c r="AR8" s="534"/>
      <c r="AS8" s="534"/>
      <c r="AT8" s="534"/>
      <c r="AU8" s="534"/>
      <c r="AV8" s="534"/>
      <c r="AW8" s="534"/>
      <c r="AX8" s="534"/>
      <c r="AY8" s="534"/>
      <c r="AZ8" s="534"/>
      <c r="BA8" s="534"/>
      <c r="BB8" s="534"/>
      <c r="BC8" s="534"/>
      <c r="BD8" s="534"/>
      <c r="BE8" s="534"/>
      <c r="BF8" s="534"/>
      <c r="BG8" s="534"/>
      <c r="BH8" s="534"/>
      <c r="BI8" s="534"/>
      <c r="BJ8" s="534"/>
      <c r="BK8" s="534"/>
      <c r="BL8" s="534"/>
      <c r="BM8" s="534"/>
      <c r="BN8" s="534"/>
      <c r="BO8" s="534"/>
      <c r="BP8" s="534"/>
      <c r="BQ8" s="534"/>
      <c r="BR8" s="534"/>
    </row>
    <row r="9" spans="1:70" ht="14.1" customHeight="1" x14ac:dyDescent="0.15">
      <c r="A9" s="569"/>
      <c r="D9" s="1612"/>
      <c r="E9" s="1612"/>
      <c r="F9" s="1612"/>
      <c r="G9" s="1612"/>
      <c r="H9" s="1612"/>
      <c r="I9" s="1612"/>
      <c r="J9" s="1612"/>
      <c r="K9" s="1612"/>
      <c r="L9" s="1612"/>
      <c r="M9" s="1612"/>
      <c r="N9" s="1612"/>
      <c r="O9" s="1612"/>
      <c r="P9" s="1612"/>
      <c r="Q9" s="1612"/>
      <c r="R9" s="1612"/>
      <c r="S9" s="1612"/>
      <c r="T9" s="1612"/>
      <c r="U9" s="1612"/>
      <c r="V9" s="1612"/>
      <c r="W9" s="1612"/>
      <c r="X9" s="1612"/>
      <c r="Z9" s="4497"/>
      <c r="AA9" s="4473"/>
      <c r="AB9" s="4473"/>
      <c r="AC9" s="4473"/>
      <c r="AD9" s="4473"/>
      <c r="AE9" s="4473"/>
      <c r="AF9" s="4473"/>
      <c r="AG9" s="4473"/>
      <c r="AH9" s="4473"/>
      <c r="AI9" s="4473"/>
      <c r="AJ9" s="4473"/>
      <c r="AK9" s="535"/>
      <c r="AN9" s="534"/>
      <c r="AO9" s="534"/>
      <c r="AP9" s="534"/>
      <c r="AQ9" s="534"/>
      <c r="AR9" s="534"/>
      <c r="AS9" s="534"/>
      <c r="AT9" s="534"/>
      <c r="AU9" s="534"/>
      <c r="AV9" s="534"/>
      <c r="AW9" s="534"/>
      <c r="AX9" s="534"/>
      <c r="AY9" s="534"/>
      <c r="AZ9" s="534"/>
      <c r="BA9" s="534"/>
      <c r="BB9" s="534"/>
      <c r="BC9" s="534"/>
      <c r="BD9" s="534"/>
      <c r="BE9" s="534"/>
      <c r="BF9" s="534"/>
      <c r="BG9" s="534"/>
      <c r="BH9" s="534"/>
      <c r="BI9" s="534"/>
      <c r="BJ9" s="534"/>
      <c r="BK9" s="534"/>
      <c r="BL9" s="534"/>
      <c r="BM9" s="534"/>
      <c r="BN9" s="534"/>
      <c r="BO9" s="534"/>
      <c r="BP9" s="534"/>
      <c r="BQ9" s="534"/>
      <c r="BR9" s="534"/>
    </row>
    <row r="10" spans="1:70" ht="14.1" customHeight="1" x14ac:dyDescent="0.15">
      <c r="A10" s="536"/>
      <c r="Z10" s="531"/>
      <c r="AA10" s="4473"/>
      <c r="AB10" s="4473"/>
      <c r="AC10" s="4473"/>
      <c r="AD10" s="4473"/>
      <c r="AE10" s="4473"/>
      <c r="AF10" s="4473"/>
      <c r="AG10" s="4473"/>
      <c r="AH10" s="4473"/>
      <c r="AI10" s="4473"/>
      <c r="AJ10" s="4473"/>
      <c r="AK10" s="535"/>
      <c r="AN10" s="534"/>
      <c r="AO10" s="534"/>
      <c r="AP10" s="534"/>
      <c r="AQ10" s="534"/>
      <c r="AR10" s="534"/>
      <c r="AS10" s="534"/>
      <c r="AT10" s="534"/>
      <c r="AU10" s="534"/>
      <c r="AV10" s="534"/>
      <c r="AW10" s="534"/>
      <c r="AX10" s="534"/>
      <c r="AY10" s="534"/>
      <c r="AZ10" s="534"/>
      <c r="BA10" s="534"/>
      <c r="BB10" s="534"/>
      <c r="BC10" s="534"/>
      <c r="BD10" s="534"/>
      <c r="BE10" s="534"/>
      <c r="BF10" s="534"/>
      <c r="BG10" s="534"/>
      <c r="BH10" s="534"/>
      <c r="BI10" s="534"/>
      <c r="BJ10" s="534"/>
      <c r="BK10" s="534"/>
      <c r="BL10" s="534"/>
      <c r="BM10" s="534"/>
      <c r="BN10" s="534"/>
      <c r="BO10" s="534"/>
      <c r="BP10" s="534"/>
      <c r="BQ10" s="534"/>
      <c r="BR10" s="534"/>
    </row>
    <row r="11" spans="1:70" ht="14.1" customHeight="1" x14ac:dyDescent="0.15">
      <c r="A11" s="569"/>
      <c r="B11" s="527" t="s">
        <v>710</v>
      </c>
      <c r="C11" s="1691" t="s">
        <v>880</v>
      </c>
      <c r="D11" s="1691"/>
      <c r="E11" s="1691"/>
      <c r="F11" s="1691"/>
      <c r="G11" s="1691"/>
      <c r="H11" s="1691"/>
      <c r="I11" s="1691"/>
      <c r="J11" s="1691"/>
      <c r="K11" s="1691"/>
      <c r="L11" s="1691"/>
      <c r="M11" s="1691"/>
      <c r="N11" s="1691"/>
      <c r="O11" s="1691"/>
      <c r="P11" s="1691"/>
      <c r="Q11" s="1691"/>
      <c r="R11" s="1691"/>
      <c r="S11" s="1691"/>
      <c r="T11" s="1691"/>
      <c r="U11" s="1691"/>
      <c r="V11" s="1691"/>
      <c r="W11" s="1691"/>
      <c r="X11" s="1691"/>
      <c r="Z11" s="4495" t="s">
        <v>30</v>
      </c>
      <c r="AA11" s="3310" t="s">
        <v>879</v>
      </c>
      <c r="AB11" s="3310"/>
      <c r="AC11" s="3310"/>
      <c r="AD11" s="3310"/>
      <c r="AE11" s="3310"/>
      <c r="AF11" s="3310"/>
      <c r="AG11" s="3310"/>
      <c r="AH11" s="3310"/>
      <c r="AI11" s="3310"/>
      <c r="AJ11" s="3310"/>
      <c r="AK11" s="535"/>
      <c r="AN11" s="534"/>
      <c r="AO11" s="534"/>
      <c r="AP11" s="534"/>
      <c r="AQ11" s="534"/>
      <c r="AR11" s="534"/>
      <c r="AS11" s="534"/>
      <c r="AT11" s="534"/>
      <c r="AU11" s="534"/>
      <c r="AV11" s="534"/>
      <c r="AW11" s="534"/>
      <c r="AX11" s="534"/>
      <c r="AY11" s="534"/>
      <c r="AZ11" s="534"/>
      <c r="BA11" s="534"/>
      <c r="BB11" s="534"/>
      <c r="BC11" s="534"/>
      <c r="BD11" s="534"/>
      <c r="BE11" s="534"/>
      <c r="BF11" s="534"/>
      <c r="BG11" s="534"/>
      <c r="BH11" s="534"/>
      <c r="BI11" s="534"/>
      <c r="BJ11" s="534"/>
      <c r="BK11" s="534"/>
      <c r="BL11" s="534"/>
      <c r="BM11" s="534"/>
      <c r="BN11" s="534"/>
      <c r="BO11" s="534"/>
      <c r="BP11" s="534"/>
      <c r="BQ11" s="534"/>
      <c r="BR11" s="534"/>
    </row>
    <row r="12" spans="1:70" ht="14.1" customHeight="1" x14ac:dyDescent="0.15">
      <c r="A12" s="834"/>
      <c r="B12" s="529"/>
      <c r="C12" s="537" t="s">
        <v>390</v>
      </c>
      <c r="D12" s="4498" t="s">
        <v>878</v>
      </c>
      <c r="E12" s="4498"/>
      <c r="F12" s="4498"/>
      <c r="G12" s="4498"/>
      <c r="H12" s="4498"/>
      <c r="I12" s="3948"/>
      <c r="J12" s="3948"/>
      <c r="K12" s="3948"/>
      <c r="L12" s="3948"/>
      <c r="M12" s="3948"/>
      <c r="N12" s="3948"/>
      <c r="O12" s="3948"/>
      <c r="P12" s="3948"/>
      <c r="Q12" s="3948"/>
      <c r="R12" s="3948"/>
      <c r="S12" s="3948"/>
      <c r="T12" s="3948"/>
      <c r="U12" s="3948"/>
      <c r="V12" s="3948"/>
      <c r="W12" s="3948"/>
      <c r="X12" s="3948"/>
      <c r="Y12" s="841" t="s">
        <v>873</v>
      </c>
      <c r="Z12" s="531"/>
      <c r="AA12" s="3310"/>
      <c r="AB12" s="3310"/>
      <c r="AC12" s="3310"/>
      <c r="AD12" s="3310"/>
      <c r="AE12" s="3310"/>
      <c r="AF12" s="3310"/>
      <c r="AG12" s="3310"/>
      <c r="AH12" s="3310"/>
      <c r="AI12" s="3310"/>
      <c r="AJ12" s="3310"/>
      <c r="AK12" s="535"/>
      <c r="AN12" s="534"/>
      <c r="AO12" s="534"/>
      <c r="AZ12" s="534"/>
      <c r="BA12" s="534"/>
      <c r="BB12" s="534"/>
      <c r="BC12" s="534"/>
      <c r="BD12" s="534"/>
      <c r="BE12" s="534"/>
      <c r="BF12" s="534"/>
      <c r="BG12" s="534"/>
      <c r="BH12" s="534"/>
      <c r="BI12" s="534"/>
      <c r="BJ12" s="534"/>
      <c r="BK12" s="534"/>
      <c r="BL12" s="534"/>
      <c r="BM12" s="534"/>
      <c r="BN12" s="534"/>
      <c r="BO12" s="534"/>
      <c r="BP12" s="534"/>
      <c r="BQ12" s="534"/>
      <c r="BR12" s="534"/>
    </row>
    <row r="13" spans="1:70" ht="14.1" customHeight="1" x14ac:dyDescent="0.15">
      <c r="A13" s="536"/>
      <c r="B13" s="529"/>
      <c r="C13" s="1263" t="s">
        <v>276</v>
      </c>
      <c r="D13" s="4499" t="s">
        <v>877</v>
      </c>
      <c r="E13" s="4499"/>
      <c r="F13" s="4499"/>
      <c r="G13" s="4499"/>
      <c r="H13" s="4499"/>
      <c r="I13" s="3616"/>
      <c r="J13" s="3616"/>
      <c r="K13" s="3616"/>
      <c r="L13" s="3616"/>
      <c r="M13" s="3616"/>
      <c r="N13" s="3616"/>
      <c r="O13" s="3616"/>
      <c r="P13" s="3616"/>
      <c r="Q13" s="3616"/>
      <c r="R13" s="3616"/>
      <c r="S13" s="3616"/>
      <c r="T13" s="3616"/>
      <c r="U13" s="3616"/>
      <c r="V13" s="3616"/>
      <c r="W13" s="3616"/>
      <c r="X13" s="3616"/>
      <c r="Y13" s="549" t="s">
        <v>873</v>
      </c>
      <c r="Z13" s="531"/>
      <c r="AA13" s="3310"/>
      <c r="AB13" s="3310"/>
      <c r="AC13" s="3310"/>
      <c r="AD13" s="3310"/>
      <c r="AE13" s="3310"/>
      <c r="AF13" s="3310"/>
      <c r="AG13" s="3310"/>
      <c r="AH13" s="3310"/>
      <c r="AI13" s="3310"/>
      <c r="AJ13" s="3310"/>
      <c r="AK13" s="535"/>
      <c r="AN13" s="534"/>
      <c r="AO13" s="534"/>
      <c r="AZ13" s="534"/>
      <c r="BA13" s="534"/>
      <c r="BB13" s="534"/>
      <c r="BC13" s="534"/>
      <c r="BD13" s="534"/>
      <c r="BE13" s="534"/>
      <c r="BF13" s="534"/>
      <c r="BG13" s="534"/>
      <c r="BH13" s="534"/>
      <c r="BI13" s="534"/>
      <c r="BJ13" s="534"/>
      <c r="BK13" s="534"/>
      <c r="BL13" s="534"/>
      <c r="BM13" s="534"/>
      <c r="BN13" s="534"/>
      <c r="BO13" s="534"/>
      <c r="BP13" s="534"/>
      <c r="BQ13" s="534"/>
      <c r="BR13" s="534"/>
    </row>
    <row r="14" spans="1:70" ht="14.1" customHeight="1" x14ac:dyDescent="0.15">
      <c r="A14" s="569"/>
      <c r="B14" s="529"/>
      <c r="C14" s="537" t="s">
        <v>397</v>
      </c>
      <c r="D14" s="4499" t="s">
        <v>876</v>
      </c>
      <c r="E14" s="4499"/>
      <c r="F14" s="4499"/>
      <c r="G14" s="4499"/>
      <c r="H14" s="4499"/>
      <c r="I14" s="807"/>
      <c r="J14" s="1691" t="s">
        <v>875</v>
      </c>
      <c r="K14" s="1691"/>
      <c r="L14" s="1691"/>
      <c r="N14" s="1691" t="s">
        <v>874</v>
      </c>
      <c r="O14" s="1691"/>
      <c r="P14" s="1691"/>
      <c r="Q14" s="1691"/>
      <c r="R14" s="1691"/>
      <c r="S14" s="1691"/>
      <c r="U14" s="1691" t="s">
        <v>58</v>
      </c>
      <c r="V14" s="1691"/>
      <c r="W14" s="1691"/>
      <c r="X14" s="1691"/>
      <c r="Y14" s="549" t="s">
        <v>873</v>
      </c>
      <c r="Z14" s="4500" t="s">
        <v>42</v>
      </c>
      <c r="AA14" s="4501" t="s">
        <v>872</v>
      </c>
      <c r="AB14" s="4501"/>
      <c r="AC14" s="4501"/>
      <c r="AD14" s="4501"/>
      <c r="AE14" s="4501"/>
      <c r="AF14" s="4501"/>
      <c r="AG14" s="4501"/>
      <c r="AH14" s="4501"/>
      <c r="AI14" s="4501"/>
      <c r="AJ14" s="4501"/>
      <c r="AK14" s="535"/>
      <c r="AN14" s="534"/>
      <c r="AO14" s="534"/>
      <c r="AP14" s="534"/>
      <c r="AQ14" s="534"/>
      <c r="AR14" s="534"/>
      <c r="AS14" s="534"/>
      <c r="BE14" s="534"/>
      <c r="BF14" s="534"/>
      <c r="BG14" s="534"/>
      <c r="BH14" s="534"/>
      <c r="BI14" s="534"/>
      <c r="BJ14" s="534"/>
      <c r="BK14" s="534"/>
      <c r="BL14" s="534"/>
      <c r="BM14" s="534"/>
      <c r="BN14" s="534"/>
      <c r="BO14" s="534"/>
      <c r="BP14" s="534"/>
      <c r="BQ14" s="534"/>
      <c r="BR14" s="534"/>
    </row>
    <row r="15" spans="1:70" ht="14.1" customHeight="1" x14ac:dyDescent="0.15">
      <c r="A15" s="536"/>
      <c r="B15" s="529"/>
      <c r="C15" s="537" t="s">
        <v>399</v>
      </c>
      <c r="D15" s="1612" t="s">
        <v>871</v>
      </c>
      <c r="E15" s="1612"/>
      <c r="F15" s="1612"/>
      <c r="G15" s="1612"/>
      <c r="H15" s="1612"/>
      <c r="I15" s="1612"/>
      <c r="J15" s="1612"/>
      <c r="K15" s="1612"/>
      <c r="L15" s="1612"/>
      <c r="M15" s="1612"/>
      <c r="N15" s="1612"/>
      <c r="O15" s="1612"/>
      <c r="P15" s="1612"/>
      <c r="Q15" s="1612"/>
      <c r="R15" s="1612"/>
      <c r="S15" s="1612"/>
      <c r="T15" s="1612"/>
      <c r="U15" s="1612"/>
      <c r="V15" s="1612"/>
      <c r="W15" s="1612"/>
      <c r="X15" s="1612"/>
      <c r="Z15" s="746"/>
      <c r="AA15" s="4501"/>
      <c r="AB15" s="4501"/>
      <c r="AC15" s="4501"/>
      <c r="AD15" s="4501"/>
      <c r="AE15" s="4501"/>
      <c r="AF15" s="4501"/>
      <c r="AG15" s="4501"/>
      <c r="AH15" s="4501"/>
      <c r="AI15" s="4501"/>
      <c r="AJ15" s="4501"/>
      <c r="AK15" s="535"/>
      <c r="AN15" s="534"/>
      <c r="AO15" s="534"/>
      <c r="AP15" s="534"/>
      <c r="AQ15" s="534"/>
      <c r="AR15" s="534"/>
      <c r="AS15" s="534"/>
      <c r="BE15" s="534"/>
      <c r="BF15" s="534"/>
      <c r="BG15" s="534"/>
      <c r="BH15" s="534"/>
      <c r="BI15" s="534"/>
      <c r="BJ15" s="534"/>
      <c r="BK15" s="534"/>
      <c r="BL15" s="534"/>
      <c r="BM15" s="534"/>
      <c r="BN15" s="534"/>
      <c r="BO15" s="534"/>
      <c r="BP15" s="534"/>
      <c r="BQ15" s="534"/>
      <c r="BR15" s="534"/>
    </row>
    <row r="16" spans="1:70" ht="14.1" customHeight="1" x14ac:dyDescent="0.15">
      <c r="A16" s="569"/>
      <c r="D16" s="1612"/>
      <c r="E16" s="1612"/>
      <c r="F16" s="1612"/>
      <c r="G16" s="1612"/>
      <c r="H16" s="1612"/>
      <c r="I16" s="1612"/>
      <c r="J16" s="1612"/>
      <c r="K16" s="1612"/>
      <c r="L16" s="1612"/>
      <c r="M16" s="1612"/>
      <c r="N16" s="1612"/>
      <c r="O16" s="1612"/>
      <c r="P16" s="1612"/>
      <c r="Q16" s="1612"/>
      <c r="R16" s="1612"/>
      <c r="S16" s="1612"/>
      <c r="T16" s="1612"/>
      <c r="U16" s="1612"/>
      <c r="V16" s="1612"/>
      <c r="W16" s="1612"/>
      <c r="X16" s="1612"/>
      <c r="Z16" s="825"/>
      <c r="AA16" s="4501"/>
      <c r="AB16" s="4501"/>
      <c r="AC16" s="4501"/>
      <c r="AD16" s="4501"/>
      <c r="AE16" s="4501"/>
      <c r="AF16" s="4501"/>
      <c r="AG16" s="4501"/>
      <c r="AH16" s="4501"/>
      <c r="AI16" s="4501"/>
      <c r="AJ16" s="4501"/>
      <c r="AK16" s="535"/>
      <c r="AM16" s="4496"/>
      <c r="AN16" s="1049"/>
      <c r="AO16" s="904"/>
      <c r="AP16" s="904"/>
      <c r="AQ16" s="904"/>
      <c r="AR16" s="904"/>
      <c r="AS16" s="904"/>
      <c r="BE16" s="904"/>
      <c r="BF16" s="904"/>
      <c r="BG16" s="904"/>
      <c r="BH16" s="904"/>
      <c r="BI16" s="904"/>
      <c r="BJ16" s="904"/>
      <c r="BK16" s="904"/>
      <c r="BL16" s="904"/>
      <c r="BM16" s="904"/>
      <c r="BN16" s="904"/>
      <c r="BO16" s="904"/>
      <c r="BP16" s="904"/>
      <c r="BQ16" s="904"/>
      <c r="BR16" s="904"/>
    </row>
    <row r="17" spans="1:70" ht="14.1" customHeight="1" x14ac:dyDescent="0.15">
      <c r="A17" s="831"/>
      <c r="B17" s="4502"/>
      <c r="C17" s="4502"/>
      <c r="D17" s="4502"/>
      <c r="E17" s="4502"/>
      <c r="L17" s="534"/>
      <c r="M17" s="534"/>
      <c r="N17" s="534"/>
      <c r="O17" s="534"/>
      <c r="P17" s="534"/>
      <c r="Q17" s="534"/>
      <c r="R17" s="534"/>
      <c r="S17" s="534"/>
      <c r="T17" s="534"/>
      <c r="U17" s="534"/>
      <c r="V17" s="534"/>
      <c r="W17" s="534"/>
      <c r="X17" s="534"/>
      <c r="Y17" s="529"/>
      <c r="Z17" s="531"/>
      <c r="AA17" s="4501"/>
      <c r="AB17" s="4501"/>
      <c r="AC17" s="4501"/>
      <c r="AD17" s="4501"/>
      <c r="AE17" s="4501"/>
      <c r="AF17" s="4501"/>
      <c r="AG17" s="4501"/>
      <c r="AH17" s="4501"/>
      <c r="AI17" s="4501"/>
      <c r="AJ17" s="4501"/>
      <c r="AK17" s="535"/>
      <c r="AN17" s="904"/>
      <c r="AO17" s="904"/>
      <c r="AP17" s="904"/>
      <c r="AQ17" s="904"/>
      <c r="AR17" s="904"/>
      <c r="AS17" s="904"/>
      <c r="AT17" s="904"/>
      <c r="AU17" s="904"/>
      <c r="AV17" s="904"/>
      <c r="AW17" s="904"/>
      <c r="AX17" s="904"/>
      <c r="AY17" s="904"/>
      <c r="AZ17" s="904"/>
      <c r="BA17" s="904"/>
      <c r="BB17" s="904"/>
      <c r="BC17" s="904"/>
      <c r="BD17" s="904"/>
      <c r="BE17" s="904"/>
      <c r="BF17" s="904"/>
      <c r="BG17" s="904"/>
      <c r="BH17" s="904"/>
      <c r="BI17" s="904"/>
      <c r="BJ17" s="904"/>
      <c r="BK17" s="904"/>
      <c r="BL17" s="904"/>
      <c r="BM17" s="904"/>
      <c r="BN17" s="904"/>
      <c r="BO17" s="904"/>
      <c r="BP17" s="904"/>
      <c r="BQ17" s="904"/>
      <c r="BR17" s="904"/>
    </row>
    <row r="18" spans="1:70" ht="14.1" customHeight="1" x14ac:dyDescent="0.15">
      <c r="A18" s="2787" t="s">
        <v>447</v>
      </c>
      <c r="B18" s="1986"/>
      <c r="C18" s="2697" t="s">
        <v>1124</v>
      </c>
      <c r="D18" s="2697"/>
      <c r="E18" s="2697"/>
      <c r="F18" s="2697"/>
      <c r="G18" s="2697"/>
      <c r="H18" s="2697"/>
      <c r="I18" s="2697"/>
      <c r="J18" s="2697"/>
      <c r="K18" s="2697"/>
      <c r="L18" s="2697"/>
      <c r="M18" s="2697"/>
      <c r="N18" s="2697"/>
      <c r="O18" s="2697"/>
      <c r="P18" s="2697"/>
      <c r="Q18" s="2697"/>
      <c r="R18" s="2697"/>
      <c r="S18" s="2697"/>
      <c r="T18" s="2697"/>
      <c r="U18" s="2697"/>
      <c r="V18" s="2697"/>
      <c r="W18" s="2697"/>
      <c r="X18" s="2697"/>
      <c r="Z18" s="825" t="s">
        <v>30</v>
      </c>
      <c r="AA18" s="1610" t="s">
        <v>870</v>
      </c>
      <c r="AB18" s="1610"/>
      <c r="AC18" s="1610"/>
      <c r="AD18" s="1610"/>
      <c r="AE18" s="1610"/>
      <c r="AF18" s="1610"/>
      <c r="AG18" s="1610"/>
      <c r="AH18" s="1610"/>
      <c r="AI18" s="1610"/>
      <c r="AJ18" s="1610"/>
      <c r="AK18" s="535"/>
      <c r="AN18" s="904"/>
      <c r="AO18" s="904"/>
      <c r="AP18" s="904"/>
      <c r="AQ18" s="904"/>
      <c r="AR18" s="904"/>
      <c r="AS18" s="904"/>
      <c r="AT18" s="904"/>
      <c r="AU18" s="904"/>
      <c r="AV18" s="904"/>
      <c r="AW18" s="904"/>
      <c r="AX18" s="904"/>
      <c r="AY18" s="904"/>
      <c r="AZ18" s="904"/>
      <c r="BA18" s="904"/>
      <c r="BB18" s="904"/>
      <c r="BC18" s="904"/>
      <c r="BD18" s="904"/>
      <c r="BE18" s="904"/>
      <c r="BF18" s="904"/>
      <c r="BG18" s="904"/>
      <c r="BH18" s="904"/>
      <c r="BI18" s="904"/>
      <c r="BJ18" s="904"/>
      <c r="BK18" s="904"/>
      <c r="BL18" s="904"/>
      <c r="BM18" s="904"/>
      <c r="BN18" s="904"/>
      <c r="BO18" s="904"/>
      <c r="BP18" s="904"/>
      <c r="BQ18" s="904"/>
      <c r="BR18" s="904"/>
    </row>
    <row r="19" spans="1:70" ht="14.1" customHeight="1" x14ac:dyDescent="0.15">
      <c r="A19" s="3359" t="s">
        <v>596</v>
      </c>
      <c r="B19" s="1986"/>
      <c r="C19" s="1612" t="s">
        <v>1091</v>
      </c>
      <c r="D19" s="1612"/>
      <c r="E19" s="1612"/>
      <c r="F19" s="1612"/>
      <c r="G19" s="1612"/>
      <c r="H19" s="1612"/>
      <c r="I19" s="1612"/>
      <c r="J19" s="1612"/>
      <c r="K19" s="1612"/>
      <c r="L19" s="1612"/>
      <c r="M19" s="1612"/>
      <c r="N19" s="1612"/>
      <c r="O19" s="1612"/>
      <c r="P19" s="1612"/>
      <c r="Q19" s="1612"/>
      <c r="R19" s="1612"/>
      <c r="S19" s="1612"/>
      <c r="T19" s="1612"/>
      <c r="U19" s="1612"/>
      <c r="V19" s="1612"/>
      <c r="W19" s="1612"/>
      <c r="X19" s="1612"/>
      <c r="Y19" s="549"/>
      <c r="Z19" s="825"/>
      <c r="AA19" s="1610"/>
      <c r="AB19" s="1610"/>
      <c r="AC19" s="1610"/>
      <c r="AD19" s="1610"/>
      <c r="AE19" s="1610"/>
      <c r="AF19" s="1610"/>
      <c r="AG19" s="1610"/>
      <c r="AH19" s="1610"/>
      <c r="AI19" s="1610"/>
      <c r="AJ19" s="1610"/>
      <c r="AK19" s="535"/>
      <c r="AN19" s="904"/>
      <c r="AO19" s="904"/>
      <c r="AP19" s="904"/>
      <c r="AQ19" s="904"/>
      <c r="AR19" s="904"/>
      <c r="AS19" s="904"/>
      <c r="AT19" s="904"/>
      <c r="AU19" s="904"/>
      <c r="AV19" s="904"/>
      <c r="AW19" s="904"/>
      <c r="AX19" s="904"/>
      <c r="AY19" s="904"/>
      <c r="AZ19" s="904"/>
      <c r="BA19" s="904"/>
      <c r="BB19" s="904"/>
      <c r="BC19" s="904"/>
      <c r="BD19" s="904"/>
      <c r="BE19" s="904"/>
      <c r="BF19" s="904"/>
      <c r="BG19" s="904"/>
      <c r="BH19" s="904"/>
      <c r="BI19" s="904"/>
      <c r="BJ19" s="904"/>
      <c r="BK19" s="904"/>
      <c r="BL19" s="904"/>
      <c r="BM19" s="904"/>
      <c r="BN19" s="904"/>
      <c r="BO19" s="904"/>
      <c r="BP19" s="904"/>
      <c r="BQ19" s="904"/>
      <c r="BR19" s="904"/>
    </row>
    <row r="20" spans="1:70" ht="14.1" customHeight="1" x14ac:dyDescent="0.15">
      <c r="A20" s="569"/>
      <c r="C20" s="1612"/>
      <c r="D20" s="1612"/>
      <c r="E20" s="1612"/>
      <c r="F20" s="1612"/>
      <c r="G20" s="1612"/>
      <c r="H20" s="1612"/>
      <c r="I20" s="1612"/>
      <c r="J20" s="1612"/>
      <c r="K20" s="1612"/>
      <c r="L20" s="1612"/>
      <c r="M20" s="1612"/>
      <c r="N20" s="1612"/>
      <c r="O20" s="1612"/>
      <c r="P20" s="1612"/>
      <c r="Q20" s="1612"/>
      <c r="R20" s="1612"/>
      <c r="S20" s="1612"/>
      <c r="T20" s="1612"/>
      <c r="U20" s="1612"/>
      <c r="V20" s="1612"/>
      <c r="W20" s="1612"/>
      <c r="X20" s="1612"/>
      <c r="Y20" s="549"/>
      <c r="Z20" s="825"/>
      <c r="AA20" s="1610"/>
      <c r="AB20" s="1610"/>
      <c r="AC20" s="1610"/>
      <c r="AD20" s="1610"/>
      <c r="AE20" s="1610"/>
      <c r="AF20" s="1610"/>
      <c r="AG20" s="1610"/>
      <c r="AH20" s="1610"/>
      <c r="AI20" s="1610"/>
      <c r="AJ20" s="1610"/>
      <c r="AK20" s="535"/>
      <c r="AP20" s="555"/>
      <c r="AQ20" s="555"/>
      <c r="AR20" s="555"/>
      <c r="AS20" s="555"/>
      <c r="AT20" s="555"/>
      <c r="AU20" s="555"/>
      <c r="AV20" s="555"/>
      <c r="AW20" s="555"/>
      <c r="AX20" s="555"/>
      <c r="AY20" s="555"/>
      <c r="AZ20" s="555"/>
      <c r="BA20" s="538"/>
      <c r="BB20" s="538"/>
      <c r="BC20" s="538"/>
      <c r="BD20" s="538"/>
      <c r="BE20" s="538"/>
      <c r="BF20" s="538"/>
      <c r="BG20" s="529"/>
      <c r="BH20" s="529"/>
      <c r="BI20" s="529"/>
      <c r="BJ20" s="529"/>
      <c r="BK20" s="529"/>
      <c r="BL20" s="4503"/>
      <c r="BM20" s="4503"/>
      <c r="BN20" s="4503"/>
      <c r="BO20" s="4503"/>
    </row>
    <row r="21" spans="1:70" ht="14.1" customHeight="1" x14ac:dyDescent="0.15">
      <c r="A21" s="536"/>
      <c r="Z21" s="531"/>
      <c r="AK21" s="535"/>
    </row>
    <row r="22" spans="1:70" ht="14.1" customHeight="1" x14ac:dyDescent="0.15">
      <c r="A22" s="3354" t="s">
        <v>396</v>
      </c>
      <c r="B22" s="3355"/>
      <c r="C22" s="1612" t="s">
        <v>1044</v>
      </c>
      <c r="D22" s="1612"/>
      <c r="E22" s="1612"/>
      <c r="F22" s="1612"/>
      <c r="G22" s="1612"/>
      <c r="H22" s="1612"/>
      <c r="I22" s="1612"/>
      <c r="J22" s="1612"/>
      <c r="K22" s="1612"/>
      <c r="L22" s="1612"/>
      <c r="M22" s="1612"/>
      <c r="N22" s="1612"/>
      <c r="O22" s="1612"/>
      <c r="P22" s="1612"/>
      <c r="Q22" s="1612"/>
      <c r="R22" s="1612"/>
      <c r="S22" s="1612"/>
      <c r="T22" s="1612"/>
      <c r="U22" s="1612"/>
      <c r="V22" s="1612"/>
      <c r="W22" s="1612"/>
      <c r="X22" s="1612"/>
      <c r="Z22" s="746" t="s">
        <v>30</v>
      </c>
      <c r="AA22" s="1681" t="s">
        <v>1046</v>
      </c>
      <c r="AB22" s="1681"/>
      <c r="AC22" s="1681"/>
      <c r="AD22" s="1681"/>
      <c r="AE22" s="1681"/>
      <c r="AF22" s="1681"/>
      <c r="AG22" s="1681"/>
      <c r="AH22" s="1681"/>
      <c r="AI22" s="1681"/>
      <c r="AJ22" s="1681"/>
      <c r="AK22" s="535"/>
    </row>
    <row r="23" spans="1:70" ht="14.1" customHeight="1" x14ac:dyDescent="0.15">
      <c r="A23" s="569"/>
      <c r="B23" s="529"/>
      <c r="C23" s="1612"/>
      <c r="D23" s="1612"/>
      <c r="E23" s="1612"/>
      <c r="F23" s="1612"/>
      <c r="G23" s="1612"/>
      <c r="H23" s="1612"/>
      <c r="I23" s="1612"/>
      <c r="J23" s="1612"/>
      <c r="K23" s="1612"/>
      <c r="L23" s="1612"/>
      <c r="M23" s="1612"/>
      <c r="N23" s="1612"/>
      <c r="O23" s="1612"/>
      <c r="P23" s="1612"/>
      <c r="Q23" s="1612"/>
      <c r="R23" s="1612"/>
      <c r="S23" s="1612"/>
      <c r="T23" s="1612"/>
      <c r="U23" s="1612"/>
      <c r="V23" s="1612"/>
      <c r="W23" s="1612"/>
      <c r="X23" s="1612"/>
      <c r="Z23" s="531"/>
      <c r="AA23" s="529"/>
      <c r="AB23" s="529"/>
      <c r="AK23" s="843"/>
    </row>
    <row r="24" spans="1:70" ht="14.1" customHeight="1" x14ac:dyDescent="0.15">
      <c r="A24" s="569"/>
      <c r="B24" s="529"/>
      <c r="C24" s="548"/>
      <c r="D24" s="548"/>
      <c r="E24" s="548"/>
      <c r="F24" s="548"/>
      <c r="G24" s="548"/>
      <c r="H24" s="548"/>
      <c r="I24" s="548"/>
      <c r="J24" s="548"/>
      <c r="K24" s="548"/>
      <c r="L24" s="548"/>
      <c r="M24" s="548"/>
      <c r="N24" s="548"/>
      <c r="O24" s="548"/>
      <c r="P24" s="548"/>
      <c r="Q24" s="548"/>
      <c r="R24" s="548"/>
      <c r="S24" s="548"/>
      <c r="T24" s="548"/>
      <c r="U24" s="548"/>
      <c r="V24" s="548"/>
      <c r="W24" s="548"/>
      <c r="X24" s="548"/>
      <c r="Z24" s="531"/>
      <c r="AA24" s="529"/>
      <c r="AB24" s="529"/>
      <c r="AK24" s="843"/>
      <c r="AM24" s="556"/>
    </row>
    <row r="25" spans="1:70" ht="14.1" customHeight="1" x14ac:dyDescent="0.15">
      <c r="A25" s="569"/>
      <c r="B25" s="529"/>
      <c r="D25" s="529"/>
      <c r="E25" s="529"/>
      <c r="F25" s="529"/>
      <c r="G25" s="529"/>
      <c r="I25" s="529"/>
      <c r="J25" s="529"/>
      <c r="K25" s="529"/>
      <c r="L25" s="529"/>
      <c r="P25" s="4271"/>
      <c r="Q25" s="4271"/>
      <c r="R25" s="4271"/>
      <c r="S25" s="4271"/>
      <c r="T25" s="4271"/>
      <c r="U25" s="4271"/>
      <c r="V25" s="4271"/>
      <c r="W25" s="4271"/>
      <c r="X25" s="4271"/>
      <c r="Y25" s="4271"/>
      <c r="Z25" s="4504"/>
      <c r="AA25" s="4271"/>
      <c r="AB25" s="4271"/>
      <c r="AK25" s="4424"/>
    </row>
    <row r="26" spans="1:70" ht="14.1" customHeight="1" x14ac:dyDescent="0.15">
      <c r="A26" s="3359" t="s">
        <v>397</v>
      </c>
      <c r="B26" s="1986"/>
      <c r="C26" s="1612" t="s">
        <v>597</v>
      </c>
      <c r="D26" s="1612"/>
      <c r="E26" s="1612"/>
      <c r="F26" s="1612"/>
      <c r="G26" s="1612"/>
      <c r="H26" s="1612"/>
      <c r="I26" s="1612"/>
      <c r="J26" s="1612"/>
      <c r="K26" s="1612"/>
      <c r="L26" s="1612"/>
      <c r="M26" s="1612"/>
      <c r="N26" s="1612"/>
      <c r="O26" s="1612"/>
      <c r="P26" s="1612"/>
      <c r="Q26" s="1612"/>
      <c r="R26" s="1612"/>
      <c r="S26" s="1612"/>
      <c r="T26" s="1612"/>
      <c r="U26" s="1612"/>
      <c r="V26" s="1612"/>
      <c r="W26" s="1612"/>
      <c r="X26" s="1612"/>
      <c r="Y26" s="549"/>
      <c r="Z26" s="746" t="s">
        <v>30</v>
      </c>
      <c r="AA26" s="1681" t="s">
        <v>1045</v>
      </c>
      <c r="AB26" s="1681"/>
      <c r="AC26" s="1681"/>
      <c r="AD26" s="1681"/>
      <c r="AE26" s="1681"/>
      <c r="AF26" s="1681"/>
      <c r="AG26" s="1681"/>
      <c r="AH26" s="1681"/>
      <c r="AI26" s="1681"/>
      <c r="AJ26" s="1681"/>
      <c r="AK26" s="4424"/>
    </row>
    <row r="27" spans="1:70" ht="14.1" customHeight="1" x14ac:dyDescent="0.15">
      <c r="A27" s="569"/>
      <c r="B27" s="529"/>
      <c r="C27" s="1612"/>
      <c r="D27" s="1612"/>
      <c r="E27" s="1612"/>
      <c r="F27" s="1612"/>
      <c r="G27" s="1612"/>
      <c r="H27" s="1612"/>
      <c r="I27" s="1612"/>
      <c r="J27" s="1612"/>
      <c r="K27" s="1612"/>
      <c r="L27" s="1612"/>
      <c r="M27" s="1612"/>
      <c r="N27" s="1612"/>
      <c r="O27" s="1612"/>
      <c r="P27" s="1612"/>
      <c r="Q27" s="1612"/>
      <c r="R27" s="1612"/>
      <c r="S27" s="1612"/>
      <c r="T27" s="1612"/>
      <c r="U27" s="1612"/>
      <c r="V27" s="1612"/>
      <c r="W27" s="1612"/>
      <c r="X27" s="1612"/>
      <c r="Y27" s="549"/>
      <c r="Z27" s="550"/>
      <c r="AA27" s="549"/>
      <c r="AB27" s="549"/>
      <c r="AK27" s="4424"/>
    </row>
    <row r="28" spans="1:70" ht="14.1" customHeight="1" x14ac:dyDescent="0.15">
      <c r="A28" s="569"/>
      <c r="C28" s="527" t="s">
        <v>414</v>
      </c>
      <c r="D28" s="2697" t="s">
        <v>869</v>
      </c>
      <c r="E28" s="2697"/>
      <c r="F28" s="2697"/>
      <c r="G28" s="2697"/>
      <c r="H28" s="2697"/>
      <c r="I28" s="2697"/>
      <c r="J28" s="2697"/>
      <c r="K28" s="2697"/>
      <c r="L28" s="2697"/>
      <c r="M28" s="2697"/>
      <c r="N28" s="2697"/>
      <c r="O28" s="2697"/>
      <c r="P28" s="2697"/>
      <c r="Q28" s="2697"/>
      <c r="R28" s="2697"/>
      <c r="S28" s="2697"/>
      <c r="T28" s="2697"/>
      <c r="U28" s="2697"/>
      <c r="V28" s="2697"/>
      <c r="W28" s="2697"/>
      <c r="X28" s="2697"/>
      <c r="Z28" s="531"/>
      <c r="AK28" s="4424"/>
    </row>
    <row r="29" spans="1:70" ht="14.1" customHeight="1" x14ac:dyDescent="0.15">
      <c r="A29" s="569"/>
      <c r="C29" s="537"/>
      <c r="Z29" s="531"/>
      <c r="AA29" s="529"/>
      <c r="AB29" s="529"/>
      <c r="AK29" s="4424"/>
    </row>
    <row r="30" spans="1:70" ht="14.1" customHeight="1" x14ac:dyDescent="0.15">
      <c r="A30" s="536"/>
      <c r="Z30" s="531"/>
      <c r="AK30" s="4424"/>
    </row>
    <row r="31" spans="1:70" ht="14.1" customHeight="1" x14ac:dyDescent="0.15">
      <c r="A31" s="3354" t="s">
        <v>399</v>
      </c>
      <c r="B31" s="3355"/>
      <c r="C31" s="1612" t="s">
        <v>598</v>
      </c>
      <c r="D31" s="1612"/>
      <c r="E31" s="1612"/>
      <c r="F31" s="1612"/>
      <c r="G31" s="1612"/>
      <c r="H31" s="1612"/>
      <c r="I31" s="1612"/>
      <c r="J31" s="1612"/>
      <c r="K31" s="1612"/>
      <c r="L31" s="1612"/>
      <c r="M31" s="1612"/>
      <c r="N31" s="1612"/>
      <c r="O31" s="1612"/>
      <c r="P31" s="1612"/>
      <c r="Q31" s="1612"/>
      <c r="R31" s="1612"/>
      <c r="S31" s="1612"/>
      <c r="T31" s="1612"/>
      <c r="U31" s="1612"/>
      <c r="V31" s="1612"/>
      <c r="W31" s="1612"/>
      <c r="X31" s="1612"/>
      <c r="Y31" s="549"/>
      <c r="Z31" s="550"/>
      <c r="AA31" s="549"/>
      <c r="AB31" s="549"/>
      <c r="AK31" s="4424"/>
    </row>
    <row r="32" spans="1:70" ht="14.1" customHeight="1" x14ac:dyDescent="0.15">
      <c r="A32" s="536"/>
      <c r="C32" s="1612"/>
      <c r="D32" s="1612"/>
      <c r="E32" s="1612"/>
      <c r="F32" s="1612"/>
      <c r="G32" s="1612"/>
      <c r="H32" s="1612"/>
      <c r="I32" s="1612"/>
      <c r="J32" s="1612"/>
      <c r="K32" s="1612"/>
      <c r="L32" s="1612"/>
      <c r="M32" s="1612"/>
      <c r="N32" s="1612"/>
      <c r="O32" s="1612"/>
      <c r="P32" s="1612"/>
      <c r="Q32" s="1612"/>
      <c r="R32" s="1612"/>
      <c r="S32" s="1612"/>
      <c r="T32" s="1612"/>
      <c r="U32" s="1612"/>
      <c r="V32" s="1612"/>
      <c r="W32" s="1612"/>
      <c r="X32" s="1612"/>
      <c r="Y32" s="549"/>
      <c r="Z32" s="550"/>
      <c r="AA32" s="549"/>
      <c r="AB32" s="549"/>
      <c r="AK32" s="4505"/>
    </row>
    <row r="33" spans="1:67" ht="14.1" customHeight="1" x14ac:dyDescent="0.15">
      <c r="A33" s="569"/>
      <c r="Z33" s="531"/>
      <c r="AK33" s="4505"/>
    </row>
    <row r="34" spans="1:67" ht="14.1" customHeight="1" x14ac:dyDescent="0.15">
      <c r="A34" s="3356">
        <v>8</v>
      </c>
      <c r="B34" s="3357"/>
      <c r="C34" s="3358" t="s">
        <v>868</v>
      </c>
      <c r="D34" s="3358"/>
      <c r="E34" s="3358"/>
      <c r="F34" s="3358"/>
      <c r="G34" s="3358"/>
      <c r="H34" s="3358"/>
      <c r="I34" s="3358"/>
      <c r="J34" s="3358"/>
      <c r="K34" s="3358"/>
      <c r="L34" s="3358"/>
      <c r="M34" s="3358"/>
      <c r="N34" s="3358"/>
      <c r="O34" s="3358"/>
      <c r="P34" s="3358"/>
      <c r="Q34" s="3358"/>
      <c r="R34" s="3358"/>
      <c r="S34" s="3358"/>
      <c r="T34" s="3358"/>
      <c r="U34" s="3358"/>
      <c r="V34" s="3358"/>
      <c r="W34" s="3358"/>
      <c r="X34" s="3358"/>
      <c r="Z34" s="531"/>
      <c r="AK34" s="535"/>
    </row>
    <row r="35" spans="1:67" ht="14.1" customHeight="1" x14ac:dyDescent="0.15">
      <c r="A35" s="2787" t="s">
        <v>586</v>
      </c>
      <c r="B35" s="1986"/>
      <c r="C35" s="1612" t="s">
        <v>1047</v>
      </c>
      <c r="D35" s="1612"/>
      <c r="E35" s="1612"/>
      <c r="F35" s="1612"/>
      <c r="G35" s="1612"/>
      <c r="H35" s="1612"/>
      <c r="I35" s="1612"/>
      <c r="J35" s="1612"/>
      <c r="K35" s="1612"/>
      <c r="L35" s="1612"/>
      <c r="M35" s="1612"/>
      <c r="N35" s="1612"/>
      <c r="O35" s="1612"/>
      <c r="P35" s="1612"/>
      <c r="Q35" s="1612"/>
      <c r="R35" s="1612"/>
      <c r="S35" s="1612"/>
      <c r="T35" s="1612"/>
      <c r="U35" s="1612"/>
      <c r="V35" s="1612"/>
      <c r="W35" s="1612"/>
      <c r="X35" s="1612"/>
      <c r="Z35" s="825" t="s">
        <v>30</v>
      </c>
      <c r="AA35" s="1610" t="s">
        <v>867</v>
      </c>
      <c r="AB35" s="1610"/>
      <c r="AC35" s="1610"/>
      <c r="AD35" s="1610"/>
      <c r="AE35" s="1610"/>
      <c r="AF35" s="1610"/>
      <c r="AG35" s="1610"/>
      <c r="AH35" s="1610"/>
      <c r="AI35" s="1610"/>
      <c r="AJ35" s="1610"/>
      <c r="AK35" s="840"/>
    </row>
    <row r="36" spans="1:67" ht="14.1" customHeight="1" x14ac:dyDescent="0.15">
      <c r="A36" s="536"/>
      <c r="C36" s="1612"/>
      <c r="D36" s="1612"/>
      <c r="E36" s="1612"/>
      <c r="F36" s="1612"/>
      <c r="G36" s="1612"/>
      <c r="H36" s="1612"/>
      <c r="I36" s="1612"/>
      <c r="J36" s="1612"/>
      <c r="K36" s="1612"/>
      <c r="L36" s="1612"/>
      <c r="M36" s="1612"/>
      <c r="N36" s="1612"/>
      <c r="O36" s="1612"/>
      <c r="P36" s="1612"/>
      <c r="Q36" s="1612"/>
      <c r="R36" s="1612"/>
      <c r="S36" s="1612"/>
      <c r="T36" s="1612"/>
      <c r="U36" s="1612"/>
      <c r="V36" s="1612"/>
      <c r="W36" s="1612"/>
      <c r="X36" s="1612"/>
      <c r="Z36" s="825"/>
      <c r="AA36" s="1610"/>
      <c r="AB36" s="1610"/>
      <c r="AC36" s="1610"/>
      <c r="AD36" s="1610"/>
      <c r="AE36" s="1610"/>
      <c r="AF36" s="1610"/>
      <c r="AG36" s="1610"/>
      <c r="AH36" s="1610"/>
      <c r="AI36" s="1610"/>
      <c r="AJ36" s="1610"/>
      <c r="AK36" s="4315"/>
    </row>
    <row r="37" spans="1:67" ht="14.1" customHeight="1" x14ac:dyDescent="0.15">
      <c r="A37" s="569"/>
      <c r="B37" s="529"/>
      <c r="C37" s="1612"/>
      <c r="D37" s="1612"/>
      <c r="E37" s="1612"/>
      <c r="F37" s="1612"/>
      <c r="G37" s="1612"/>
      <c r="H37" s="1612"/>
      <c r="I37" s="1612"/>
      <c r="J37" s="1612"/>
      <c r="K37" s="1612"/>
      <c r="L37" s="1612"/>
      <c r="M37" s="1612"/>
      <c r="N37" s="1612"/>
      <c r="O37" s="1612"/>
      <c r="P37" s="1612"/>
      <c r="Q37" s="1612"/>
      <c r="R37" s="1612"/>
      <c r="S37" s="1612"/>
      <c r="T37" s="1612"/>
      <c r="U37" s="1612"/>
      <c r="V37" s="1612"/>
      <c r="W37" s="1612"/>
      <c r="X37" s="1612"/>
      <c r="Z37" s="531"/>
      <c r="AK37" s="843"/>
    </row>
    <row r="38" spans="1:67" ht="14.1" customHeight="1" x14ac:dyDescent="0.15">
      <c r="A38" s="569"/>
      <c r="C38" s="1612"/>
      <c r="D38" s="1612"/>
      <c r="E38" s="1612"/>
      <c r="F38" s="1612"/>
      <c r="G38" s="1612"/>
      <c r="H38" s="1612"/>
      <c r="I38" s="1612"/>
      <c r="J38" s="1612"/>
      <c r="K38" s="1612"/>
      <c r="L38" s="1612"/>
      <c r="M38" s="1612"/>
      <c r="N38" s="1612"/>
      <c r="O38" s="1612"/>
      <c r="P38" s="1612"/>
      <c r="Q38" s="1612"/>
      <c r="R38" s="1612"/>
      <c r="S38" s="1612"/>
      <c r="T38" s="1612"/>
      <c r="U38" s="1612"/>
      <c r="V38" s="1612"/>
      <c r="W38" s="1612"/>
      <c r="X38" s="1612"/>
      <c r="Z38" s="531"/>
      <c r="AK38" s="535"/>
      <c r="BO38" s="538"/>
    </row>
    <row r="39" spans="1:67" ht="14.1" customHeight="1" x14ac:dyDescent="0.15">
      <c r="A39" s="569"/>
      <c r="C39" s="537" t="s">
        <v>414</v>
      </c>
      <c r="D39" s="2697" t="s">
        <v>700</v>
      </c>
      <c r="E39" s="2697"/>
      <c r="F39" s="2697"/>
      <c r="G39" s="2697"/>
      <c r="H39" s="2697"/>
      <c r="I39" s="2697"/>
      <c r="J39" s="2697"/>
      <c r="K39" s="2697"/>
      <c r="L39" s="2697"/>
      <c r="M39" s="2697"/>
      <c r="N39" s="2697"/>
      <c r="O39" s="2697"/>
      <c r="P39" s="2697"/>
      <c r="Q39" s="2697"/>
      <c r="R39" s="2697"/>
      <c r="S39" s="2697"/>
      <c r="T39" s="2697"/>
      <c r="U39" s="2697"/>
      <c r="V39" s="2697"/>
      <c r="W39" s="2697"/>
      <c r="X39" s="2697"/>
      <c r="Z39" s="531"/>
      <c r="AK39" s="535"/>
      <c r="BO39" s="538"/>
    </row>
    <row r="40" spans="1:67" ht="12" customHeight="1" x14ac:dyDescent="0.15">
      <c r="A40" s="536"/>
      <c r="D40" s="1612"/>
      <c r="E40" s="1612"/>
      <c r="F40" s="1612"/>
      <c r="G40" s="1612"/>
      <c r="H40" s="1612"/>
      <c r="I40" s="1612"/>
      <c r="J40" s="1612"/>
      <c r="K40" s="1612"/>
      <c r="L40" s="1612"/>
      <c r="M40" s="1612"/>
      <c r="N40" s="1612"/>
      <c r="O40" s="1612"/>
      <c r="P40" s="1612"/>
      <c r="Q40" s="1612"/>
      <c r="R40" s="1612"/>
      <c r="S40" s="1612"/>
      <c r="T40" s="1612"/>
      <c r="U40" s="1612"/>
      <c r="V40" s="1612"/>
      <c r="W40" s="1612"/>
      <c r="X40" s="1612"/>
      <c r="Y40" s="1612"/>
      <c r="Z40" s="1612"/>
      <c r="AA40" s="1612"/>
      <c r="AB40" s="1612"/>
      <c r="AC40" s="1612"/>
      <c r="AD40" s="1612"/>
      <c r="AE40" s="1612"/>
      <c r="AF40" s="1612"/>
      <c r="AG40" s="1612"/>
      <c r="AH40" s="1612"/>
      <c r="AI40" s="1612"/>
      <c r="AJ40" s="1612"/>
      <c r="AK40" s="535"/>
      <c r="BO40" s="538"/>
    </row>
    <row r="41" spans="1:67" ht="12" customHeight="1" x14ac:dyDescent="0.15">
      <c r="A41" s="536"/>
      <c r="D41" s="1612"/>
      <c r="E41" s="1612"/>
      <c r="F41" s="1612"/>
      <c r="G41" s="1612"/>
      <c r="H41" s="1612"/>
      <c r="I41" s="1612"/>
      <c r="J41" s="1612"/>
      <c r="K41" s="1612"/>
      <c r="L41" s="1612"/>
      <c r="M41" s="1612"/>
      <c r="N41" s="1612"/>
      <c r="O41" s="1612"/>
      <c r="P41" s="1612"/>
      <c r="Q41" s="1612"/>
      <c r="R41" s="1612"/>
      <c r="S41" s="1612"/>
      <c r="T41" s="1612"/>
      <c r="U41" s="1612"/>
      <c r="V41" s="1612"/>
      <c r="W41" s="1612"/>
      <c r="X41" s="1612"/>
      <c r="Y41" s="1612"/>
      <c r="Z41" s="1612"/>
      <c r="AA41" s="1612"/>
      <c r="AB41" s="1612"/>
      <c r="AC41" s="1612"/>
      <c r="AD41" s="1612"/>
      <c r="AE41" s="1612"/>
      <c r="AF41" s="1612"/>
      <c r="AG41" s="1612"/>
      <c r="AH41" s="1612"/>
      <c r="AI41" s="1612"/>
      <c r="AJ41" s="1612"/>
      <c r="AK41" s="535"/>
      <c r="BO41" s="4503"/>
    </row>
    <row r="42" spans="1:67" ht="14.1" customHeight="1" x14ac:dyDescent="0.15">
      <c r="A42" s="536"/>
      <c r="Z42" s="531"/>
      <c r="AK42" s="535"/>
      <c r="BO42" s="4503"/>
    </row>
    <row r="43" spans="1:67" ht="14.1" customHeight="1" x14ac:dyDescent="0.15">
      <c r="A43" s="2787" t="s">
        <v>524</v>
      </c>
      <c r="B43" s="1986"/>
      <c r="C43" s="4506" t="s">
        <v>865</v>
      </c>
      <c r="D43" s="4506"/>
      <c r="E43" s="4506"/>
      <c r="F43" s="4506"/>
      <c r="G43" s="4506"/>
      <c r="H43" s="4506"/>
      <c r="I43" s="4506"/>
      <c r="J43" s="4506"/>
      <c r="K43" s="4506"/>
      <c r="L43" s="4506"/>
      <c r="M43" s="4506"/>
      <c r="N43" s="4506"/>
      <c r="O43" s="4506"/>
      <c r="P43" s="4506"/>
      <c r="Q43" s="4506"/>
      <c r="R43" s="4506"/>
      <c r="S43" s="4506"/>
      <c r="T43" s="4506"/>
      <c r="U43" s="4506"/>
      <c r="V43" s="4506"/>
      <c r="W43" s="4506"/>
      <c r="X43" s="4506"/>
      <c r="Z43" s="4507" t="s">
        <v>30</v>
      </c>
      <c r="AA43" s="1610" t="s">
        <v>866</v>
      </c>
      <c r="AB43" s="1610"/>
      <c r="AC43" s="1610"/>
      <c r="AD43" s="1610"/>
      <c r="AE43" s="1610"/>
      <c r="AF43" s="1610"/>
      <c r="AG43" s="1610"/>
      <c r="AH43" s="1610"/>
      <c r="AI43" s="1610"/>
      <c r="AJ43" s="1610"/>
      <c r="AK43" s="535"/>
      <c r="BO43" s="4503"/>
    </row>
    <row r="44" spans="1:67" ht="14.1" customHeight="1" x14ac:dyDescent="0.15">
      <c r="A44" s="3359" t="s">
        <v>390</v>
      </c>
      <c r="B44" s="1986"/>
      <c r="C44" s="4506" t="s">
        <v>864</v>
      </c>
      <c r="D44" s="4506"/>
      <c r="E44" s="4506"/>
      <c r="F44" s="4506"/>
      <c r="G44" s="4506"/>
      <c r="H44" s="4506"/>
      <c r="I44" s="4506"/>
      <c r="J44" s="4506"/>
      <c r="K44" s="4506"/>
      <c r="L44" s="4506"/>
      <c r="M44" s="4506"/>
      <c r="N44" s="4506"/>
      <c r="O44" s="4506"/>
      <c r="P44" s="4506"/>
      <c r="Q44" s="4506"/>
      <c r="R44" s="4506"/>
      <c r="S44" s="4506"/>
      <c r="T44" s="4506"/>
      <c r="U44" s="4506"/>
      <c r="V44" s="4506"/>
      <c r="W44" s="4506"/>
      <c r="X44" s="4506"/>
      <c r="Z44" s="4507"/>
      <c r="AA44" s="1610"/>
      <c r="AB44" s="1610"/>
      <c r="AC44" s="1610"/>
      <c r="AD44" s="1610"/>
      <c r="AE44" s="1610"/>
      <c r="AF44" s="1610"/>
      <c r="AG44" s="1610"/>
      <c r="AH44" s="1610"/>
      <c r="AI44" s="1610"/>
      <c r="AJ44" s="1610"/>
      <c r="AK44" s="535"/>
      <c r="BO44" s="4503"/>
    </row>
    <row r="45" spans="1:67" ht="14.1" customHeight="1" x14ac:dyDescent="0.15">
      <c r="A45" s="536"/>
      <c r="Z45" s="4507" t="s">
        <v>30</v>
      </c>
      <c r="AA45" s="1610" t="s">
        <v>863</v>
      </c>
      <c r="AB45" s="1610"/>
      <c r="AC45" s="1610"/>
      <c r="AD45" s="1610"/>
      <c r="AE45" s="1610"/>
      <c r="AF45" s="1610"/>
      <c r="AG45" s="1610"/>
      <c r="AH45" s="1610"/>
      <c r="AI45" s="1610"/>
      <c r="AJ45" s="1610"/>
      <c r="AK45" s="535"/>
    </row>
    <row r="46" spans="1:67" ht="14.1" customHeight="1" x14ac:dyDescent="0.15">
      <c r="A46" s="536"/>
      <c r="C46" s="4508" t="s">
        <v>414</v>
      </c>
      <c r="D46" s="4506" t="s">
        <v>1041</v>
      </c>
      <c r="E46" s="4506"/>
      <c r="F46" s="4506"/>
      <c r="G46" s="4506"/>
      <c r="H46" s="4506"/>
      <c r="I46" s="4506"/>
      <c r="J46" s="4506"/>
      <c r="K46" s="4506"/>
      <c r="L46" s="4506"/>
      <c r="M46" s="4506"/>
      <c r="N46" s="4506"/>
      <c r="O46" s="4506"/>
      <c r="P46" s="4506"/>
      <c r="Q46" s="4506"/>
      <c r="R46" s="4506"/>
      <c r="S46" s="4506"/>
      <c r="T46" s="4506"/>
      <c r="U46" s="4506"/>
      <c r="V46" s="4506"/>
      <c r="W46" s="4506"/>
      <c r="X46" s="4506"/>
      <c r="Z46" s="4507"/>
      <c r="AA46" s="1610"/>
      <c r="AB46" s="1610"/>
      <c r="AC46" s="1610"/>
      <c r="AD46" s="1610"/>
      <c r="AE46" s="1610"/>
      <c r="AF46" s="1610"/>
      <c r="AG46" s="1610"/>
      <c r="AH46" s="1610"/>
      <c r="AI46" s="1610"/>
      <c r="AJ46" s="1610"/>
      <c r="AK46" s="535"/>
    </row>
    <row r="47" spans="1:67" ht="12" customHeight="1" x14ac:dyDescent="0.15">
      <c r="A47" s="536"/>
      <c r="D47" s="1612"/>
      <c r="E47" s="1612"/>
      <c r="F47" s="1612"/>
      <c r="G47" s="1612"/>
      <c r="H47" s="1612"/>
      <c r="I47" s="1612"/>
      <c r="J47" s="1612"/>
      <c r="K47" s="1612"/>
      <c r="L47" s="1612"/>
      <c r="M47" s="1612"/>
      <c r="N47" s="1612"/>
      <c r="O47" s="1612"/>
      <c r="P47" s="1612"/>
      <c r="Q47" s="1612"/>
      <c r="R47" s="1612"/>
      <c r="S47" s="1612"/>
      <c r="T47" s="1612"/>
      <c r="U47" s="1612"/>
      <c r="V47" s="1612"/>
      <c r="W47" s="1612"/>
      <c r="X47" s="1612"/>
      <c r="Y47" s="1612"/>
      <c r="Z47" s="1612"/>
      <c r="AA47" s="1612"/>
      <c r="AB47" s="1612"/>
      <c r="AC47" s="1612"/>
      <c r="AD47" s="1612"/>
      <c r="AE47" s="1612"/>
      <c r="AF47" s="1612"/>
      <c r="AG47" s="1612"/>
      <c r="AH47" s="1612"/>
      <c r="AI47" s="1612"/>
      <c r="AJ47" s="1612"/>
      <c r="AK47" s="535"/>
      <c r="AT47" s="4509"/>
      <c r="AU47" s="4509"/>
      <c r="AV47" s="4509"/>
      <c r="AW47" s="4509"/>
      <c r="AX47" s="4509"/>
    </row>
    <row r="48" spans="1:67" ht="12" customHeight="1" x14ac:dyDescent="0.15">
      <c r="A48" s="536"/>
      <c r="C48" s="562"/>
      <c r="D48" s="1612"/>
      <c r="E48" s="1612"/>
      <c r="F48" s="1612"/>
      <c r="G48" s="1612"/>
      <c r="H48" s="1612"/>
      <c r="I48" s="1612"/>
      <c r="J48" s="1612"/>
      <c r="K48" s="1612"/>
      <c r="L48" s="1612"/>
      <c r="M48" s="1612"/>
      <c r="N48" s="1612"/>
      <c r="O48" s="1612"/>
      <c r="P48" s="1612"/>
      <c r="Q48" s="1612"/>
      <c r="R48" s="1612"/>
      <c r="S48" s="1612"/>
      <c r="T48" s="1612"/>
      <c r="U48" s="1612"/>
      <c r="V48" s="1612"/>
      <c r="W48" s="1612"/>
      <c r="X48" s="1612"/>
      <c r="Y48" s="1612"/>
      <c r="Z48" s="1612"/>
      <c r="AA48" s="1612"/>
      <c r="AB48" s="1612"/>
      <c r="AC48" s="1612"/>
      <c r="AD48" s="1612"/>
      <c r="AE48" s="1612"/>
      <c r="AF48" s="1612"/>
      <c r="AG48" s="1612"/>
      <c r="AH48" s="1612"/>
      <c r="AI48" s="1612"/>
      <c r="AJ48" s="1612"/>
      <c r="AK48" s="535"/>
      <c r="AT48" s="4509"/>
      <c r="AU48" s="4509"/>
      <c r="AV48" s="4509"/>
      <c r="AW48" s="4509"/>
      <c r="AX48" s="4509"/>
    </row>
    <row r="49" spans="1:37" ht="14.1" customHeight="1" x14ac:dyDescent="0.15">
      <c r="A49" s="536"/>
      <c r="Z49" s="531"/>
      <c r="AK49" s="535"/>
    </row>
    <row r="50" spans="1:37" ht="14.1" customHeight="1" x14ac:dyDescent="0.15">
      <c r="A50" s="3359" t="s">
        <v>396</v>
      </c>
      <c r="B50" s="1986"/>
      <c r="C50" s="2697" t="s">
        <v>599</v>
      </c>
      <c r="D50" s="2697"/>
      <c r="E50" s="2697"/>
      <c r="F50" s="2697"/>
      <c r="G50" s="2697"/>
      <c r="H50" s="2697"/>
      <c r="I50" s="2697"/>
      <c r="J50" s="2697"/>
      <c r="K50" s="2697"/>
      <c r="L50" s="2697"/>
      <c r="M50" s="2697"/>
      <c r="N50" s="2697"/>
      <c r="O50" s="2697"/>
      <c r="P50" s="2697"/>
      <c r="Q50" s="2697"/>
      <c r="R50" s="2697"/>
      <c r="S50" s="2697"/>
      <c r="T50" s="2697"/>
      <c r="U50" s="2697"/>
      <c r="V50" s="2697"/>
      <c r="W50" s="2697"/>
      <c r="X50" s="2697"/>
      <c r="Y50" s="549"/>
      <c r="Z50" s="746" t="s">
        <v>30</v>
      </c>
      <c r="AA50" s="1687" t="s">
        <v>862</v>
      </c>
      <c r="AB50" s="1687"/>
      <c r="AC50" s="1687"/>
      <c r="AD50" s="1687"/>
      <c r="AE50" s="1687"/>
      <c r="AF50" s="1687"/>
      <c r="AG50" s="1687"/>
      <c r="AH50" s="1687"/>
      <c r="AI50" s="1687"/>
      <c r="AJ50" s="1687"/>
      <c r="AK50" s="535"/>
    </row>
    <row r="51" spans="1:37" ht="14.1" customHeight="1" x14ac:dyDescent="0.15">
      <c r="A51" s="536"/>
      <c r="C51" s="537" t="s">
        <v>414</v>
      </c>
      <c r="D51" s="2697" t="s">
        <v>1042</v>
      </c>
      <c r="E51" s="2697"/>
      <c r="F51" s="2697"/>
      <c r="G51" s="2697"/>
      <c r="H51" s="2697"/>
      <c r="I51" s="2697"/>
      <c r="J51" s="2697"/>
      <c r="K51" s="2697"/>
      <c r="L51" s="2697"/>
      <c r="M51" s="2697"/>
      <c r="N51" s="2697"/>
      <c r="O51" s="2697"/>
      <c r="P51" s="2697"/>
      <c r="Q51" s="2697"/>
      <c r="R51" s="2697"/>
      <c r="S51" s="2697"/>
      <c r="T51" s="2697"/>
      <c r="U51" s="2697"/>
      <c r="V51" s="2697"/>
      <c r="W51" s="2697"/>
      <c r="X51" s="2697"/>
      <c r="Z51" s="531"/>
      <c r="AK51" s="535"/>
    </row>
    <row r="52" spans="1:37" ht="12" customHeight="1" x14ac:dyDescent="0.15">
      <c r="A52" s="569"/>
      <c r="B52" s="529"/>
      <c r="D52" s="1612"/>
      <c r="E52" s="1612"/>
      <c r="F52" s="1612"/>
      <c r="G52" s="1612"/>
      <c r="H52" s="1612"/>
      <c r="I52" s="1612"/>
      <c r="J52" s="1612"/>
      <c r="K52" s="1612"/>
      <c r="L52" s="1612"/>
      <c r="M52" s="1612"/>
      <c r="N52" s="1612"/>
      <c r="O52" s="1612"/>
      <c r="P52" s="1612"/>
      <c r="Q52" s="1612"/>
      <c r="R52" s="1612"/>
      <c r="S52" s="1612"/>
      <c r="T52" s="1612"/>
      <c r="U52" s="1612"/>
      <c r="V52" s="1612"/>
      <c r="W52" s="1612"/>
      <c r="X52" s="1612"/>
      <c r="Y52" s="1612"/>
      <c r="Z52" s="1612"/>
      <c r="AA52" s="1612"/>
      <c r="AB52" s="1612"/>
      <c r="AC52" s="1612"/>
      <c r="AD52" s="1612"/>
      <c r="AE52" s="1612"/>
      <c r="AF52" s="1612"/>
      <c r="AG52" s="1612"/>
      <c r="AH52" s="1612"/>
      <c r="AI52" s="1612"/>
      <c r="AJ52" s="1612"/>
      <c r="AK52" s="535"/>
    </row>
    <row r="53" spans="1:37" ht="12" customHeight="1" x14ac:dyDescent="0.15">
      <c r="A53" s="569"/>
      <c r="D53" s="1612"/>
      <c r="E53" s="1612"/>
      <c r="F53" s="1612"/>
      <c r="G53" s="1612"/>
      <c r="H53" s="1612"/>
      <c r="I53" s="1612"/>
      <c r="J53" s="1612"/>
      <c r="K53" s="1612"/>
      <c r="L53" s="1612"/>
      <c r="M53" s="1612"/>
      <c r="N53" s="1612"/>
      <c r="O53" s="1612"/>
      <c r="P53" s="1612"/>
      <c r="Q53" s="1612"/>
      <c r="R53" s="1612"/>
      <c r="S53" s="1612"/>
      <c r="T53" s="1612"/>
      <c r="U53" s="1612"/>
      <c r="V53" s="1612"/>
      <c r="W53" s="1612"/>
      <c r="X53" s="1612"/>
      <c r="Y53" s="1612"/>
      <c r="Z53" s="1612"/>
      <c r="AA53" s="1612"/>
      <c r="AB53" s="1612"/>
      <c r="AC53" s="1612"/>
      <c r="AD53" s="1612"/>
      <c r="AE53" s="1612"/>
      <c r="AF53" s="1612"/>
      <c r="AG53" s="1612"/>
      <c r="AH53" s="1612"/>
      <c r="AI53" s="1612"/>
      <c r="AJ53" s="1612"/>
      <c r="AK53" s="535"/>
    </row>
    <row r="54" spans="1:37" ht="14.1" customHeight="1" x14ac:dyDescent="0.15">
      <c r="A54" s="831"/>
      <c r="Z54" s="531"/>
      <c r="AK54" s="843"/>
    </row>
    <row r="55" spans="1:37" ht="14.1" customHeight="1" x14ac:dyDescent="0.15">
      <c r="A55" s="4510" t="s">
        <v>447</v>
      </c>
      <c r="B55" s="4511"/>
      <c r="C55" s="1916" t="s">
        <v>1125</v>
      </c>
      <c r="D55" s="1916"/>
      <c r="E55" s="1916"/>
      <c r="F55" s="1916"/>
      <c r="G55" s="1916"/>
      <c r="H55" s="1916"/>
      <c r="I55" s="1916"/>
      <c r="J55" s="1916"/>
      <c r="K55" s="1916"/>
      <c r="L55" s="1916"/>
      <c r="M55" s="1916"/>
      <c r="N55" s="1916"/>
      <c r="O55" s="1916"/>
      <c r="P55" s="1916"/>
      <c r="Q55" s="1916"/>
      <c r="R55" s="1916"/>
      <c r="S55" s="1916"/>
      <c r="T55" s="1916"/>
      <c r="U55" s="1916"/>
      <c r="V55" s="1916"/>
      <c r="W55" s="1916"/>
      <c r="X55" s="1916"/>
      <c r="Y55" s="548"/>
      <c r="Z55" s="672" t="s">
        <v>30</v>
      </c>
      <c r="AA55" s="1613" t="s">
        <v>861</v>
      </c>
      <c r="AB55" s="1613"/>
      <c r="AC55" s="1613"/>
      <c r="AD55" s="1613"/>
      <c r="AE55" s="1613"/>
      <c r="AF55" s="1613"/>
      <c r="AG55" s="1613"/>
      <c r="AH55" s="1613"/>
      <c r="AI55" s="1613"/>
      <c r="AJ55" s="1613"/>
      <c r="AK55" s="4406"/>
    </row>
    <row r="56" spans="1:37" ht="14.1" customHeight="1" x14ac:dyDescent="0.15">
      <c r="A56" s="536"/>
      <c r="C56" s="1916"/>
      <c r="D56" s="1916"/>
      <c r="E56" s="1916"/>
      <c r="F56" s="1916"/>
      <c r="G56" s="1916"/>
      <c r="H56" s="1916"/>
      <c r="I56" s="1916"/>
      <c r="J56" s="1916"/>
      <c r="K56" s="1916"/>
      <c r="L56" s="1916"/>
      <c r="M56" s="1916"/>
      <c r="N56" s="1916"/>
      <c r="O56" s="1916"/>
      <c r="P56" s="1916"/>
      <c r="Q56" s="1916"/>
      <c r="R56" s="1916"/>
      <c r="S56" s="1916"/>
      <c r="T56" s="1916"/>
      <c r="U56" s="1916"/>
      <c r="V56" s="1916"/>
      <c r="W56" s="1916"/>
      <c r="X56" s="1916"/>
      <c r="Y56" s="1251"/>
      <c r="Z56" s="4512"/>
      <c r="AA56" s="1613"/>
      <c r="AB56" s="1613"/>
      <c r="AC56" s="1613"/>
      <c r="AD56" s="1613"/>
      <c r="AE56" s="1613"/>
      <c r="AF56" s="1613"/>
      <c r="AG56" s="1613"/>
      <c r="AH56" s="1613"/>
      <c r="AI56" s="1613"/>
      <c r="AJ56" s="1613"/>
      <c r="AK56" s="4406"/>
    </row>
    <row r="57" spans="1:37" ht="12" customHeight="1" x14ac:dyDescent="0.15">
      <c r="A57" s="4513"/>
      <c r="B57" s="558"/>
      <c r="Y57" s="1251"/>
      <c r="Z57" s="531"/>
      <c r="AK57" s="4514"/>
    </row>
    <row r="58" spans="1:37" ht="14.1" customHeight="1" x14ac:dyDescent="0.15">
      <c r="A58" s="2787" t="s">
        <v>448</v>
      </c>
      <c r="B58" s="1986"/>
      <c r="C58" s="2697" t="s">
        <v>601</v>
      </c>
      <c r="D58" s="2697"/>
      <c r="E58" s="2697"/>
      <c r="F58" s="2697"/>
      <c r="G58" s="2697"/>
      <c r="H58" s="2697"/>
      <c r="I58" s="2697"/>
      <c r="J58" s="2697"/>
      <c r="K58" s="2697"/>
      <c r="L58" s="2697"/>
      <c r="M58" s="2697"/>
      <c r="N58" s="2697"/>
      <c r="O58" s="2697"/>
      <c r="P58" s="2697"/>
      <c r="Q58" s="2697"/>
      <c r="R58" s="2697"/>
      <c r="S58" s="2697"/>
      <c r="T58" s="2697"/>
      <c r="U58" s="2697"/>
      <c r="V58" s="2697"/>
      <c r="W58" s="2697"/>
      <c r="X58" s="2697"/>
      <c r="Z58" s="746" t="s">
        <v>30</v>
      </c>
      <c r="AA58" s="1610" t="s">
        <v>885</v>
      </c>
      <c r="AB58" s="1610"/>
      <c r="AC58" s="1610"/>
      <c r="AD58" s="1610"/>
      <c r="AE58" s="1610"/>
      <c r="AF58" s="1610"/>
      <c r="AG58" s="1610"/>
      <c r="AH58" s="1610"/>
      <c r="AI58" s="1610"/>
      <c r="AJ58" s="1610"/>
      <c r="AK58" s="4514"/>
    </row>
    <row r="59" spans="1:37" ht="14.1" customHeight="1" x14ac:dyDescent="0.15">
      <c r="A59" s="536"/>
      <c r="Z59" s="4515"/>
      <c r="AA59" s="1610"/>
      <c r="AB59" s="1610"/>
      <c r="AC59" s="1610"/>
      <c r="AD59" s="1610"/>
      <c r="AE59" s="1610"/>
      <c r="AF59" s="1610"/>
      <c r="AG59" s="1610"/>
      <c r="AH59" s="1610"/>
      <c r="AI59" s="1610"/>
      <c r="AJ59" s="1610"/>
      <c r="AK59" s="4516"/>
    </row>
    <row r="60" spans="1:37" ht="12" customHeight="1" x14ac:dyDescent="0.15">
      <c r="A60" s="569"/>
      <c r="Z60" s="531"/>
      <c r="AK60" s="4516"/>
    </row>
    <row r="61" spans="1:37" ht="14.1" customHeight="1" x14ac:dyDescent="0.15">
      <c r="A61" s="569"/>
      <c r="C61" s="537" t="s">
        <v>414</v>
      </c>
      <c r="D61" s="2697" t="s">
        <v>1043</v>
      </c>
      <c r="E61" s="2697"/>
      <c r="F61" s="2697"/>
      <c r="G61" s="2697"/>
      <c r="H61" s="2697"/>
      <c r="I61" s="2697"/>
      <c r="J61" s="2697"/>
      <c r="K61" s="2697"/>
      <c r="L61" s="2697"/>
      <c r="M61" s="2697"/>
      <c r="N61" s="2697"/>
      <c r="O61" s="2697"/>
      <c r="P61" s="2697"/>
      <c r="Q61" s="2697"/>
      <c r="R61" s="2697"/>
      <c r="S61" s="2697"/>
      <c r="T61" s="2697"/>
      <c r="U61" s="2697"/>
      <c r="V61" s="2697"/>
      <c r="W61" s="2697"/>
      <c r="X61" s="2697"/>
      <c r="Y61" s="807"/>
      <c r="Z61" s="4517"/>
      <c r="AA61" s="747"/>
      <c r="AB61" s="747"/>
      <c r="AC61" s="747"/>
      <c r="AD61" s="747"/>
      <c r="AE61" s="747"/>
      <c r="AF61" s="747"/>
      <c r="AG61" s="747"/>
      <c r="AH61" s="747"/>
      <c r="AI61" s="747"/>
      <c r="AK61" s="4406"/>
    </row>
    <row r="62" spans="1:37" ht="14.1" customHeight="1" x14ac:dyDescent="0.15">
      <c r="A62" s="569"/>
      <c r="C62" s="1543" t="s">
        <v>553</v>
      </c>
      <c r="D62" s="1543"/>
      <c r="E62" s="1543"/>
      <c r="F62" s="1543"/>
      <c r="G62" s="2568"/>
      <c r="H62" s="2568"/>
      <c r="I62" s="2568"/>
      <c r="J62" s="2568"/>
      <c r="K62" s="2568"/>
      <c r="L62" s="2568"/>
      <c r="M62" s="2568"/>
      <c r="N62" s="2568"/>
      <c r="O62" s="2568"/>
      <c r="P62" s="2568"/>
      <c r="Q62" s="2568"/>
      <c r="R62" s="2568"/>
      <c r="S62" s="2568"/>
      <c r="T62" s="2568"/>
      <c r="U62" s="2568"/>
      <c r="V62" s="2568"/>
      <c r="W62" s="2568"/>
      <c r="X62" s="2568"/>
      <c r="Y62" s="807"/>
      <c r="Z62" s="4517"/>
      <c r="AK62" s="4406"/>
    </row>
    <row r="63" spans="1:37" ht="14.1" customHeight="1" x14ac:dyDescent="0.15">
      <c r="A63" s="569"/>
      <c r="C63" s="1453"/>
      <c r="D63" s="1453"/>
      <c r="E63" s="1453"/>
      <c r="F63" s="1453"/>
      <c r="G63" s="4518"/>
      <c r="H63" s="4518"/>
      <c r="I63" s="4518"/>
      <c r="J63" s="4518"/>
      <c r="K63" s="4518"/>
      <c r="L63" s="4518"/>
      <c r="M63" s="4518"/>
      <c r="N63" s="4518"/>
      <c r="O63" s="4518"/>
      <c r="P63" s="4518"/>
      <c r="Q63" s="4518"/>
      <c r="R63" s="4518"/>
      <c r="S63" s="4518"/>
      <c r="T63" s="4518"/>
      <c r="U63" s="4518"/>
      <c r="V63" s="4518"/>
      <c r="W63" s="4518"/>
      <c r="X63" s="4518"/>
      <c r="Z63" s="531"/>
      <c r="AK63" s="4519"/>
    </row>
    <row r="64" spans="1:37" ht="14.1" customHeight="1" x14ac:dyDescent="0.15">
      <c r="A64" s="536"/>
      <c r="D64" s="1254"/>
      <c r="E64" s="1254"/>
      <c r="F64" s="1254"/>
      <c r="G64" s="1254"/>
      <c r="H64" s="1254"/>
      <c r="I64" s="1254"/>
      <c r="J64" s="1254"/>
      <c r="K64" s="1254"/>
      <c r="L64" s="1254"/>
      <c r="M64" s="1254"/>
      <c r="N64" s="1254"/>
      <c r="O64" s="1543" t="s">
        <v>600</v>
      </c>
      <c r="P64" s="1543"/>
      <c r="Q64" s="1543"/>
      <c r="R64" s="1543"/>
      <c r="S64" s="3590"/>
      <c r="T64" s="3590"/>
      <c r="U64" s="3590"/>
      <c r="V64" s="3590"/>
      <c r="W64" s="3590"/>
      <c r="X64" s="527" t="s">
        <v>554</v>
      </c>
      <c r="Z64" s="531"/>
      <c r="AK64" s="4519"/>
    </row>
    <row r="65" spans="1:37" ht="5.25" customHeight="1" thickBot="1" x14ac:dyDescent="0.2">
      <c r="A65" s="564"/>
      <c r="B65" s="565"/>
      <c r="C65" s="565"/>
      <c r="D65" s="565"/>
      <c r="E65" s="565"/>
      <c r="F65" s="565"/>
      <c r="G65" s="565"/>
      <c r="H65" s="565"/>
      <c r="I65" s="565"/>
      <c r="J65" s="565"/>
      <c r="K65" s="565"/>
      <c r="L65" s="565"/>
      <c r="M65" s="565"/>
      <c r="N65" s="565"/>
      <c r="O65" s="565"/>
      <c r="P65" s="565"/>
      <c r="Q65" s="565"/>
      <c r="R65" s="565"/>
      <c r="S65" s="565"/>
      <c r="T65" s="565"/>
      <c r="U65" s="565"/>
      <c r="V65" s="565"/>
      <c r="W65" s="565"/>
      <c r="X65" s="565"/>
      <c r="Y65" s="565"/>
      <c r="Z65" s="566"/>
      <c r="AA65" s="565"/>
      <c r="AB65" s="565"/>
      <c r="AC65" s="565"/>
      <c r="AD65" s="565"/>
      <c r="AE65" s="565"/>
      <c r="AF65" s="565"/>
      <c r="AG65" s="565"/>
      <c r="AH65" s="565"/>
      <c r="AI65" s="565"/>
      <c r="AJ65" s="565"/>
      <c r="AK65" s="567"/>
    </row>
  </sheetData>
  <mergeCells count="66">
    <mergeCell ref="A1:AK1"/>
    <mergeCell ref="A3:Y3"/>
    <mergeCell ref="Z3:AK3"/>
    <mergeCell ref="A18:B18"/>
    <mergeCell ref="C5:X6"/>
    <mergeCell ref="D15:X16"/>
    <mergeCell ref="C11:X11"/>
    <mergeCell ref="D12:H12"/>
    <mergeCell ref="I12:X12"/>
    <mergeCell ref="D13:H13"/>
    <mergeCell ref="I13:X13"/>
    <mergeCell ref="AA11:AJ13"/>
    <mergeCell ref="A34:B34"/>
    <mergeCell ref="A35:B35"/>
    <mergeCell ref="C34:X34"/>
    <mergeCell ref="AA35:AJ36"/>
    <mergeCell ref="N14:S14"/>
    <mergeCell ref="U14:X14"/>
    <mergeCell ref="A26:B26"/>
    <mergeCell ref="A31:B31"/>
    <mergeCell ref="A19:B19"/>
    <mergeCell ref="A22:B22"/>
    <mergeCell ref="C22:X23"/>
    <mergeCell ref="AA26:AJ26"/>
    <mergeCell ref="AA22:AJ22"/>
    <mergeCell ref="A43:B43"/>
    <mergeCell ref="D40:AJ41"/>
    <mergeCell ref="C43:X43"/>
    <mergeCell ref="A44:B44"/>
    <mergeCell ref="C44:X44"/>
    <mergeCell ref="AA43:AJ44"/>
    <mergeCell ref="A58:B58"/>
    <mergeCell ref="C58:X58"/>
    <mergeCell ref="A55:B55"/>
    <mergeCell ref="C55:X56"/>
    <mergeCell ref="AA45:AJ46"/>
    <mergeCell ref="AA55:AJ56"/>
    <mergeCell ref="AA50:AJ50"/>
    <mergeCell ref="A50:B50"/>
    <mergeCell ref="D52:AJ53"/>
    <mergeCell ref="C50:X50"/>
    <mergeCell ref="D51:X51"/>
    <mergeCell ref="D46:X46"/>
    <mergeCell ref="D47:AJ48"/>
    <mergeCell ref="AA58:AJ59"/>
    <mergeCell ref="D61:X61"/>
    <mergeCell ref="AA5:AJ7"/>
    <mergeCell ref="D7:Y7"/>
    <mergeCell ref="D8:X9"/>
    <mergeCell ref="AA8:AJ10"/>
    <mergeCell ref="C35:X38"/>
    <mergeCell ref="C18:X18"/>
    <mergeCell ref="C19:X20"/>
    <mergeCell ref="C26:X27"/>
    <mergeCell ref="C31:X32"/>
    <mergeCell ref="AA18:AJ20"/>
    <mergeCell ref="D28:X28"/>
    <mergeCell ref="AA14:AJ17"/>
    <mergeCell ref="D14:H14"/>
    <mergeCell ref="J14:L14"/>
    <mergeCell ref="D39:X39"/>
    <mergeCell ref="C62:F63"/>
    <mergeCell ref="O64:R64"/>
    <mergeCell ref="S64:T64"/>
    <mergeCell ref="U64:W64"/>
    <mergeCell ref="G62:X63"/>
  </mergeCells>
  <phoneticPr fontId="3"/>
  <conditionalFormatting sqref="D40">
    <cfRule type="containsBlanks" dxfId="20" priority="7">
      <formula>LEN(TRIM(D40))=0</formula>
    </cfRule>
  </conditionalFormatting>
  <conditionalFormatting sqref="D47">
    <cfRule type="containsBlanks" dxfId="19" priority="6">
      <formula>LEN(TRIM(D47))=0</formula>
    </cfRule>
  </conditionalFormatting>
  <conditionalFormatting sqref="D52">
    <cfRule type="containsBlanks" dxfId="18" priority="5">
      <formula>LEN(TRIM(D52))=0</formula>
    </cfRule>
  </conditionalFormatting>
  <conditionalFormatting sqref="D8:X9">
    <cfRule type="containsBlanks" dxfId="17" priority="4">
      <formula>LEN(TRIM(D8))=0</formula>
    </cfRule>
  </conditionalFormatting>
  <conditionalFormatting sqref="G62:X63 U64:W64">
    <cfRule type="containsBlanks" dxfId="16" priority="2">
      <formula>LEN(TRIM(G62))=0</formula>
    </cfRule>
  </conditionalFormatting>
  <conditionalFormatting sqref="I12:X13">
    <cfRule type="containsBlanks" dxfId="15" priority="8">
      <formula>LEN(TRIM(I12))=0</formula>
    </cfRule>
  </conditionalFormatting>
  <conditionalFormatting sqref="S64:T64">
    <cfRule type="containsBlanks" dxfId="14" priority="1">
      <formula>LEN(TRIM(S64))=0</formula>
    </cfRule>
  </conditionalFormatting>
  <dataValidations count="1">
    <dataValidation type="list" allowBlank="1" showInputMessage="1" sqref="S64:T64" xr:uid="{C55A1C23-21B4-4BC8-872A-CCCEE3483711}">
      <formula1>"　,年,月,週,"</formula1>
    </dataValidation>
  </dataValidations>
  <printOptions horizontalCentered="1"/>
  <pageMargins left="0.70866141732283472" right="0.31496062992125984" top="0.39370078740157483" bottom="0.31496062992125984" header="0" footer="0"/>
  <pageSetup paperSize="9" orientation="portrait" cellComments="asDisplayed" r:id="rId1"/>
  <headerFooter alignWithMargins="0"/>
  <colBreaks count="1" manualBreakCount="1">
    <brk id="37" max="63" man="1"/>
  </colBreaks>
  <drawing r:id="rId2"/>
  <legacyDrawing r:id="rId3"/>
  <mc:AlternateContent xmlns:mc="http://schemas.openxmlformats.org/markup-compatibility/2006">
    <mc:Choice Requires="x14">
      <controls>
        <mc:AlternateContent xmlns:mc="http://schemas.openxmlformats.org/markup-compatibility/2006">
          <mc:Choice Requires="x14">
            <control shapeId="1388545" r:id="rId4" name="Check Box 1">
              <controlPr defaultSize="0" autoFill="0" autoLine="0" autoPict="0">
                <anchor moveWithCells="1">
                  <from>
                    <xdr:col>13</xdr:col>
                    <xdr:colOff>47625</xdr:colOff>
                    <xdr:row>14</xdr:row>
                    <xdr:rowOff>152400</xdr:rowOff>
                  </from>
                  <to>
                    <xdr:col>16</xdr:col>
                    <xdr:colOff>171450</xdr:colOff>
                    <xdr:row>15</xdr:row>
                    <xdr:rowOff>152400</xdr:rowOff>
                  </to>
                </anchor>
              </controlPr>
            </control>
          </mc:Choice>
        </mc:AlternateContent>
        <mc:AlternateContent xmlns:mc="http://schemas.openxmlformats.org/markup-compatibility/2006">
          <mc:Choice Requires="x14">
            <control shapeId="1388546" r:id="rId5" name="Check Box 2">
              <controlPr defaultSize="0" autoFill="0" autoLine="0" autoPict="0">
                <anchor moveWithCells="1">
                  <from>
                    <xdr:col>16</xdr:col>
                    <xdr:colOff>85725</xdr:colOff>
                    <xdr:row>14</xdr:row>
                    <xdr:rowOff>142875</xdr:rowOff>
                  </from>
                  <to>
                    <xdr:col>20</xdr:col>
                    <xdr:colOff>76200</xdr:colOff>
                    <xdr:row>16</xdr:row>
                    <xdr:rowOff>9525</xdr:rowOff>
                  </to>
                </anchor>
              </controlPr>
            </control>
          </mc:Choice>
        </mc:AlternateContent>
        <mc:AlternateContent xmlns:mc="http://schemas.openxmlformats.org/markup-compatibility/2006">
          <mc:Choice Requires="x14">
            <control shapeId="1388547" r:id="rId6" name="Check Box 3">
              <controlPr defaultSize="0" autoFill="0" autoLine="0" autoPict="0">
                <anchor moveWithCells="1">
                  <from>
                    <xdr:col>20</xdr:col>
                    <xdr:colOff>66675</xdr:colOff>
                    <xdr:row>14</xdr:row>
                    <xdr:rowOff>161925</xdr:rowOff>
                  </from>
                  <to>
                    <xdr:col>24</xdr:col>
                    <xdr:colOff>28575</xdr:colOff>
                    <xdr:row>16</xdr:row>
                    <xdr:rowOff>9525</xdr:rowOff>
                  </to>
                </anchor>
              </controlPr>
            </control>
          </mc:Choice>
        </mc:AlternateContent>
        <mc:AlternateContent xmlns:mc="http://schemas.openxmlformats.org/markup-compatibility/2006">
          <mc:Choice Requires="x14">
            <control shapeId="1388548" r:id="rId7" name="Check Box 4">
              <controlPr defaultSize="0" autoFill="0" autoLine="0" autoPict="0">
                <anchor moveWithCells="1">
                  <from>
                    <xdr:col>7</xdr:col>
                    <xdr:colOff>171450</xdr:colOff>
                    <xdr:row>12</xdr:row>
                    <xdr:rowOff>152400</xdr:rowOff>
                  </from>
                  <to>
                    <xdr:col>9</xdr:col>
                    <xdr:colOff>47625</xdr:colOff>
                    <xdr:row>14</xdr:row>
                    <xdr:rowOff>9525</xdr:rowOff>
                  </to>
                </anchor>
              </controlPr>
            </control>
          </mc:Choice>
        </mc:AlternateContent>
        <mc:AlternateContent xmlns:mc="http://schemas.openxmlformats.org/markup-compatibility/2006">
          <mc:Choice Requires="x14">
            <control shapeId="1388549" r:id="rId8" name="Check Box 5">
              <controlPr defaultSize="0" autoFill="0" autoLine="0" autoPict="0">
                <anchor moveWithCells="1">
                  <from>
                    <xdr:col>11</xdr:col>
                    <xdr:colOff>171450</xdr:colOff>
                    <xdr:row>12</xdr:row>
                    <xdr:rowOff>152400</xdr:rowOff>
                  </from>
                  <to>
                    <xdr:col>13</xdr:col>
                    <xdr:colOff>47625</xdr:colOff>
                    <xdr:row>14</xdr:row>
                    <xdr:rowOff>9525</xdr:rowOff>
                  </to>
                </anchor>
              </controlPr>
            </control>
          </mc:Choice>
        </mc:AlternateContent>
        <mc:AlternateContent xmlns:mc="http://schemas.openxmlformats.org/markup-compatibility/2006">
          <mc:Choice Requires="x14">
            <control shapeId="1388550" r:id="rId9" name="Check Box 6">
              <controlPr defaultSize="0" autoFill="0" autoLine="0" autoPict="0">
                <anchor moveWithCells="1">
                  <from>
                    <xdr:col>18</xdr:col>
                    <xdr:colOff>161925</xdr:colOff>
                    <xdr:row>12</xdr:row>
                    <xdr:rowOff>152400</xdr:rowOff>
                  </from>
                  <to>
                    <xdr:col>20</xdr:col>
                    <xdr:colOff>38100</xdr:colOff>
                    <xdr:row>14</xdr:row>
                    <xdr:rowOff>9525</xdr:rowOff>
                  </to>
                </anchor>
              </controlPr>
            </control>
          </mc:Choice>
        </mc:AlternateContent>
        <mc:AlternateContent xmlns:mc="http://schemas.openxmlformats.org/markup-compatibility/2006">
          <mc:Choice Requires="x14">
            <control shapeId="1388551" r:id="rId10" name="Check Box 7">
              <controlPr defaultSize="0" autoFill="0" autoLine="0" autoPict="0">
                <anchor moveWithCells="1">
                  <from>
                    <xdr:col>17</xdr:col>
                    <xdr:colOff>19050</xdr:colOff>
                    <xdr:row>10</xdr:row>
                    <xdr:rowOff>0</xdr:rowOff>
                  </from>
                  <to>
                    <xdr:col>20</xdr:col>
                    <xdr:colOff>142875</xdr:colOff>
                    <xdr:row>10</xdr:row>
                    <xdr:rowOff>161925</xdr:rowOff>
                  </to>
                </anchor>
              </controlPr>
            </control>
          </mc:Choice>
        </mc:AlternateContent>
        <mc:AlternateContent xmlns:mc="http://schemas.openxmlformats.org/markup-compatibility/2006">
          <mc:Choice Requires="x14">
            <control shapeId="1388552" r:id="rId11" name="Check Box 8">
              <controlPr defaultSize="0" autoFill="0" autoLine="0" autoPict="0">
                <anchor moveWithCells="1">
                  <from>
                    <xdr:col>21</xdr:col>
                    <xdr:colOff>66675</xdr:colOff>
                    <xdr:row>10</xdr:row>
                    <xdr:rowOff>0</xdr:rowOff>
                  </from>
                  <to>
                    <xdr:col>25</xdr:col>
                    <xdr:colOff>28575</xdr:colOff>
                    <xdr:row>10</xdr:row>
                    <xdr:rowOff>161925</xdr:rowOff>
                  </to>
                </anchor>
              </controlPr>
            </control>
          </mc:Choice>
        </mc:AlternateContent>
        <mc:AlternateContent xmlns:mc="http://schemas.openxmlformats.org/markup-compatibility/2006">
          <mc:Choice Requires="x14">
            <control shapeId="1388553" r:id="rId12" name="Check Box 9">
              <controlPr defaultSize="0" autoFill="0" autoLine="0" autoPict="0">
                <anchor moveWithCells="1">
                  <from>
                    <xdr:col>17</xdr:col>
                    <xdr:colOff>19050</xdr:colOff>
                    <xdr:row>19</xdr:row>
                    <xdr:rowOff>0</xdr:rowOff>
                  </from>
                  <to>
                    <xdr:col>20</xdr:col>
                    <xdr:colOff>142875</xdr:colOff>
                    <xdr:row>20</xdr:row>
                    <xdr:rowOff>0</xdr:rowOff>
                  </to>
                </anchor>
              </controlPr>
            </control>
          </mc:Choice>
        </mc:AlternateContent>
        <mc:AlternateContent xmlns:mc="http://schemas.openxmlformats.org/markup-compatibility/2006">
          <mc:Choice Requires="x14">
            <control shapeId="1388554" r:id="rId13" name="Check Box 10">
              <controlPr defaultSize="0" autoFill="0" autoLine="0" autoPict="0">
                <anchor moveWithCells="1">
                  <from>
                    <xdr:col>21</xdr:col>
                    <xdr:colOff>66675</xdr:colOff>
                    <xdr:row>19</xdr:row>
                    <xdr:rowOff>0</xdr:rowOff>
                  </from>
                  <to>
                    <xdr:col>25</xdr:col>
                    <xdr:colOff>28575</xdr:colOff>
                    <xdr:row>20</xdr:row>
                    <xdr:rowOff>0</xdr:rowOff>
                  </to>
                </anchor>
              </controlPr>
            </control>
          </mc:Choice>
        </mc:AlternateContent>
        <mc:AlternateContent xmlns:mc="http://schemas.openxmlformats.org/markup-compatibility/2006">
          <mc:Choice Requires="x14">
            <control shapeId="1388555" r:id="rId14" name="Check Box 11">
              <controlPr defaultSize="0" autoFill="0" autoLine="0" autoPict="0">
                <anchor moveWithCells="1">
                  <from>
                    <xdr:col>17</xdr:col>
                    <xdr:colOff>19050</xdr:colOff>
                    <xdr:row>25</xdr:row>
                    <xdr:rowOff>152400</xdr:rowOff>
                  </from>
                  <to>
                    <xdr:col>20</xdr:col>
                    <xdr:colOff>142875</xdr:colOff>
                    <xdr:row>26</xdr:row>
                    <xdr:rowOff>152400</xdr:rowOff>
                  </to>
                </anchor>
              </controlPr>
            </control>
          </mc:Choice>
        </mc:AlternateContent>
        <mc:AlternateContent xmlns:mc="http://schemas.openxmlformats.org/markup-compatibility/2006">
          <mc:Choice Requires="x14">
            <control shapeId="1388556" r:id="rId15" name="Check Box 12">
              <controlPr defaultSize="0" autoFill="0" autoLine="0" autoPict="0">
                <anchor moveWithCells="1">
                  <from>
                    <xdr:col>21</xdr:col>
                    <xdr:colOff>66675</xdr:colOff>
                    <xdr:row>25</xdr:row>
                    <xdr:rowOff>152400</xdr:rowOff>
                  </from>
                  <to>
                    <xdr:col>25</xdr:col>
                    <xdr:colOff>28575</xdr:colOff>
                    <xdr:row>26</xdr:row>
                    <xdr:rowOff>152400</xdr:rowOff>
                  </to>
                </anchor>
              </controlPr>
            </control>
          </mc:Choice>
        </mc:AlternateContent>
        <mc:AlternateContent xmlns:mc="http://schemas.openxmlformats.org/markup-compatibility/2006">
          <mc:Choice Requires="x14">
            <control shapeId="1388559" r:id="rId16" name="Check Box 15">
              <controlPr defaultSize="0" autoFill="0" autoLine="0" autoPict="0">
                <anchor moveWithCells="1">
                  <from>
                    <xdr:col>17</xdr:col>
                    <xdr:colOff>19050</xdr:colOff>
                    <xdr:row>31</xdr:row>
                    <xdr:rowOff>0</xdr:rowOff>
                  </from>
                  <to>
                    <xdr:col>20</xdr:col>
                    <xdr:colOff>142875</xdr:colOff>
                    <xdr:row>32</xdr:row>
                    <xdr:rowOff>0</xdr:rowOff>
                  </to>
                </anchor>
              </controlPr>
            </control>
          </mc:Choice>
        </mc:AlternateContent>
        <mc:AlternateContent xmlns:mc="http://schemas.openxmlformats.org/markup-compatibility/2006">
          <mc:Choice Requires="x14">
            <control shapeId="1388560" r:id="rId17" name="Check Box 16">
              <controlPr defaultSize="0" autoFill="0" autoLine="0" autoPict="0">
                <anchor moveWithCells="1">
                  <from>
                    <xdr:col>21</xdr:col>
                    <xdr:colOff>66675</xdr:colOff>
                    <xdr:row>31</xdr:row>
                    <xdr:rowOff>0</xdr:rowOff>
                  </from>
                  <to>
                    <xdr:col>25</xdr:col>
                    <xdr:colOff>28575</xdr:colOff>
                    <xdr:row>32</xdr:row>
                    <xdr:rowOff>0</xdr:rowOff>
                  </to>
                </anchor>
              </controlPr>
            </control>
          </mc:Choice>
        </mc:AlternateContent>
        <mc:AlternateContent xmlns:mc="http://schemas.openxmlformats.org/markup-compatibility/2006">
          <mc:Choice Requires="x14">
            <control shapeId="1388561" r:id="rId18" name="Check Box 17">
              <controlPr defaultSize="0" autoFill="0" autoLine="0" autoPict="0">
                <anchor moveWithCells="1">
                  <from>
                    <xdr:col>17</xdr:col>
                    <xdr:colOff>19050</xdr:colOff>
                    <xdr:row>36</xdr:row>
                    <xdr:rowOff>133350</xdr:rowOff>
                  </from>
                  <to>
                    <xdr:col>20</xdr:col>
                    <xdr:colOff>142875</xdr:colOff>
                    <xdr:row>37</xdr:row>
                    <xdr:rowOff>133350</xdr:rowOff>
                  </to>
                </anchor>
              </controlPr>
            </control>
          </mc:Choice>
        </mc:AlternateContent>
        <mc:AlternateContent xmlns:mc="http://schemas.openxmlformats.org/markup-compatibility/2006">
          <mc:Choice Requires="x14">
            <control shapeId="1388562" r:id="rId19" name="Check Box 18">
              <controlPr defaultSize="0" autoFill="0" autoLine="0" autoPict="0">
                <anchor moveWithCells="1">
                  <from>
                    <xdr:col>21</xdr:col>
                    <xdr:colOff>66675</xdr:colOff>
                    <xdr:row>36</xdr:row>
                    <xdr:rowOff>133350</xdr:rowOff>
                  </from>
                  <to>
                    <xdr:col>25</xdr:col>
                    <xdr:colOff>28575</xdr:colOff>
                    <xdr:row>37</xdr:row>
                    <xdr:rowOff>133350</xdr:rowOff>
                  </to>
                </anchor>
              </controlPr>
            </control>
          </mc:Choice>
        </mc:AlternateContent>
        <mc:AlternateContent xmlns:mc="http://schemas.openxmlformats.org/markup-compatibility/2006">
          <mc:Choice Requires="x14">
            <control shapeId="1388563" r:id="rId20" name="Check Box 19">
              <controlPr defaultSize="0" autoFill="0" autoLine="0" autoPict="0">
                <anchor moveWithCells="1">
                  <from>
                    <xdr:col>17</xdr:col>
                    <xdr:colOff>19050</xdr:colOff>
                    <xdr:row>43</xdr:row>
                    <xdr:rowOff>9525</xdr:rowOff>
                  </from>
                  <to>
                    <xdr:col>20</xdr:col>
                    <xdr:colOff>142875</xdr:colOff>
                    <xdr:row>44</xdr:row>
                    <xdr:rowOff>9525</xdr:rowOff>
                  </to>
                </anchor>
              </controlPr>
            </control>
          </mc:Choice>
        </mc:AlternateContent>
        <mc:AlternateContent xmlns:mc="http://schemas.openxmlformats.org/markup-compatibility/2006">
          <mc:Choice Requires="x14">
            <control shapeId="1388564" r:id="rId21" name="Check Box 20">
              <controlPr defaultSize="0" autoFill="0" autoLine="0" autoPict="0">
                <anchor moveWithCells="1">
                  <from>
                    <xdr:col>21</xdr:col>
                    <xdr:colOff>66675</xdr:colOff>
                    <xdr:row>43</xdr:row>
                    <xdr:rowOff>9525</xdr:rowOff>
                  </from>
                  <to>
                    <xdr:col>25</xdr:col>
                    <xdr:colOff>28575</xdr:colOff>
                    <xdr:row>44</xdr:row>
                    <xdr:rowOff>9525</xdr:rowOff>
                  </to>
                </anchor>
              </controlPr>
            </control>
          </mc:Choice>
        </mc:AlternateContent>
        <mc:AlternateContent xmlns:mc="http://schemas.openxmlformats.org/markup-compatibility/2006">
          <mc:Choice Requires="x14">
            <control shapeId="1388565" r:id="rId22" name="Check Box 21">
              <controlPr defaultSize="0" autoFill="0" autoLine="0" autoPict="0">
                <anchor moveWithCells="1">
                  <from>
                    <xdr:col>17</xdr:col>
                    <xdr:colOff>19050</xdr:colOff>
                    <xdr:row>49</xdr:row>
                    <xdr:rowOff>0</xdr:rowOff>
                  </from>
                  <to>
                    <xdr:col>20</xdr:col>
                    <xdr:colOff>142875</xdr:colOff>
                    <xdr:row>50</xdr:row>
                    <xdr:rowOff>0</xdr:rowOff>
                  </to>
                </anchor>
              </controlPr>
            </control>
          </mc:Choice>
        </mc:AlternateContent>
        <mc:AlternateContent xmlns:mc="http://schemas.openxmlformats.org/markup-compatibility/2006">
          <mc:Choice Requires="x14">
            <control shapeId="1388566" r:id="rId23" name="Check Box 22">
              <controlPr defaultSize="0" autoFill="0" autoLine="0" autoPict="0">
                <anchor moveWithCells="1">
                  <from>
                    <xdr:col>21</xdr:col>
                    <xdr:colOff>66675</xdr:colOff>
                    <xdr:row>49</xdr:row>
                    <xdr:rowOff>0</xdr:rowOff>
                  </from>
                  <to>
                    <xdr:col>25</xdr:col>
                    <xdr:colOff>28575</xdr:colOff>
                    <xdr:row>50</xdr:row>
                    <xdr:rowOff>0</xdr:rowOff>
                  </to>
                </anchor>
              </controlPr>
            </control>
          </mc:Choice>
        </mc:AlternateContent>
        <mc:AlternateContent xmlns:mc="http://schemas.openxmlformats.org/markup-compatibility/2006">
          <mc:Choice Requires="x14">
            <control shapeId="1388567" r:id="rId24" name="Check Box 23">
              <controlPr defaultSize="0" autoFill="0" autoLine="0" autoPict="0">
                <anchor moveWithCells="1">
                  <from>
                    <xdr:col>17</xdr:col>
                    <xdr:colOff>19050</xdr:colOff>
                    <xdr:row>55</xdr:row>
                    <xdr:rowOff>0</xdr:rowOff>
                  </from>
                  <to>
                    <xdr:col>20</xdr:col>
                    <xdr:colOff>142875</xdr:colOff>
                    <xdr:row>56</xdr:row>
                    <xdr:rowOff>0</xdr:rowOff>
                  </to>
                </anchor>
              </controlPr>
            </control>
          </mc:Choice>
        </mc:AlternateContent>
        <mc:AlternateContent xmlns:mc="http://schemas.openxmlformats.org/markup-compatibility/2006">
          <mc:Choice Requires="x14">
            <control shapeId="1388568" r:id="rId25" name="Check Box 24">
              <controlPr defaultSize="0" autoFill="0" autoLine="0" autoPict="0">
                <anchor moveWithCells="1">
                  <from>
                    <xdr:col>21</xdr:col>
                    <xdr:colOff>66675</xdr:colOff>
                    <xdr:row>55</xdr:row>
                    <xdr:rowOff>0</xdr:rowOff>
                  </from>
                  <to>
                    <xdr:col>25</xdr:col>
                    <xdr:colOff>28575</xdr:colOff>
                    <xdr:row>56</xdr:row>
                    <xdr:rowOff>0</xdr:rowOff>
                  </to>
                </anchor>
              </controlPr>
            </control>
          </mc:Choice>
        </mc:AlternateContent>
        <mc:AlternateContent xmlns:mc="http://schemas.openxmlformats.org/markup-compatibility/2006">
          <mc:Choice Requires="x14">
            <control shapeId="1388572" r:id="rId26" name="Check Box 28">
              <controlPr defaultSize="0" autoFill="0" autoLine="0" autoPict="0">
                <anchor moveWithCells="1">
                  <from>
                    <xdr:col>17</xdr:col>
                    <xdr:colOff>19050</xdr:colOff>
                    <xdr:row>57</xdr:row>
                    <xdr:rowOff>161925</xdr:rowOff>
                  </from>
                  <to>
                    <xdr:col>20</xdr:col>
                    <xdr:colOff>142875</xdr:colOff>
                    <xdr:row>58</xdr:row>
                    <xdr:rowOff>161925</xdr:rowOff>
                  </to>
                </anchor>
              </controlPr>
            </control>
          </mc:Choice>
        </mc:AlternateContent>
        <mc:AlternateContent xmlns:mc="http://schemas.openxmlformats.org/markup-compatibility/2006">
          <mc:Choice Requires="x14">
            <control shapeId="1388573" r:id="rId27" name="Check Box 29">
              <controlPr defaultSize="0" autoFill="0" autoLine="0" autoPict="0">
                <anchor moveWithCells="1">
                  <from>
                    <xdr:col>21</xdr:col>
                    <xdr:colOff>66675</xdr:colOff>
                    <xdr:row>57</xdr:row>
                    <xdr:rowOff>161925</xdr:rowOff>
                  </from>
                  <to>
                    <xdr:col>25</xdr:col>
                    <xdr:colOff>28575</xdr:colOff>
                    <xdr:row>58</xdr:row>
                    <xdr:rowOff>161925</xdr:rowOff>
                  </to>
                </anchor>
              </controlPr>
            </control>
          </mc:Choice>
        </mc:AlternateContent>
        <mc:AlternateContent xmlns:mc="http://schemas.openxmlformats.org/markup-compatibility/2006">
          <mc:Choice Requires="x14">
            <control shapeId="1388574" r:id="rId28" name="Check Box 30">
              <controlPr defaultSize="0" autoFill="0" autoLine="0" autoPict="0">
                <anchor moveWithCells="1">
                  <from>
                    <xdr:col>17</xdr:col>
                    <xdr:colOff>19050</xdr:colOff>
                    <xdr:row>28</xdr:row>
                    <xdr:rowOff>0</xdr:rowOff>
                  </from>
                  <to>
                    <xdr:col>20</xdr:col>
                    <xdr:colOff>142875</xdr:colOff>
                    <xdr:row>29</xdr:row>
                    <xdr:rowOff>0</xdr:rowOff>
                  </to>
                </anchor>
              </controlPr>
            </control>
          </mc:Choice>
        </mc:AlternateContent>
        <mc:AlternateContent xmlns:mc="http://schemas.openxmlformats.org/markup-compatibility/2006">
          <mc:Choice Requires="x14">
            <control shapeId="1388575" r:id="rId29" name="Check Box 31">
              <controlPr defaultSize="0" autoFill="0" autoLine="0" autoPict="0">
                <anchor moveWithCells="1">
                  <from>
                    <xdr:col>21</xdr:col>
                    <xdr:colOff>66675</xdr:colOff>
                    <xdr:row>28</xdr:row>
                    <xdr:rowOff>0</xdr:rowOff>
                  </from>
                  <to>
                    <xdr:col>25</xdr:col>
                    <xdr:colOff>28575</xdr:colOff>
                    <xdr:row>29</xdr:row>
                    <xdr:rowOff>0</xdr:rowOff>
                  </to>
                </anchor>
              </controlPr>
            </control>
          </mc:Choice>
        </mc:AlternateContent>
        <mc:AlternateContent xmlns:mc="http://schemas.openxmlformats.org/markup-compatibility/2006">
          <mc:Choice Requires="x14">
            <control shapeId="1388576" r:id="rId30" name="Check Box 32">
              <controlPr defaultSize="0" autoFill="0" autoLine="0" autoPict="0">
                <anchor moveWithCells="1">
                  <from>
                    <xdr:col>17</xdr:col>
                    <xdr:colOff>19050</xdr:colOff>
                    <xdr:row>23</xdr:row>
                    <xdr:rowOff>0</xdr:rowOff>
                  </from>
                  <to>
                    <xdr:col>20</xdr:col>
                    <xdr:colOff>142875</xdr:colOff>
                    <xdr:row>24</xdr:row>
                    <xdr:rowOff>0</xdr:rowOff>
                  </to>
                </anchor>
              </controlPr>
            </control>
          </mc:Choice>
        </mc:AlternateContent>
        <mc:AlternateContent xmlns:mc="http://schemas.openxmlformats.org/markup-compatibility/2006">
          <mc:Choice Requires="x14">
            <control shapeId="1388577" r:id="rId31" name="Check Box 33">
              <controlPr defaultSize="0" autoFill="0" autoLine="0" autoPict="0">
                <anchor moveWithCells="1">
                  <from>
                    <xdr:col>21</xdr:col>
                    <xdr:colOff>66675</xdr:colOff>
                    <xdr:row>23</xdr:row>
                    <xdr:rowOff>0</xdr:rowOff>
                  </from>
                  <to>
                    <xdr:col>25</xdr:col>
                    <xdr:colOff>28575</xdr:colOff>
                    <xdr:row>24</xdr:row>
                    <xdr:rowOff>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1B2B9-EF38-4068-B2CC-4BBB5BA0F94B}">
  <dimension ref="A1:BS708"/>
  <sheetViews>
    <sheetView showGridLines="0" view="pageBreakPreview" topLeftCell="A4" zoomScaleNormal="100" zoomScaleSheetLayoutView="100" workbookViewId="0">
      <selection activeCell="AR26" sqref="AR26"/>
    </sheetView>
  </sheetViews>
  <sheetFormatPr defaultColWidth="8" defaultRowHeight="12" x14ac:dyDescent="0.15"/>
  <cols>
    <col min="1" max="1" width="1.625" style="527" customWidth="1"/>
    <col min="2" max="29" width="2.375" style="527" customWidth="1"/>
    <col min="30" max="30" width="2.375" style="552" customWidth="1"/>
    <col min="31" max="69" width="2.375" style="527" customWidth="1"/>
    <col min="70" max="16384" width="8" style="527"/>
  </cols>
  <sheetData>
    <row r="1" spans="1:71" ht="14.1" customHeight="1" x14ac:dyDescent="0.15">
      <c r="A1" s="3360" t="s">
        <v>707</v>
      </c>
      <c r="B1" s="3360"/>
      <c r="C1" s="3360"/>
      <c r="D1" s="3360"/>
      <c r="E1" s="3360"/>
      <c r="F1" s="3360"/>
      <c r="G1" s="3360"/>
      <c r="H1" s="3360"/>
      <c r="I1" s="3360"/>
      <c r="J1" s="3360"/>
      <c r="K1" s="3360"/>
      <c r="L1" s="3360"/>
      <c r="M1" s="3360"/>
      <c r="N1" s="3360"/>
      <c r="O1" s="3360"/>
      <c r="P1" s="3360"/>
      <c r="Q1" s="3360"/>
      <c r="R1" s="3360"/>
      <c r="S1" s="3360"/>
      <c r="T1" s="3360"/>
      <c r="U1" s="3360"/>
      <c r="V1" s="3360"/>
      <c r="W1" s="3360"/>
      <c r="X1" s="3360"/>
      <c r="Y1" s="3360"/>
      <c r="Z1" s="3360"/>
      <c r="AA1" s="3360"/>
      <c r="AB1" s="3360"/>
      <c r="AC1" s="3360"/>
      <c r="AD1" s="3360"/>
      <c r="AE1" s="3360"/>
      <c r="AF1" s="3360"/>
      <c r="AG1" s="3360"/>
      <c r="AH1" s="3360"/>
      <c r="AI1" s="3360"/>
      <c r="AJ1" s="3360"/>
      <c r="AK1" s="4520"/>
      <c r="AL1" s="4521"/>
      <c r="AM1" s="4521"/>
      <c r="AN1" s="4521"/>
      <c r="AO1" s="528"/>
      <c r="AP1" s="528"/>
      <c r="AQ1" s="528"/>
    </row>
    <row r="2" spans="1:71" ht="5.0999999999999996" customHeight="1" thickBot="1" x14ac:dyDescent="0.2">
      <c r="AK2" s="843"/>
    </row>
    <row r="3" spans="1:71" ht="14.1" customHeight="1" x14ac:dyDescent="0.15">
      <c r="A3" s="3361" t="s">
        <v>1048</v>
      </c>
      <c r="B3" s="3362"/>
      <c r="C3" s="3362"/>
      <c r="D3" s="3362"/>
      <c r="E3" s="3362"/>
      <c r="F3" s="3362"/>
      <c r="G3" s="3362"/>
      <c r="H3" s="3362"/>
      <c r="I3" s="3362"/>
      <c r="J3" s="3362"/>
      <c r="K3" s="3362"/>
      <c r="L3" s="3362"/>
      <c r="M3" s="3362"/>
      <c r="N3" s="3362"/>
      <c r="O3" s="3362"/>
      <c r="P3" s="3362"/>
      <c r="Q3" s="3362"/>
      <c r="R3" s="3362"/>
      <c r="S3" s="3362"/>
      <c r="T3" s="3362"/>
      <c r="U3" s="3362"/>
      <c r="V3" s="3362"/>
      <c r="W3" s="3362"/>
      <c r="X3" s="3362"/>
      <c r="Y3" s="3362"/>
      <c r="Z3" s="3364" t="s">
        <v>2</v>
      </c>
      <c r="AA3" s="3362"/>
      <c r="AB3" s="3362"/>
      <c r="AC3" s="3362"/>
      <c r="AD3" s="3362"/>
      <c r="AE3" s="3362"/>
      <c r="AF3" s="3362"/>
      <c r="AG3" s="3362"/>
      <c r="AH3" s="3362"/>
      <c r="AI3" s="3362"/>
      <c r="AJ3" s="3362"/>
      <c r="AK3" s="4522"/>
    </row>
    <row r="4" spans="1:71" ht="6.95" customHeight="1" x14ac:dyDescent="0.15">
      <c r="A4" s="536"/>
      <c r="Z4" s="531"/>
      <c r="AK4" s="843"/>
    </row>
    <row r="5" spans="1:71" ht="14.1" customHeight="1" x14ac:dyDescent="0.15">
      <c r="A5" s="3356">
        <v>9</v>
      </c>
      <c r="B5" s="3357"/>
      <c r="C5" s="3358" t="s">
        <v>892</v>
      </c>
      <c r="D5" s="3358"/>
      <c r="E5" s="3358"/>
      <c r="F5" s="3358"/>
      <c r="G5" s="3358"/>
      <c r="H5" s="3358"/>
      <c r="I5" s="3358"/>
      <c r="J5" s="3358"/>
      <c r="K5" s="3358"/>
      <c r="L5" s="3358"/>
      <c r="M5" s="3358"/>
      <c r="N5" s="3358"/>
      <c r="O5" s="3358"/>
      <c r="P5" s="3358"/>
      <c r="Q5" s="3358"/>
      <c r="R5" s="3358"/>
      <c r="S5" s="3358"/>
      <c r="T5" s="3358"/>
      <c r="U5" s="3358"/>
      <c r="V5" s="3358"/>
      <c r="W5" s="3358"/>
      <c r="X5" s="3358"/>
      <c r="Y5" s="1264"/>
      <c r="Z5" s="531"/>
      <c r="AK5" s="843"/>
    </row>
    <row r="6" spans="1:71" ht="6.95" customHeight="1" x14ac:dyDescent="0.15">
      <c r="A6" s="536"/>
      <c r="Z6" s="531"/>
      <c r="AK6" s="843"/>
    </row>
    <row r="7" spans="1:71" ht="14.1" customHeight="1" x14ac:dyDescent="0.15">
      <c r="A7" s="536"/>
      <c r="B7" s="4435" t="s">
        <v>886</v>
      </c>
      <c r="C7" s="4435"/>
      <c r="D7" s="4435"/>
      <c r="E7" s="4435"/>
      <c r="F7" s="4435"/>
      <c r="G7" s="4435"/>
      <c r="H7" s="4435"/>
      <c r="I7" s="4435"/>
      <c r="J7" s="4435"/>
      <c r="K7" s="4435"/>
      <c r="L7" s="4435"/>
      <c r="M7" s="4435"/>
      <c r="N7" s="4435"/>
      <c r="O7" s="4435"/>
      <c r="P7" s="4435"/>
      <c r="Q7" s="4435"/>
      <c r="R7" s="4435"/>
      <c r="S7" s="4435"/>
      <c r="T7" s="4435"/>
      <c r="U7" s="4435"/>
      <c r="V7" s="4435"/>
      <c r="W7" s="4435"/>
      <c r="X7" s="4435"/>
      <c r="Y7" s="4494"/>
      <c r="Z7" s="4523"/>
      <c r="AA7" s="4494"/>
      <c r="AB7" s="4494"/>
      <c r="AE7" s="534"/>
      <c r="AF7" s="534"/>
      <c r="AG7" s="534"/>
      <c r="AH7" s="534"/>
      <c r="AI7" s="534"/>
      <c r="AJ7" s="534"/>
      <c r="AK7" s="4406"/>
      <c r="AR7" s="4392"/>
      <c r="AT7" s="549"/>
      <c r="AU7" s="549"/>
      <c r="AV7" s="549"/>
      <c r="AW7" s="549"/>
      <c r="AX7" s="549"/>
      <c r="AY7" s="549"/>
      <c r="AZ7" s="549"/>
      <c r="BA7" s="549"/>
      <c r="BB7" s="549"/>
      <c r="BC7" s="549"/>
      <c r="BD7" s="549"/>
      <c r="BE7" s="549"/>
      <c r="BF7" s="549"/>
      <c r="BG7" s="549"/>
      <c r="BH7" s="549"/>
      <c r="BI7" s="549"/>
      <c r="BJ7" s="549"/>
      <c r="BK7" s="549"/>
      <c r="BL7" s="549"/>
      <c r="BM7" s="549"/>
      <c r="BN7" s="549"/>
      <c r="BO7" s="549"/>
      <c r="BP7" s="549"/>
      <c r="BQ7" s="549"/>
      <c r="BR7" s="549"/>
      <c r="BS7" s="549"/>
    </row>
    <row r="8" spans="1:71" ht="14.1" customHeight="1" x14ac:dyDescent="0.15">
      <c r="A8" s="4019" t="s">
        <v>586</v>
      </c>
      <c r="B8" s="3355"/>
      <c r="C8" s="4524" t="s">
        <v>1049</v>
      </c>
      <c r="D8" s="4524"/>
      <c r="E8" s="4524"/>
      <c r="F8" s="4524"/>
      <c r="G8" s="4524"/>
      <c r="H8" s="4524"/>
      <c r="I8" s="4524"/>
      <c r="J8" s="4524"/>
      <c r="K8" s="4524"/>
      <c r="L8" s="4524"/>
      <c r="M8" s="4524"/>
      <c r="N8" s="4524"/>
      <c r="O8" s="4524"/>
      <c r="P8" s="4524"/>
      <c r="Q8" s="4524"/>
      <c r="R8" s="4524"/>
      <c r="S8" s="4524"/>
      <c r="T8" s="4524"/>
      <c r="U8" s="4524"/>
      <c r="V8" s="4524"/>
      <c r="W8" s="4524"/>
      <c r="X8" s="4524"/>
      <c r="Z8" s="825" t="s">
        <v>30</v>
      </c>
      <c r="AA8" s="1610" t="s">
        <v>887</v>
      </c>
      <c r="AB8" s="1610"/>
      <c r="AC8" s="1610"/>
      <c r="AD8" s="1610"/>
      <c r="AE8" s="1610"/>
      <c r="AF8" s="1610"/>
      <c r="AG8" s="1610"/>
      <c r="AH8" s="1610"/>
      <c r="AI8" s="1610"/>
      <c r="AJ8" s="1610"/>
      <c r="AK8" s="4406"/>
      <c r="AR8" s="1256"/>
      <c r="AS8" s="537"/>
      <c r="AT8" s="548"/>
      <c r="AU8" s="548"/>
      <c r="AV8" s="548"/>
      <c r="AW8" s="548"/>
      <c r="AX8" s="548"/>
      <c r="AY8" s="548"/>
      <c r="AZ8" s="548"/>
      <c r="BA8" s="548"/>
      <c r="BB8" s="548"/>
      <c r="BC8" s="548"/>
      <c r="BD8" s="548"/>
      <c r="BE8" s="548"/>
      <c r="BF8" s="548"/>
      <c r="BG8" s="548"/>
      <c r="BH8" s="548"/>
      <c r="BI8" s="548"/>
      <c r="BJ8" s="548"/>
      <c r="BK8" s="548"/>
      <c r="BL8" s="548"/>
      <c r="BM8" s="548"/>
      <c r="BN8" s="548"/>
      <c r="BO8" s="548"/>
      <c r="BP8" s="548"/>
      <c r="BQ8" s="548"/>
      <c r="BR8" s="548"/>
      <c r="BS8" s="548"/>
    </row>
    <row r="9" spans="1:71" ht="14.1" customHeight="1" x14ac:dyDescent="0.15">
      <c r="A9" s="569"/>
      <c r="B9" s="529"/>
      <c r="C9" s="4524"/>
      <c r="D9" s="4524"/>
      <c r="E9" s="4524"/>
      <c r="F9" s="4524"/>
      <c r="G9" s="4524"/>
      <c r="H9" s="4524"/>
      <c r="I9" s="4524"/>
      <c r="J9" s="4524"/>
      <c r="K9" s="4524"/>
      <c r="L9" s="4524"/>
      <c r="M9" s="4524"/>
      <c r="N9" s="4524"/>
      <c r="O9" s="4524"/>
      <c r="P9" s="4524"/>
      <c r="Q9" s="4524"/>
      <c r="R9" s="4524"/>
      <c r="S9" s="4524"/>
      <c r="T9" s="4524"/>
      <c r="U9" s="4524"/>
      <c r="V9" s="4524"/>
      <c r="W9" s="4524"/>
      <c r="X9" s="4524"/>
      <c r="Z9" s="825"/>
      <c r="AA9" s="1610"/>
      <c r="AB9" s="1610"/>
      <c r="AC9" s="1610"/>
      <c r="AD9" s="1610"/>
      <c r="AE9" s="1610"/>
      <c r="AF9" s="1610"/>
      <c r="AG9" s="1610"/>
      <c r="AH9" s="1610"/>
      <c r="AI9" s="1610"/>
      <c r="AJ9" s="1610"/>
      <c r="AK9" s="4406"/>
      <c r="AR9" s="529"/>
      <c r="AS9" s="529"/>
      <c r="AT9" s="537"/>
    </row>
    <row r="10" spans="1:71" ht="14.1" customHeight="1" x14ac:dyDescent="0.15">
      <c r="A10" s="569"/>
      <c r="B10" s="529"/>
      <c r="C10" s="4524"/>
      <c r="D10" s="4524"/>
      <c r="E10" s="4524"/>
      <c r="F10" s="4524"/>
      <c r="G10" s="4524"/>
      <c r="H10" s="4524"/>
      <c r="I10" s="4524"/>
      <c r="J10" s="4524"/>
      <c r="K10" s="4524"/>
      <c r="L10" s="4524"/>
      <c r="M10" s="4524"/>
      <c r="N10" s="4524"/>
      <c r="O10" s="4524"/>
      <c r="P10" s="4524"/>
      <c r="Q10" s="4524"/>
      <c r="R10" s="4524"/>
      <c r="S10" s="4524"/>
      <c r="T10" s="4524"/>
      <c r="U10" s="4524"/>
      <c r="V10" s="4524"/>
      <c r="W10" s="4524"/>
      <c r="X10" s="4524"/>
      <c r="Z10" s="531"/>
      <c r="AE10" s="551"/>
      <c r="AF10" s="551"/>
      <c r="AG10" s="551"/>
      <c r="AH10" s="551"/>
      <c r="AI10" s="551"/>
      <c r="AJ10" s="551"/>
      <c r="AK10" s="4406"/>
      <c r="AR10" s="529"/>
    </row>
    <row r="11" spans="1:71" ht="14.1" customHeight="1" x14ac:dyDescent="0.15">
      <c r="A11" s="536"/>
      <c r="Z11" s="531"/>
      <c r="AE11" s="534"/>
      <c r="AF11" s="534"/>
      <c r="AG11" s="534"/>
      <c r="AH11" s="534"/>
      <c r="AI11" s="534"/>
      <c r="AJ11" s="534"/>
      <c r="AK11" s="4406"/>
      <c r="AR11" s="529"/>
      <c r="AS11" s="529"/>
      <c r="AT11" s="549"/>
      <c r="AU11" s="549"/>
      <c r="AV11" s="549"/>
      <c r="AW11" s="549"/>
      <c r="AX11" s="549"/>
      <c r="AY11" s="549"/>
      <c r="AZ11" s="549"/>
      <c r="BA11" s="549"/>
      <c r="BB11" s="549"/>
      <c r="BC11" s="549"/>
      <c r="BD11" s="549"/>
      <c r="BE11" s="549"/>
      <c r="BF11" s="549"/>
      <c r="BG11" s="549"/>
      <c r="BH11" s="549"/>
      <c r="BI11" s="549"/>
      <c r="BJ11" s="549"/>
      <c r="BK11" s="549"/>
      <c r="BL11" s="549"/>
      <c r="BM11" s="549"/>
      <c r="BN11" s="549"/>
      <c r="BO11" s="549"/>
      <c r="BP11" s="549"/>
      <c r="BQ11" s="549"/>
      <c r="BR11" s="549"/>
      <c r="BS11" s="549"/>
    </row>
    <row r="12" spans="1:71" ht="14.1" customHeight="1" x14ac:dyDescent="0.15">
      <c r="A12" s="536"/>
      <c r="C12" s="1691" t="s">
        <v>1126</v>
      </c>
      <c r="D12" s="1691"/>
      <c r="E12" s="1691"/>
      <c r="F12" s="1691"/>
      <c r="G12" s="1691"/>
      <c r="H12" s="1691"/>
      <c r="I12" s="1691"/>
      <c r="J12" s="1691"/>
      <c r="K12" s="1691"/>
      <c r="L12" s="1691"/>
      <c r="M12" s="1691"/>
      <c r="N12" s="1691"/>
      <c r="O12" s="1691"/>
      <c r="P12" s="1691"/>
      <c r="Q12" s="1691"/>
      <c r="R12" s="1691"/>
      <c r="S12" s="1691"/>
      <c r="T12" s="1691"/>
      <c r="U12" s="1691"/>
      <c r="V12" s="1691"/>
      <c r="W12" s="1691"/>
      <c r="X12" s="4271"/>
      <c r="Z12" s="531"/>
      <c r="AD12" s="527"/>
      <c r="AK12" s="4525"/>
      <c r="AR12" s="529"/>
      <c r="AU12" s="537"/>
      <c r="AV12" s="549"/>
      <c r="AW12" s="549"/>
      <c r="AX12" s="549"/>
      <c r="AY12" s="549"/>
      <c r="AZ12" s="549"/>
      <c r="BA12" s="549"/>
      <c r="BB12" s="549"/>
      <c r="BC12" s="549"/>
      <c r="BD12" s="549"/>
      <c r="BE12" s="549"/>
      <c r="BF12" s="549"/>
      <c r="BG12" s="549"/>
      <c r="BH12" s="549"/>
      <c r="BI12" s="549"/>
      <c r="BJ12" s="549"/>
      <c r="BK12" s="549"/>
      <c r="BL12" s="549"/>
      <c r="BM12" s="549"/>
      <c r="BN12" s="549"/>
      <c r="BO12" s="549"/>
      <c r="BP12" s="549"/>
      <c r="BQ12" s="549"/>
      <c r="BR12" s="549"/>
      <c r="BS12" s="549"/>
    </row>
    <row r="13" spans="1:71" ht="14.1" customHeight="1" x14ac:dyDescent="0.15">
      <c r="A13" s="536"/>
      <c r="C13" s="537" t="s">
        <v>390</v>
      </c>
      <c r="D13" s="3309" t="s">
        <v>1050</v>
      </c>
      <c r="E13" s="3309"/>
      <c r="F13" s="3309"/>
      <c r="G13" s="3309"/>
      <c r="H13" s="3309"/>
      <c r="I13" s="3309"/>
      <c r="J13" s="3309"/>
      <c r="K13" s="3309"/>
      <c r="L13" s="3309"/>
      <c r="M13" s="3309"/>
      <c r="N13" s="3309"/>
      <c r="O13" s="3309"/>
      <c r="P13" s="3309"/>
      <c r="Q13" s="3309"/>
      <c r="R13" s="3309"/>
      <c r="S13" s="3309"/>
      <c r="T13" s="3309"/>
      <c r="U13" s="3309"/>
      <c r="V13" s="3309"/>
      <c r="W13" s="3309"/>
      <c r="X13" s="4271"/>
      <c r="Y13" s="4526"/>
      <c r="Z13" s="4527"/>
      <c r="AA13" s="4528"/>
      <c r="AB13" s="551"/>
      <c r="AC13" s="747"/>
      <c r="AD13" s="551"/>
      <c r="AE13" s="551"/>
      <c r="AF13" s="551"/>
      <c r="AG13" s="551"/>
      <c r="AH13" s="551"/>
      <c r="AI13" s="551"/>
      <c r="AJ13" s="551"/>
      <c r="AK13" s="4406"/>
      <c r="AR13" s="529"/>
      <c r="AT13" s="537"/>
      <c r="AV13" s="549"/>
      <c r="AW13" s="549"/>
      <c r="AX13" s="549"/>
      <c r="AY13" s="549"/>
      <c r="AZ13" s="549"/>
      <c r="BA13" s="549"/>
      <c r="BB13" s="549"/>
      <c r="BC13" s="549"/>
      <c r="BD13" s="549"/>
      <c r="BE13" s="549"/>
      <c r="BF13" s="549"/>
      <c r="BG13" s="549"/>
      <c r="BH13" s="549"/>
      <c r="BI13" s="549"/>
      <c r="BJ13" s="549"/>
      <c r="BK13" s="549"/>
      <c r="BL13" s="549"/>
      <c r="BM13" s="549"/>
      <c r="BN13" s="549"/>
      <c r="BO13" s="549"/>
      <c r="BP13" s="549"/>
      <c r="BQ13" s="549"/>
      <c r="BR13" s="549"/>
      <c r="BS13" s="549"/>
    </row>
    <row r="14" spans="1:71" ht="14.1" customHeight="1" x14ac:dyDescent="0.15">
      <c r="A14" s="536"/>
      <c r="C14" s="2732"/>
      <c r="D14" s="2733"/>
      <c r="E14" s="2733"/>
      <c r="F14" s="2733"/>
      <c r="G14" s="2733"/>
      <c r="H14" s="2734"/>
      <c r="I14" s="2715" t="s">
        <v>1051</v>
      </c>
      <c r="J14" s="2716"/>
      <c r="K14" s="2716"/>
      <c r="L14" s="2716"/>
      <c r="M14" s="2716"/>
      <c r="N14" s="2716"/>
      <c r="O14" s="2716"/>
      <c r="P14" s="2716"/>
      <c r="Q14" s="2715" t="s">
        <v>1052</v>
      </c>
      <c r="R14" s="2716"/>
      <c r="S14" s="2716"/>
      <c r="T14" s="2716"/>
      <c r="U14" s="2716"/>
      <c r="V14" s="2716"/>
      <c r="W14" s="2716"/>
      <c r="X14" s="2713"/>
      <c r="Y14" s="2732" t="s">
        <v>1053</v>
      </c>
      <c r="Z14" s="2733"/>
      <c r="AA14" s="2733"/>
      <c r="AB14" s="2733"/>
      <c r="AC14" s="2733"/>
      <c r="AD14" s="2733"/>
      <c r="AE14" s="2733"/>
      <c r="AF14" s="2733"/>
      <c r="AG14" s="2733"/>
      <c r="AH14" s="2733"/>
      <c r="AI14" s="2733"/>
      <c r="AJ14" s="2734"/>
      <c r="AK14" s="4406"/>
      <c r="AR14" s="529"/>
      <c r="AS14" s="529"/>
      <c r="AU14" s="537"/>
    </row>
    <row r="15" spans="1:71" ht="14.1" customHeight="1" x14ac:dyDescent="0.15">
      <c r="A15" s="536"/>
      <c r="C15" s="4273" t="s">
        <v>1054</v>
      </c>
      <c r="D15" s="4274"/>
      <c r="E15" s="4274"/>
      <c r="F15" s="4274"/>
      <c r="G15" s="4274"/>
      <c r="H15" s="4529"/>
      <c r="I15" s="3403"/>
      <c r="J15" s="3404"/>
      <c r="K15" s="3404"/>
      <c r="L15" s="3404"/>
      <c r="M15" s="3404"/>
      <c r="N15" s="3404"/>
      <c r="O15" s="3404"/>
      <c r="P15" s="3404"/>
      <c r="Q15" s="3403"/>
      <c r="R15" s="3404"/>
      <c r="S15" s="3404"/>
      <c r="T15" s="3404"/>
      <c r="U15" s="3404"/>
      <c r="V15" s="3404"/>
      <c r="W15" s="3404"/>
      <c r="X15" s="3405"/>
      <c r="Y15" s="4530"/>
      <c r="Z15" s="4531"/>
      <c r="AA15" s="4531"/>
      <c r="AB15" s="4531"/>
      <c r="AC15" s="4531"/>
      <c r="AD15" s="4531"/>
      <c r="AE15" s="4531"/>
      <c r="AF15" s="4531"/>
      <c r="AG15" s="4531"/>
      <c r="AH15" s="4531"/>
      <c r="AI15" s="4531"/>
      <c r="AJ15" s="4532"/>
      <c r="AK15" s="4406"/>
      <c r="AR15" s="553"/>
      <c r="AS15" s="553"/>
      <c r="AT15" s="549"/>
      <c r="AW15" s="562"/>
      <c r="AX15" s="562"/>
      <c r="BG15" s="538"/>
      <c r="BI15" s="562"/>
      <c r="BJ15" s="562"/>
      <c r="BK15" s="562"/>
      <c r="BL15" s="562"/>
      <c r="BM15" s="562"/>
      <c r="BN15" s="562"/>
      <c r="BO15" s="562"/>
      <c r="BP15" s="562"/>
      <c r="BQ15" s="562"/>
      <c r="BR15" s="562"/>
      <c r="BS15" s="538"/>
    </row>
    <row r="16" spans="1:71" ht="14.1" customHeight="1" x14ac:dyDescent="0.15">
      <c r="A16" s="536"/>
      <c r="C16" s="4275"/>
      <c r="D16" s="4276"/>
      <c r="E16" s="4276"/>
      <c r="F16" s="4276"/>
      <c r="G16" s="4276"/>
      <c r="H16" s="4277"/>
      <c r="I16" s="4393"/>
      <c r="J16" s="4394"/>
      <c r="K16" s="4394"/>
      <c r="L16" s="4394"/>
      <c r="M16" s="4394"/>
      <c r="N16" s="4394"/>
      <c r="O16" s="4394"/>
      <c r="P16" s="4394"/>
      <c r="Q16" s="4393"/>
      <c r="R16" s="4394"/>
      <c r="S16" s="4394"/>
      <c r="T16" s="4394"/>
      <c r="U16" s="4394"/>
      <c r="V16" s="4394"/>
      <c r="W16" s="4394"/>
      <c r="X16" s="4397"/>
      <c r="Y16" s="4533"/>
      <c r="Z16" s="4534"/>
      <c r="AA16" s="4534"/>
      <c r="AB16" s="4534"/>
      <c r="AC16" s="4534"/>
      <c r="AD16" s="4534"/>
      <c r="AE16" s="4534"/>
      <c r="AF16" s="4534"/>
      <c r="AG16" s="4534"/>
      <c r="AH16" s="4534"/>
      <c r="AI16" s="4534"/>
      <c r="AJ16" s="4535"/>
      <c r="AK16" s="4406"/>
      <c r="AT16" s="549"/>
      <c r="AU16" s="537"/>
    </row>
    <row r="17" spans="1:71" ht="14.1" customHeight="1" x14ac:dyDescent="0.15">
      <c r="A17" s="536"/>
      <c r="C17" s="4275" t="s">
        <v>1055</v>
      </c>
      <c r="D17" s="4276"/>
      <c r="E17" s="4276"/>
      <c r="F17" s="4276"/>
      <c r="G17" s="4276"/>
      <c r="H17" s="4277"/>
      <c r="I17" s="3406"/>
      <c r="J17" s="3407"/>
      <c r="K17" s="3407"/>
      <c r="L17" s="3407"/>
      <c r="M17" s="3407"/>
      <c r="N17" s="3407"/>
      <c r="O17" s="3407"/>
      <c r="P17" s="3407"/>
      <c r="Q17" s="3406"/>
      <c r="R17" s="3407"/>
      <c r="S17" s="3407"/>
      <c r="T17" s="3407"/>
      <c r="U17" s="3407"/>
      <c r="V17" s="3407"/>
      <c r="W17" s="3407"/>
      <c r="X17" s="3408"/>
      <c r="Y17" s="4533"/>
      <c r="Z17" s="4534"/>
      <c r="AA17" s="4534"/>
      <c r="AB17" s="4534"/>
      <c r="AC17" s="4534"/>
      <c r="AD17" s="4534"/>
      <c r="AE17" s="4534"/>
      <c r="AF17" s="4534"/>
      <c r="AG17" s="4534"/>
      <c r="AH17" s="4534"/>
      <c r="AI17" s="4534"/>
      <c r="AJ17" s="4535"/>
      <c r="AK17" s="4406"/>
      <c r="AR17" s="529"/>
      <c r="AS17" s="529"/>
      <c r="AV17" s="562"/>
      <c r="AW17" s="562"/>
      <c r="AX17" s="562"/>
      <c r="BG17" s="538"/>
      <c r="BI17" s="562"/>
      <c r="BJ17" s="562"/>
      <c r="BK17" s="562"/>
      <c r="BL17" s="562"/>
      <c r="BM17" s="562"/>
      <c r="BN17" s="562"/>
      <c r="BO17" s="562"/>
      <c r="BP17" s="562"/>
      <c r="BQ17" s="562"/>
      <c r="BR17" s="562"/>
      <c r="BS17" s="538"/>
    </row>
    <row r="18" spans="1:71" ht="14.1" customHeight="1" x14ac:dyDescent="0.15">
      <c r="A18" s="536"/>
      <c r="C18" s="4275"/>
      <c r="D18" s="4276"/>
      <c r="E18" s="4276"/>
      <c r="F18" s="4276"/>
      <c r="G18" s="4276"/>
      <c r="H18" s="4277"/>
      <c r="I18" s="3406"/>
      <c r="J18" s="3407"/>
      <c r="K18" s="3407"/>
      <c r="L18" s="3407"/>
      <c r="M18" s="3407"/>
      <c r="N18" s="3407"/>
      <c r="O18" s="3407"/>
      <c r="P18" s="3407"/>
      <c r="Q18" s="3406"/>
      <c r="R18" s="3407"/>
      <c r="S18" s="3407"/>
      <c r="T18" s="3407"/>
      <c r="U18" s="3407"/>
      <c r="V18" s="3407"/>
      <c r="W18" s="3407"/>
      <c r="X18" s="3408"/>
      <c r="Y18" s="4533"/>
      <c r="Z18" s="4534"/>
      <c r="AA18" s="4534"/>
      <c r="AB18" s="4534"/>
      <c r="AC18" s="4534"/>
      <c r="AD18" s="4534"/>
      <c r="AE18" s="4534"/>
      <c r="AF18" s="4534"/>
      <c r="AG18" s="4534"/>
      <c r="AH18" s="4534"/>
      <c r="AI18" s="4534"/>
      <c r="AJ18" s="4535"/>
      <c r="AK18" s="840"/>
      <c r="AR18" s="1264"/>
      <c r="AS18" s="1264"/>
      <c r="AT18" s="1264"/>
      <c r="AU18" s="537"/>
    </row>
    <row r="19" spans="1:71" ht="14.1" customHeight="1" x14ac:dyDescent="0.15">
      <c r="A19" s="536"/>
      <c r="C19" s="4275" t="s">
        <v>1056</v>
      </c>
      <c r="D19" s="4276"/>
      <c r="E19" s="4276"/>
      <c r="F19" s="4276"/>
      <c r="G19" s="4276"/>
      <c r="H19" s="4277"/>
      <c r="I19" s="4536"/>
      <c r="J19" s="4537"/>
      <c r="K19" s="4537"/>
      <c r="L19" s="4537"/>
      <c r="M19" s="4537"/>
      <c r="N19" s="4537"/>
      <c r="O19" s="4537"/>
      <c r="P19" s="4537"/>
      <c r="Q19" s="4536"/>
      <c r="R19" s="4537"/>
      <c r="S19" s="4537"/>
      <c r="T19" s="4537"/>
      <c r="U19" s="4537"/>
      <c r="V19" s="4537"/>
      <c r="W19" s="4537"/>
      <c r="X19" s="4538"/>
      <c r="Y19" s="4539"/>
      <c r="Z19" s="4078"/>
      <c r="AA19" s="4078"/>
      <c r="AB19" s="4078"/>
      <c r="AC19" s="527" t="s">
        <v>9</v>
      </c>
      <c r="AD19" s="4078"/>
      <c r="AE19" s="4078"/>
      <c r="AF19" s="527" t="s">
        <v>10</v>
      </c>
      <c r="AG19" s="4078"/>
      <c r="AH19" s="4078"/>
      <c r="AI19" s="4540" t="s">
        <v>446</v>
      </c>
      <c r="AJ19" s="4541" t="s">
        <v>89</v>
      </c>
      <c r="AK19" s="840"/>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549"/>
    </row>
    <row r="20" spans="1:71" ht="14.1" customHeight="1" x14ac:dyDescent="0.15">
      <c r="A20" s="536"/>
      <c r="C20" s="4275"/>
      <c r="D20" s="4276"/>
      <c r="E20" s="4276"/>
      <c r="F20" s="4276"/>
      <c r="G20" s="4276"/>
      <c r="H20" s="4277"/>
      <c r="I20" s="4393"/>
      <c r="J20" s="4394"/>
      <c r="K20" s="4394"/>
      <c r="L20" s="4394"/>
      <c r="M20" s="4394"/>
      <c r="N20" s="4394"/>
      <c r="O20" s="4394"/>
      <c r="P20" s="4394"/>
      <c r="Q20" s="4393"/>
      <c r="R20" s="4394"/>
      <c r="S20" s="4394"/>
      <c r="T20" s="4394"/>
      <c r="U20" s="4394"/>
      <c r="V20" s="4394"/>
      <c r="W20" s="4394"/>
      <c r="X20" s="4397"/>
      <c r="Y20" s="3617" t="s">
        <v>391</v>
      </c>
      <c r="Z20" s="3590"/>
      <c r="AA20" s="3590"/>
      <c r="AB20" s="3590"/>
      <c r="AC20" s="4542" t="s">
        <v>9</v>
      </c>
      <c r="AD20" s="3590"/>
      <c r="AE20" s="3590"/>
      <c r="AF20" s="4542" t="s">
        <v>10</v>
      </c>
      <c r="AG20" s="3590"/>
      <c r="AH20" s="3590"/>
      <c r="AI20" s="4543" t="s">
        <v>1057</v>
      </c>
      <c r="AJ20" s="4544"/>
      <c r="AK20" s="842"/>
      <c r="AT20" s="549"/>
      <c r="AU20" s="549"/>
      <c r="AV20" s="549"/>
      <c r="AW20" s="549"/>
      <c r="AX20" s="549"/>
      <c r="AY20" s="549"/>
      <c r="AZ20" s="549"/>
      <c r="BA20" s="549"/>
      <c r="BB20" s="549"/>
      <c r="BC20" s="549"/>
      <c r="BD20" s="549"/>
      <c r="BE20" s="549"/>
      <c r="BF20" s="549"/>
      <c r="BG20" s="549"/>
      <c r="BH20" s="549"/>
      <c r="BI20" s="549"/>
      <c r="BJ20" s="549"/>
      <c r="BK20" s="549"/>
      <c r="BL20" s="549"/>
      <c r="BM20" s="549"/>
      <c r="BN20" s="549"/>
      <c r="BO20" s="549"/>
      <c r="BP20" s="549"/>
      <c r="BQ20" s="549"/>
      <c r="BR20" s="549"/>
      <c r="BS20" s="549"/>
    </row>
    <row r="21" spans="1:71" ht="14.1" customHeight="1" x14ac:dyDescent="0.15">
      <c r="A21" s="536"/>
      <c r="C21" s="4275"/>
      <c r="D21" s="4276"/>
      <c r="E21" s="4276"/>
      <c r="F21" s="4276"/>
      <c r="G21" s="4276"/>
      <c r="H21" s="4277"/>
      <c r="I21" s="4536"/>
      <c r="J21" s="4537"/>
      <c r="K21" s="4537"/>
      <c r="L21" s="4537"/>
      <c r="M21" s="4537"/>
      <c r="N21" s="4537"/>
      <c r="O21" s="4537"/>
      <c r="P21" s="4537"/>
      <c r="Q21" s="4536"/>
      <c r="R21" s="4537"/>
      <c r="S21" s="4537"/>
      <c r="T21" s="4537"/>
      <c r="U21" s="4537"/>
      <c r="V21" s="4537"/>
      <c r="W21" s="4537"/>
      <c r="X21" s="4538"/>
      <c r="Y21" s="4545" t="s">
        <v>391</v>
      </c>
      <c r="Z21" s="1978"/>
      <c r="AA21" s="1978"/>
      <c r="AB21" s="1978"/>
      <c r="AC21" s="527" t="s">
        <v>9</v>
      </c>
      <c r="AD21" s="1978"/>
      <c r="AE21" s="1978"/>
      <c r="AF21" s="527" t="s">
        <v>10</v>
      </c>
      <c r="AG21" s="1978"/>
      <c r="AH21" s="1978"/>
      <c r="AI21" s="1257" t="s">
        <v>446</v>
      </c>
      <c r="AJ21" s="4546" t="s">
        <v>89</v>
      </c>
      <c r="AK21" s="842"/>
      <c r="AR21" s="529"/>
      <c r="AS21" s="529"/>
      <c r="AT21" s="549"/>
      <c r="AU21" s="549"/>
      <c r="AV21" s="549"/>
      <c r="AW21" s="549"/>
      <c r="AX21" s="549"/>
      <c r="AY21" s="549"/>
      <c r="AZ21" s="549"/>
      <c r="BA21" s="549"/>
      <c r="BB21" s="549"/>
      <c r="BC21" s="549"/>
      <c r="BD21" s="549"/>
      <c r="BE21" s="549"/>
      <c r="BF21" s="549"/>
      <c r="BG21" s="549"/>
      <c r="BH21" s="549"/>
      <c r="BI21" s="549"/>
      <c r="BJ21" s="549"/>
      <c r="BK21" s="549"/>
      <c r="BL21" s="549"/>
      <c r="BM21" s="549"/>
      <c r="BN21" s="549"/>
      <c r="BO21" s="549"/>
      <c r="BP21" s="549"/>
      <c r="BQ21" s="549"/>
      <c r="BR21" s="549"/>
      <c r="BS21" s="549"/>
    </row>
    <row r="22" spans="1:71" ht="14.1" customHeight="1" x14ac:dyDescent="0.15">
      <c r="A22" s="536"/>
      <c r="C22" s="4388"/>
      <c r="D22" s="4389"/>
      <c r="E22" s="4389"/>
      <c r="F22" s="4389"/>
      <c r="G22" s="4389"/>
      <c r="H22" s="4547"/>
      <c r="I22" s="2505"/>
      <c r="J22" s="2506"/>
      <c r="K22" s="2506"/>
      <c r="L22" s="2506"/>
      <c r="M22" s="2506"/>
      <c r="N22" s="2506"/>
      <c r="O22" s="2506"/>
      <c r="P22" s="2506"/>
      <c r="Q22" s="2505"/>
      <c r="R22" s="2506"/>
      <c r="S22" s="2506"/>
      <c r="T22" s="2506"/>
      <c r="U22" s="2506"/>
      <c r="V22" s="2506"/>
      <c r="W22" s="2506"/>
      <c r="X22" s="2507"/>
      <c r="Y22" s="4548" t="s">
        <v>391</v>
      </c>
      <c r="Z22" s="4080"/>
      <c r="AA22" s="4080"/>
      <c r="AB22" s="4080"/>
      <c r="AC22" s="1051" t="s">
        <v>9</v>
      </c>
      <c r="AD22" s="4080"/>
      <c r="AE22" s="4080"/>
      <c r="AF22" s="1051" t="s">
        <v>10</v>
      </c>
      <c r="AG22" s="4080"/>
      <c r="AH22" s="4080"/>
      <c r="AI22" s="4085" t="s">
        <v>1057</v>
      </c>
      <c r="AJ22" s="4549"/>
      <c r="AK22" s="842"/>
      <c r="AR22" s="529"/>
      <c r="AT22" s="537"/>
    </row>
    <row r="23" spans="1:71" ht="14.1" customHeight="1" x14ac:dyDescent="0.15">
      <c r="A23" s="536"/>
      <c r="Z23" s="531"/>
      <c r="AC23" s="549"/>
      <c r="AE23" s="1065"/>
      <c r="AF23" s="1065"/>
      <c r="AG23" s="1065"/>
      <c r="AH23" s="1065"/>
      <c r="AI23" s="1065"/>
      <c r="AJ23" s="1065"/>
      <c r="AK23" s="842"/>
      <c r="AO23" s="538"/>
      <c r="AR23" s="529"/>
      <c r="AT23" s="529"/>
      <c r="AU23" s="549"/>
      <c r="AV23" s="549"/>
      <c r="AW23" s="549"/>
      <c r="AX23" s="549"/>
      <c r="AY23" s="549"/>
      <c r="AZ23" s="549"/>
      <c r="BA23" s="549"/>
      <c r="BB23" s="549"/>
      <c r="BC23" s="549"/>
      <c r="BD23" s="549"/>
      <c r="BE23" s="549"/>
      <c r="BF23" s="549"/>
      <c r="BG23" s="549"/>
      <c r="BH23" s="549"/>
      <c r="BI23" s="549"/>
      <c r="BJ23" s="549"/>
      <c r="BK23" s="549"/>
      <c r="BL23" s="549"/>
      <c r="BM23" s="549"/>
      <c r="BN23" s="549"/>
      <c r="BO23" s="549"/>
      <c r="BP23" s="549"/>
      <c r="BQ23" s="549"/>
      <c r="BR23" s="549"/>
      <c r="BS23" s="549"/>
    </row>
    <row r="24" spans="1:71" ht="14.1" customHeight="1" x14ac:dyDescent="0.15">
      <c r="A24" s="536"/>
      <c r="C24" s="1263" t="s">
        <v>396</v>
      </c>
      <c r="D24" s="1612" t="s">
        <v>1058</v>
      </c>
      <c r="E24" s="1612"/>
      <c r="F24" s="1612"/>
      <c r="G24" s="1612"/>
      <c r="H24" s="1612"/>
      <c r="I24" s="1612"/>
      <c r="J24" s="1612"/>
      <c r="K24" s="1612"/>
      <c r="L24" s="1612"/>
      <c r="M24" s="1612"/>
      <c r="N24" s="1612"/>
      <c r="O24" s="1612"/>
      <c r="P24" s="1612"/>
      <c r="Q24" s="1612"/>
      <c r="R24" s="1612"/>
      <c r="S24" s="1612"/>
      <c r="T24" s="1612"/>
      <c r="U24" s="1612"/>
      <c r="V24" s="1612"/>
      <c r="W24" s="1612"/>
      <c r="X24" s="1612"/>
      <c r="Z24" s="531"/>
      <c r="AK24" s="4406"/>
      <c r="AO24" s="529"/>
      <c r="AR24" s="529"/>
      <c r="AT24" s="529"/>
      <c r="AU24" s="549"/>
      <c r="AV24" s="549"/>
      <c r="AW24" s="549"/>
      <c r="AX24" s="549"/>
      <c r="AY24" s="549"/>
      <c r="AZ24" s="549"/>
      <c r="BA24" s="549"/>
      <c r="BB24" s="549"/>
      <c r="BC24" s="549"/>
      <c r="BD24" s="549"/>
      <c r="BE24" s="549"/>
      <c r="BF24" s="549"/>
      <c r="BG24" s="549"/>
      <c r="BH24" s="549"/>
      <c r="BI24" s="549"/>
      <c r="BJ24" s="549"/>
      <c r="BK24" s="549"/>
      <c r="BL24" s="549"/>
      <c r="BM24" s="549"/>
      <c r="BN24" s="549"/>
      <c r="BO24" s="549"/>
      <c r="BP24" s="549"/>
      <c r="BQ24" s="549"/>
      <c r="BR24" s="549"/>
      <c r="BS24" s="549"/>
    </row>
    <row r="25" spans="1:71" ht="14.1" customHeight="1" x14ac:dyDescent="0.15">
      <c r="A25" s="536"/>
      <c r="D25" s="1612"/>
      <c r="E25" s="1612"/>
      <c r="F25" s="1612"/>
      <c r="G25" s="1612"/>
      <c r="H25" s="1612"/>
      <c r="I25" s="1612"/>
      <c r="J25" s="1612"/>
      <c r="K25" s="1612"/>
      <c r="L25" s="1612"/>
      <c r="M25" s="1612"/>
      <c r="N25" s="1612"/>
      <c r="O25" s="1612"/>
      <c r="P25" s="1612"/>
      <c r="Q25" s="1612"/>
      <c r="R25" s="1612"/>
      <c r="S25" s="1612"/>
      <c r="T25" s="1612"/>
      <c r="U25" s="1612"/>
      <c r="V25" s="1612"/>
      <c r="W25" s="1612"/>
      <c r="X25" s="1612"/>
      <c r="Z25" s="531"/>
      <c r="AE25" s="747"/>
      <c r="AF25" s="747"/>
      <c r="AG25" s="747"/>
      <c r="AH25" s="747"/>
      <c r="AI25" s="747"/>
      <c r="AJ25" s="747"/>
      <c r="AK25" s="4406"/>
      <c r="AR25" s="529"/>
      <c r="AS25" s="4502"/>
      <c r="AT25" s="529"/>
      <c r="AU25" s="549"/>
      <c r="AV25" s="549"/>
      <c r="AW25" s="549"/>
      <c r="AX25" s="549"/>
      <c r="AY25" s="549"/>
      <c r="AZ25" s="549"/>
      <c r="BA25" s="549"/>
      <c r="BB25" s="549"/>
      <c r="BC25" s="549"/>
      <c r="BD25" s="549"/>
      <c r="BE25" s="549"/>
      <c r="BF25" s="549"/>
      <c r="BG25" s="549"/>
      <c r="BH25" s="549"/>
      <c r="BI25" s="549"/>
      <c r="BJ25" s="549"/>
      <c r="BK25" s="549"/>
      <c r="BL25" s="549"/>
      <c r="BM25" s="549"/>
      <c r="BN25" s="549"/>
      <c r="BO25" s="549"/>
      <c r="BP25" s="549"/>
      <c r="BQ25" s="549"/>
      <c r="BR25" s="549"/>
      <c r="BS25" s="549"/>
    </row>
    <row r="26" spans="1:71" ht="14.1" customHeight="1" x14ac:dyDescent="0.15">
      <c r="A26" s="536"/>
      <c r="Z26" s="531"/>
      <c r="AC26" s="807"/>
      <c r="AD26" s="4550"/>
      <c r="AE26" s="827"/>
      <c r="AF26" s="827"/>
      <c r="AG26" s="827"/>
      <c r="AH26" s="827"/>
      <c r="AI26" s="827"/>
      <c r="AJ26" s="827"/>
      <c r="AK26" s="4406"/>
      <c r="AR26" s="529"/>
      <c r="AS26" s="4502"/>
      <c r="AT26" s="4502"/>
      <c r="AU26" s="549"/>
      <c r="AV26" s="549"/>
      <c r="AW26" s="549"/>
      <c r="AX26" s="549"/>
      <c r="AY26" s="549"/>
      <c r="AZ26" s="549"/>
      <c r="BA26" s="549"/>
      <c r="BB26" s="549"/>
      <c r="BC26" s="549"/>
      <c r="BD26" s="549"/>
      <c r="BE26" s="549"/>
      <c r="BF26" s="549"/>
      <c r="BG26" s="549"/>
      <c r="BH26" s="549"/>
      <c r="BI26" s="549"/>
      <c r="BJ26" s="549"/>
      <c r="BK26" s="549"/>
      <c r="BL26" s="549"/>
      <c r="BM26" s="549"/>
      <c r="BN26" s="549"/>
      <c r="BO26" s="549"/>
      <c r="BP26" s="549"/>
      <c r="BQ26" s="549"/>
      <c r="BR26" s="549"/>
      <c r="BS26" s="549"/>
    </row>
    <row r="27" spans="1:71" ht="14.1" customHeight="1" x14ac:dyDescent="0.15">
      <c r="A27" s="536"/>
      <c r="Z27" s="531"/>
      <c r="AC27" s="807"/>
      <c r="AD27" s="4550"/>
      <c r="AE27" s="827"/>
      <c r="AF27" s="827"/>
      <c r="AG27" s="827"/>
      <c r="AH27" s="827"/>
      <c r="AI27" s="827"/>
      <c r="AJ27" s="827"/>
      <c r="AK27" s="4406"/>
      <c r="AR27" s="529"/>
      <c r="AS27" s="549"/>
      <c r="AT27" s="537"/>
    </row>
    <row r="28" spans="1:71" ht="14.1" customHeight="1" x14ac:dyDescent="0.15">
      <c r="A28" s="536"/>
      <c r="C28" s="1263" t="s">
        <v>410</v>
      </c>
      <c r="D28" s="1612" t="s">
        <v>888</v>
      </c>
      <c r="E28" s="1612"/>
      <c r="F28" s="1612"/>
      <c r="G28" s="1612"/>
      <c r="H28" s="1612"/>
      <c r="I28" s="1612"/>
      <c r="J28" s="1612"/>
      <c r="K28" s="1612"/>
      <c r="L28" s="1612"/>
      <c r="M28" s="1612"/>
      <c r="N28" s="1612"/>
      <c r="O28" s="1612"/>
      <c r="P28" s="1612"/>
      <c r="Q28" s="1612"/>
      <c r="R28" s="1612"/>
      <c r="S28" s="1612"/>
      <c r="T28" s="1612"/>
      <c r="U28" s="1612"/>
      <c r="V28" s="1612"/>
      <c r="W28" s="1612"/>
      <c r="X28" s="1612"/>
      <c r="Z28" s="531"/>
      <c r="AC28" s="807"/>
      <c r="AE28" s="534"/>
      <c r="AF28" s="534"/>
      <c r="AG28" s="534"/>
      <c r="AH28" s="534"/>
      <c r="AI28" s="534"/>
      <c r="AJ28" s="534"/>
      <c r="AK28" s="535"/>
      <c r="AR28" s="4392"/>
      <c r="AS28" s="4551"/>
      <c r="AT28" s="549"/>
      <c r="AU28" s="549"/>
      <c r="AV28" s="549"/>
      <c r="AW28" s="549"/>
      <c r="AX28" s="549"/>
      <c r="AY28" s="549"/>
      <c r="AZ28" s="549"/>
      <c r="BA28" s="549"/>
      <c r="BB28" s="549"/>
      <c r="BC28" s="549"/>
      <c r="BD28" s="549"/>
      <c r="BE28" s="549"/>
      <c r="BF28" s="549"/>
      <c r="BG28" s="549"/>
      <c r="BH28" s="549"/>
      <c r="BI28" s="549"/>
      <c r="BJ28" s="549"/>
      <c r="BK28" s="549"/>
      <c r="BL28" s="549"/>
      <c r="BM28" s="549"/>
      <c r="BN28" s="549"/>
      <c r="BO28" s="549"/>
      <c r="BP28" s="549"/>
      <c r="BQ28" s="549"/>
      <c r="BR28" s="4552"/>
      <c r="BS28" s="4552"/>
    </row>
    <row r="29" spans="1:71" ht="14.1" customHeight="1" x14ac:dyDescent="0.15">
      <c r="A29" s="536"/>
      <c r="D29" s="1612"/>
      <c r="E29" s="1612"/>
      <c r="F29" s="1612"/>
      <c r="G29" s="1612"/>
      <c r="H29" s="1612"/>
      <c r="I29" s="1612"/>
      <c r="J29" s="1612"/>
      <c r="K29" s="1612"/>
      <c r="L29" s="1612"/>
      <c r="M29" s="1612"/>
      <c r="N29" s="1612"/>
      <c r="O29" s="1612"/>
      <c r="P29" s="1612"/>
      <c r="Q29" s="1612"/>
      <c r="R29" s="1612"/>
      <c r="S29" s="1612"/>
      <c r="T29" s="1612"/>
      <c r="U29" s="1612"/>
      <c r="V29" s="1612"/>
      <c r="W29" s="1612"/>
      <c r="X29" s="1612"/>
      <c r="Z29" s="531"/>
      <c r="AC29" s="807"/>
      <c r="AD29" s="534"/>
      <c r="AE29" s="534"/>
      <c r="AF29" s="534"/>
      <c r="AG29" s="534"/>
      <c r="AH29" s="534"/>
      <c r="AI29" s="534"/>
      <c r="AJ29" s="534"/>
      <c r="AK29" s="535"/>
      <c r="AT29" s="4502"/>
      <c r="AU29" s="537"/>
    </row>
    <row r="30" spans="1:71" ht="14.1" customHeight="1" x14ac:dyDescent="0.15">
      <c r="A30" s="536"/>
      <c r="Z30" s="531"/>
      <c r="AC30" s="807"/>
      <c r="AD30" s="4550"/>
      <c r="AE30" s="534"/>
      <c r="AF30" s="534"/>
      <c r="AG30" s="534"/>
      <c r="AH30" s="534"/>
      <c r="AI30" s="534"/>
      <c r="AJ30" s="534"/>
      <c r="AK30" s="4406"/>
      <c r="AR30" s="529"/>
      <c r="AS30" s="4502"/>
      <c r="AT30" s="4508"/>
      <c r="AU30" s="4502"/>
      <c r="AV30" s="549"/>
      <c r="AW30" s="549"/>
      <c r="AX30" s="549"/>
      <c r="AY30" s="549"/>
      <c r="AZ30" s="549"/>
      <c r="BA30" s="549"/>
      <c r="BB30" s="549"/>
      <c r="BC30" s="549"/>
      <c r="BD30" s="549"/>
      <c r="BE30" s="549"/>
      <c r="BF30" s="549"/>
      <c r="BG30" s="549"/>
      <c r="BH30" s="549"/>
      <c r="BI30" s="549"/>
      <c r="BJ30" s="549"/>
      <c r="BK30" s="549"/>
      <c r="BL30" s="549"/>
      <c r="BM30" s="549"/>
      <c r="BN30" s="549"/>
      <c r="BO30" s="549"/>
      <c r="BP30" s="549"/>
      <c r="BQ30" s="549"/>
      <c r="BR30" s="549"/>
      <c r="BS30" s="549"/>
    </row>
    <row r="31" spans="1:71" ht="14.1" customHeight="1" x14ac:dyDescent="0.15">
      <c r="A31" s="536"/>
      <c r="C31" s="537" t="s">
        <v>399</v>
      </c>
      <c r="D31" s="3309" t="s">
        <v>603</v>
      </c>
      <c r="E31" s="3309"/>
      <c r="F31" s="3309"/>
      <c r="G31" s="3309"/>
      <c r="H31" s="3309"/>
      <c r="I31" s="3309"/>
      <c r="J31" s="3309"/>
      <c r="K31" s="3309"/>
      <c r="L31" s="3309"/>
      <c r="M31" s="3309"/>
      <c r="N31" s="3309"/>
      <c r="O31" s="3309"/>
      <c r="P31" s="3309"/>
      <c r="Q31" s="3309"/>
      <c r="R31" s="3309"/>
      <c r="S31" s="3309"/>
      <c r="T31" s="3309"/>
      <c r="U31" s="3309"/>
      <c r="V31" s="3309"/>
      <c r="W31" s="3309"/>
      <c r="X31" s="3309"/>
      <c r="Y31" s="3309"/>
      <c r="Z31" s="3309"/>
      <c r="AA31" s="3309"/>
      <c r="AB31" s="3309"/>
      <c r="AC31" s="3309"/>
      <c r="AD31" s="3309"/>
      <c r="AE31" s="3309"/>
      <c r="AF31" s="3309"/>
      <c r="AG31" s="3309"/>
      <c r="AH31" s="3309"/>
      <c r="AI31" s="534"/>
      <c r="AJ31" s="534"/>
      <c r="AK31" s="4406"/>
      <c r="AP31" s="807"/>
      <c r="AR31" s="529"/>
      <c r="AS31" s="4502"/>
      <c r="AT31" s="4502"/>
      <c r="AU31" s="1178"/>
      <c r="AV31" s="549"/>
      <c r="AW31" s="549"/>
      <c r="AX31" s="549"/>
      <c r="AY31" s="549"/>
      <c r="AZ31" s="549"/>
      <c r="BA31" s="549"/>
      <c r="BB31" s="549"/>
      <c r="BC31" s="549"/>
      <c r="BD31" s="549"/>
      <c r="BE31" s="549"/>
      <c r="BF31" s="549"/>
      <c r="BG31" s="549"/>
      <c r="BH31" s="549"/>
      <c r="BI31" s="549"/>
      <c r="BJ31" s="549"/>
      <c r="BK31" s="549"/>
      <c r="BL31" s="549"/>
      <c r="BM31" s="549"/>
      <c r="BN31" s="549"/>
      <c r="BO31" s="549"/>
      <c r="BP31" s="549"/>
      <c r="BQ31" s="549"/>
      <c r="BR31" s="549"/>
      <c r="BS31" s="549"/>
    </row>
    <row r="32" spans="1:71" ht="14.1" customHeight="1" x14ac:dyDescent="0.15">
      <c r="A32" s="536"/>
      <c r="D32" s="2715"/>
      <c r="E32" s="2716"/>
      <c r="F32" s="2716"/>
      <c r="G32" s="2716"/>
      <c r="H32" s="2716"/>
      <c r="I32" s="2744" t="s">
        <v>555</v>
      </c>
      <c r="J32" s="2745"/>
      <c r="K32" s="2745"/>
      <c r="L32" s="2746"/>
      <c r="M32" s="2744" t="s">
        <v>556</v>
      </c>
      <c r="N32" s="2745"/>
      <c r="O32" s="2745"/>
      <c r="P32" s="2746"/>
      <c r="Q32" s="2744" t="s">
        <v>557</v>
      </c>
      <c r="R32" s="2745"/>
      <c r="S32" s="2745"/>
      <c r="T32" s="2746"/>
      <c r="U32" s="2744" t="s">
        <v>558</v>
      </c>
      <c r="V32" s="2745"/>
      <c r="W32" s="2745"/>
      <c r="X32" s="2745"/>
      <c r="Y32" s="2745"/>
      <c r="Z32" s="2745"/>
      <c r="AA32" s="2746"/>
      <c r="AB32" s="2744" t="s">
        <v>559</v>
      </c>
      <c r="AC32" s="2745"/>
      <c r="AD32" s="2745"/>
      <c r="AE32" s="2745"/>
      <c r="AF32" s="2745"/>
      <c r="AG32" s="2745"/>
      <c r="AH32" s="2746"/>
      <c r="AI32" s="534"/>
      <c r="AJ32" s="534"/>
      <c r="AK32" s="4406"/>
      <c r="AR32" s="529"/>
      <c r="AS32" s="1267"/>
      <c r="AU32" s="1178"/>
      <c r="AV32" s="549"/>
      <c r="AW32" s="549"/>
      <c r="AX32" s="549"/>
      <c r="AY32" s="549"/>
      <c r="AZ32" s="549"/>
      <c r="BA32" s="549"/>
      <c r="BB32" s="549"/>
      <c r="BC32" s="549"/>
      <c r="BD32" s="549"/>
      <c r="BE32" s="549"/>
      <c r="BF32" s="549"/>
      <c r="BG32" s="549"/>
      <c r="BH32" s="549"/>
      <c r="BI32" s="549"/>
      <c r="BJ32" s="549"/>
      <c r="BK32" s="549"/>
      <c r="BL32" s="549"/>
      <c r="BM32" s="549"/>
      <c r="BN32" s="549"/>
      <c r="BO32" s="549"/>
      <c r="BP32" s="549"/>
      <c r="BQ32" s="549"/>
      <c r="BR32" s="549"/>
      <c r="BS32" s="549"/>
    </row>
    <row r="33" spans="1:66" ht="14.1" customHeight="1" x14ac:dyDescent="0.15">
      <c r="A33" s="536"/>
      <c r="D33" s="4553" t="s">
        <v>560</v>
      </c>
      <c r="E33" s="4089"/>
      <c r="F33" s="4089"/>
      <c r="G33" s="4089"/>
      <c r="H33" s="4091"/>
      <c r="I33" s="4102"/>
      <c r="J33" s="4103"/>
      <c r="K33" s="4103"/>
      <c r="L33" s="1179" t="s">
        <v>561</v>
      </c>
      <c r="M33" s="4102"/>
      <c r="N33" s="4103"/>
      <c r="O33" s="4103"/>
      <c r="P33" s="1179" t="s">
        <v>561</v>
      </c>
      <c r="Q33" s="4102"/>
      <c r="R33" s="4103"/>
      <c r="S33" s="4103"/>
      <c r="T33" s="1179" t="s">
        <v>561</v>
      </c>
      <c r="U33" s="4554"/>
      <c r="V33" s="4555"/>
      <c r="W33" s="4556" t="s">
        <v>709</v>
      </c>
      <c r="X33" s="4557" t="s">
        <v>30</v>
      </c>
      <c r="Y33" s="4557"/>
      <c r="Z33" s="4555" t="s">
        <v>435</v>
      </c>
      <c r="AA33" s="4558"/>
      <c r="AB33" s="4554"/>
      <c r="AC33" s="4555"/>
      <c r="AD33" s="4556" t="s">
        <v>709</v>
      </c>
      <c r="AE33" s="4557" t="s">
        <v>30</v>
      </c>
      <c r="AF33" s="4557"/>
      <c r="AG33" s="4555" t="s">
        <v>435</v>
      </c>
      <c r="AH33" s="4558"/>
      <c r="AI33" s="747"/>
      <c r="AJ33" s="747"/>
      <c r="AK33" s="4406"/>
    </row>
    <row r="34" spans="1:66" ht="14.1" customHeight="1" x14ac:dyDescent="0.15">
      <c r="A34" s="569"/>
      <c r="B34" s="529"/>
      <c r="D34" s="4293" t="s">
        <v>562</v>
      </c>
      <c r="E34" s="2780"/>
      <c r="F34" s="2780"/>
      <c r="G34" s="2780"/>
      <c r="H34" s="3577"/>
      <c r="I34" s="4104"/>
      <c r="J34" s="4105"/>
      <c r="K34" s="4105"/>
      <c r="L34" s="1181" t="s">
        <v>561</v>
      </c>
      <c r="M34" s="4104"/>
      <c r="N34" s="4105"/>
      <c r="O34" s="4105"/>
      <c r="P34" s="1181" t="s">
        <v>561</v>
      </c>
      <c r="Q34" s="4104"/>
      <c r="R34" s="4105"/>
      <c r="S34" s="4105"/>
      <c r="T34" s="1181" t="s">
        <v>561</v>
      </c>
      <c r="U34" s="4559"/>
      <c r="V34" s="4560"/>
      <c r="W34" s="1255" t="s">
        <v>709</v>
      </c>
      <c r="X34" s="4561" t="s">
        <v>30</v>
      </c>
      <c r="Y34" s="4561"/>
      <c r="Z34" s="4560" t="s">
        <v>435</v>
      </c>
      <c r="AA34" s="4562"/>
      <c r="AB34" s="4559"/>
      <c r="AC34" s="4560"/>
      <c r="AD34" s="1255" t="s">
        <v>709</v>
      </c>
      <c r="AE34" s="4561" t="s">
        <v>30</v>
      </c>
      <c r="AF34" s="4561"/>
      <c r="AG34" s="4560" t="s">
        <v>435</v>
      </c>
      <c r="AH34" s="4562"/>
      <c r="AI34" s="747"/>
      <c r="AJ34" s="747"/>
      <c r="AK34" s="840"/>
    </row>
    <row r="35" spans="1:66" ht="14.1" customHeight="1" x14ac:dyDescent="0.15">
      <c r="A35" s="569"/>
      <c r="Z35" s="1050"/>
      <c r="AA35" s="1266"/>
      <c r="AI35" s="747"/>
      <c r="AJ35" s="747"/>
      <c r="AK35" s="840"/>
    </row>
    <row r="36" spans="1:66" ht="14.1" customHeight="1" x14ac:dyDescent="0.15">
      <c r="A36" s="536"/>
      <c r="B36" s="529"/>
      <c r="C36" s="537" t="s">
        <v>400</v>
      </c>
      <c r="D36" s="2697" t="s">
        <v>604</v>
      </c>
      <c r="E36" s="2697"/>
      <c r="F36" s="2697"/>
      <c r="G36" s="2697"/>
      <c r="H36" s="2697"/>
      <c r="I36" s="2697"/>
      <c r="J36" s="2697"/>
      <c r="K36" s="2697"/>
      <c r="L36" s="2697"/>
      <c r="M36" s="2697"/>
      <c r="N36" s="2697"/>
      <c r="O36" s="2697"/>
      <c r="P36" s="2697"/>
      <c r="Q36" s="2697"/>
      <c r="R36" s="2697"/>
      <c r="S36" s="2697"/>
      <c r="T36" s="2697"/>
      <c r="U36" s="2697"/>
      <c r="V36" s="2697"/>
      <c r="W36" s="2697"/>
      <c r="X36" s="2697"/>
      <c r="Z36" s="825" t="s">
        <v>30</v>
      </c>
      <c r="AA36" s="1610" t="s">
        <v>889</v>
      </c>
      <c r="AB36" s="1610"/>
      <c r="AC36" s="1610"/>
      <c r="AD36" s="1610"/>
      <c r="AE36" s="1610"/>
      <c r="AF36" s="1610"/>
      <c r="AG36" s="1610"/>
      <c r="AH36" s="1610"/>
      <c r="AI36" s="1610"/>
      <c r="AJ36" s="1610"/>
      <c r="AK36" s="840"/>
    </row>
    <row r="37" spans="1:66" ht="14.1" customHeight="1" x14ac:dyDescent="0.15">
      <c r="A37" s="569"/>
      <c r="B37" s="529"/>
      <c r="Z37" s="531"/>
      <c r="AA37" s="1610"/>
      <c r="AB37" s="1610"/>
      <c r="AC37" s="1610"/>
      <c r="AD37" s="1610"/>
      <c r="AE37" s="1610"/>
      <c r="AF37" s="1610"/>
      <c r="AG37" s="1610"/>
      <c r="AH37" s="1610"/>
      <c r="AI37" s="1610"/>
      <c r="AJ37" s="1610"/>
      <c r="AK37" s="535"/>
    </row>
    <row r="38" spans="1:66" ht="14.1" customHeight="1" x14ac:dyDescent="0.15">
      <c r="A38" s="569"/>
      <c r="B38" s="529"/>
      <c r="Z38" s="531"/>
      <c r="AI38" s="534"/>
      <c r="AJ38" s="534"/>
      <c r="AK38" s="535"/>
    </row>
    <row r="39" spans="1:66" ht="14.1" customHeight="1" x14ac:dyDescent="0.15">
      <c r="A39" s="569"/>
      <c r="B39" s="529"/>
      <c r="C39" s="537" t="s">
        <v>710</v>
      </c>
      <c r="D39" s="1691" t="s">
        <v>588</v>
      </c>
      <c r="E39" s="1691"/>
      <c r="F39" s="1691"/>
      <c r="G39" s="1691"/>
      <c r="H39" s="1691"/>
      <c r="I39" s="1691"/>
      <c r="J39" s="1691"/>
      <c r="K39" s="1691"/>
      <c r="L39" s="1691"/>
      <c r="M39" s="1691"/>
      <c r="N39" s="1691"/>
      <c r="O39" s="1691"/>
      <c r="P39" s="1691"/>
      <c r="Q39" s="1691"/>
      <c r="R39" s="1691"/>
      <c r="S39" s="1691"/>
      <c r="T39" s="1691"/>
      <c r="U39" s="1691"/>
      <c r="V39" s="1691"/>
      <c r="W39" s="1691"/>
      <c r="X39" s="1691"/>
      <c r="Z39" s="531"/>
      <c r="AC39" s="529"/>
      <c r="AE39" s="534"/>
      <c r="AF39" s="534"/>
      <c r="AG39" s="534"/>
      <c r="AH39" s="534"/>
      <c r="AI39" s="534"/>
      <c r="AJ39" s="534"/>
      <c r="AK39" s="535"/>
      <c r="BN39" s="827"/>
    </row>
    <row r="40" spans="1:66" ht="14.1" customHeight="1" x14ac:dyDescent="0.15">
      <c r="A40" s="569"/>
      <c r="Z40" s="531"/>
      <c r="AC40" s="529"/>
      <c r="AD40" s="527"/>
      <c r="AK40" s="843"/>
      <c r="BN40" s="827"/>
    </row>
    <row r="41" spans="1:66" ht="14.1" customHeight="1" x14ac:dyDescent="0.15">
      <c r="A41" s="569"/>
      <c r="D41" s="549"/>
      <c r="E41" s="549"/>
      <c r="F41" s="549"/>
      <c r="G41" s="549"/>
      <c r="H41" s="549"/>
      <c r="I41" s="549"/>
      <c r="J41" s="549"/>
      <c r="K41" s="549"/>
      <c r="L41" s="549"/>
      <c r="M41" s="549"/>
      <c r="N41" s="549"/>
      <c r="O41" s="549"/>
      <c r="P41" s="549"/>
      <c r="Q41" s="549"/>
      <c r="R41" s="549"/>
      <c r="S41" s="549"/>
      <c r="T41" s="549"/>
      <c r="U41" s="549"/>
      <c r="V41" s="549"/>
      <c r="W41" s="549"/>
      <c r="X41" s="549"/>
      <c r="Y41" s="549"/>
      <c r="Z41" s="550"/>
      <c r="AA41" s="4271"/>
      <c r="AB41" s="4271"/>
      <c r="AC41" s="529"/>
      <c r="AD41" s="527"/>
      <c r="AK41" s="843"/>
      <c r="BD41" s="749"/>
      <c r="BE41" s="668"/>
      <c r="BF41" s="668"/>
      <c r="BG41" s="668"/>
      <c r="BH41" s="668"/>
      <c r="BI41" s="668"/>
      <c r="BJ41" s="668"/>
      <c r="BK41" s="668"/>
      <c r="BL41" s="668"/>
      <c r="BM41" s="668"/>
      <c r="BN41" s="534"/>
    </row>
    <row r="42" spans="1:66" ht="14.1" customHeight="1" x14ac:dyDescent="0.15">
      <c r="A42" s="4563"/>
      <c r="B42" s="4564" t="s">
        <v>563</v>
      </c>
      <c r="C42" s="4564"/>
      <c r="D42" s="4564"/>
      <c r="E42" s="4564"/>
      <c r="F42" s="4564"/>
      <c r="G42" s="4564"/>
      <c r="H42" s="4564"/>
      <c r="I42" s="4564"/>
      <c r="J42" s="4564"/>
      <c r="K42" s="4564"/>
      <c r="L42" s="4564"/>
      <c r="M42" s="4564"/>
      <c r="N42" s="4564"/>
      <c r="O42" s="4564"/>
      <c r="P42" s="4564"/>
      <c r="Q42" s="4564"/>
      <c r="R42" s="4564"/>
      <c r="S42" s="4564"/>
      <c r="T42" s="4564"/>
      <c r="U42" s="4564"/>
      <c r="V42" s="4564"/>
      <c r="W42" s="4564"/>
      <c r="X42" s="4564"/>
      <c r="Y42" s="549"/>
      <c r="Z42" s="550"/>
      <c r="AA42" s="623"/>
      <c r="AB42" s="623"/>
      <c r="AC42" s="529"/>
      <c r="AD42" s="527"/>
      <c r="AK42" s="843"/>
      <c r="BD42" s="734"/>
      <c r="BE42" s="668"/>
      <c r="BF42" s="668"/>
      <c r="BG42" s="668"/>
      <c r="BH42" s="668"/>
      <c r="BI42" s="668"/>
      <c r="BJ42" s="668"/>
      <c r="BK42" s="668"/>
      <c r="BL42" s="668"/>
      <c r="BM42" s="668"/>
      <c r="BN42" s="534"/>
    </row>
    <row r="43" spans="1:66" ht="14.1" customHeight="1" x14ac:dyDescent="0.15">
      <c r="A43" s="4565" t="s">
        <v>586</v>
      </c>
      <c r="B43" s="4566"/>
      <c r="C43" s="1612" t="s">
        <v>893</v>
      </c>
      <c r="D43" s="1612"/>
      <c r="E43" s="1612"/>
      <c r="F43" s="1612"/>
      <c r="G43" s="1612"/>
      <c r="H43" s="1612"/>
      <c r="I43" s="1612"/>
      <c r="J43" s="1612"/>
      <c r="K43" s="1612"/>
      <c r="L43" s="1612"/>
      <c r="M43" s="1612"/>
      <c r="N43" s="1612"/>
      <c r="O43" s="1612"/>
      <c r="P43" s="1612"/>
      <c r="Q43" s="1612"/>
      <c r="R43" s="1612"/>
      <c r="S43" s="1612"/>
      <c r="T43" s="1612"/>
      <c r="U43" s="1612"/>
      <c r="V43" s="1612"/>
      <c r="W43" s="1612"/>
      <c r="X43" s="1612"/>
      <c r="Z43" s="746" t="s">
        <v>30</v>
      </c>
      <c r="AA43" s="1681" t="s">
        <v>1064</v>
      </c>
      <c r="AB43" s="1681"/>
      <c r="AC43" s="1681"/>
      <c r="AD43" s="1681"/>
      <c r="AE43" s="1681"/>
      <c r="AF43" s="1681"/>
      <c r="AG43" s="1681"/>
      <c r="AH43" s="1681"/>
      <c r="AI43" s="1681"/>
      <c r="AJ43" s="1681"/>
      <c r="AK43" s="535"/>
      <c r="BD43" s="1252"/>
      <c r="BE43" s="668"/>
      <c r="BF43" s="668"/>
      <c r="BG43" s="668"/>
      <c r="BH43" s="668"/>
      <c r="BI43" s="668"/>
      <c r="BJ43" s="668"/>
      <c r="BK43" s="668"/>
      <c r="BL43" s="668"/>
      <c r="BM43" s="668"/>
      <c r="BN43" s="534"/>
    </row>
    <row r="44" spans="1:66" ht="14.1" customHeight="1" x14ac:dyDescent="0.15">
      <c r="A44" s="4513"/>
      <c r="C44" s="1612"/>
      <c r="D44" s="1612"/>
      <c r="E44" s="1612"/>
      <c r="F44" s="1612"/>
      <c r="G44" s="1612"/>
      <c r="H44" s="1612"/>
      <c r="I44" s="1612"/>
      <c r="J44" s="1612"/>
      <c r="K44" s="1612"/>
      <c r="L44" s="1612"/>
      <c r="M44" s="1612"/>
      <c r="N44" s="1612"/>
      <c r="O44" s="1612"/>
      <c r="P44" s="1612"/>
      <c r="Q44" s="1612"/>
      <c r="R44" s="1612"/>
      <c r="S44" s="1612"/>
      <c r="T44" s="1612"/>
      <c r="U44" s="1612"/>
      <c r="V44" s="1612"/>
      <c r="W44" s="1612"/>
      <c r="X44" s="1612"/>
      <c r="Z44" s="832"/>
      <c r="AK44" s="535"/>
      <c r="BD44" s="1252"/>
      <c r="BE44" s="625"/>
      <c r="BF44" s="625"/>
      <c r="BG44" s="625"/>
      <c r="BH44" s="625"/>
      <c r="BI44" s="625"/>
      <c r="BJ44" s="625"/>
      <c r="BK44" s="625"/>
      <c r="BL44" s="625"/>
      <c r="BM44" s="625"/>
      <c r="BN44" s="534"/>
    </row>
    <row r="45" spans="1:66" ht="14.1" customHeight="1" x14ac:dyDescent="0.15">
      <c r="A45" s="4513"/>
      <c r="Z45" s="825"/>
      <c r="AC45" s="529"/>
      <c r="AD45" s="527"/>
      <c r="AK45" s="843"/>
      <c r="AN45" s="552"/>
      <c r="AO45" s="1065"/>
      <c r="AP45" s="1065"/>
      <c r="AQ45" s="1065"/>
      <c r="AR45" s="1065"/>
      <c r="AS45" s="1065"/>
      <c r="AT45" s="1065"/>
      <c r="AU45" s="1065"/>
      <c r="AV45" s="1065"/>
      <c r="AW45" s="1065"/>
      <c r="AX45" s="1065"/>
      <c r="BD45" s="552"/>
      <c r="BE45" s="551"/>
      <c r="BF45" s="551"/>
      <c r="BG45" s="551"/>
      <c r="BH45" s="551"/>
      <c r="BI45" s="551"/>
      <c r="BJ45" s="551"/>
      <c r="BK45" s="551"/>
      <c r="BL45" s="551"/>
      <c r="BM45" s="551"/>
      <c r="BN45" s="4567"/>
    </row>
    <row r="46" spans="1:66" ht="14.1" customHeight="1" x14ac:dyDescent="0.15">
      <c r="A46" s="4019" t="s">
        <v>524</v>
      </c>
      <c r="B46" s="3355"/>
      <c r="C46" s="1612" t="s">
        <v>1065</v>
      </c>
      <c r="D46" s="1612"/>
      <c r="E46" s="1612"/>
      <c r="F46" s="1612"/>
      <c r="G46" s="1612"/>
      <c r="H46" s="1612"/>
      <c r="I46" s="1612"/>
      <c r="J46" s="1612"/>
      <c r="K46" s="1612"/>
      <c r="L46" s="1612"/>
      <c r="M46" s="1612"/>
      <c r="N46" s="1612"/>
      <c r="O46" s="1612"/>
      <c r="P46" s="1612"/>
      <c r="Q46" s="1612"/>
      <c r="R46" s="1612"/>
      <c r="S46" s="1612"/>
      <c r="T46" s="1612"/>
      <c r="U46" s="1612"/>
      <c r="V46" s="1612"/>
      <c r="W46" s="1612"/>
      <c r="X46" s="1612"/>
      <c r="Y46" s="4494"/>
      <c r="Z46" s="825" t="s">
        <v>30</v>
      </c>
      <c r="AA46" s="1610" t="s">
        <v>890</v>
      </c>
      <c r="AB46" s="1610"/>
      <c r="AC46" s="1610"/>
      <c r="AD46" s="1610"/>
      <c r="AE46" s="1610"/>
      <c r="AF46" s="1610"/>
      <c r="AG46" s="1610"/>
      <c r="AH46" s="1610"/>
      <c r="AI46" s="1610"/>
      <c r="AJ46" s="1610"/>
      <c r="AK46" s="843"/>
      <c r="AN46" s="1065"/>
      <c r="AO46" s="1065"/>
      <c r="AP46" s="1065"/>
      <c r="AQ46" s="1065"/>
      <c r="AR46" s="1065"/>
      <c r="AS46" s="1065"/>
      <c r="AT46" s="1065"/>
      <c r="AU46" s="1065"/>
      <c r="AV46" s="1065"/>
      <c r="AW46" s="1065"/>
      <c r="AX46" s="1065"/>
      <c r="BN46" s="747"/>
    </row>
    <row r="47" spans="1:66" ht="14.1" customHeight="1" x14ac:dyDescent="0.15">
      <c r="A47" s="536"/>
      <c r="C47" s="1612"/>
      <c r="D47" s="1612"/>
      <c r="E47" s="1612"/>
      <c r="F47" s="1612"/>
      <c r="G47" s="1612"/>
      <c r="H47" s="1612"/>
      <c r="I47" s="1612"/>
      <c r="J47" s="1612"/>
      <c r="K47" s="1612"/>
      <c r="L47" s="1612"/>
      <c r="M47" s="1612"/>
      <c r="N47" s="1612"/>
      <c r="O47" s="1612"/>
      <c r="P47" s="1612"/>
      <c r="Q47" s="1612"/>
      <c r="R47" s="1612"/>
      <c r="S47" s="1612"/>
      <c r="T47" s="1612"/>
      <c r="U47" s="1612"/>
      <c r="V47" s="1612"/>
      <c r="W47" s="1612"/>
      <c r="X47" s="1612"/>
      <c r="Y47" s="549"/>
      <c r="Z47" s="832"/>
      <c r="AA47" s="1610"/>
      <c r="AB47" s="1610"/>
      <c r="AC47" s="1610"/>
      <c r="AD47" s="1610"/>
      <c r="AE47" s="1610"/>
      <c r="AF47" s="1610"/>
      <c r="AG47" s="1610"/>
      <c r="AH47" s="1610"/>
      <c r="AI47" s="1610"/>
      <c r="AJ47" s="1610"/>
      <c r="AK47" s="843"/>
      <c r="BN47" s="747"/>
    </row>
    <row r="48" spans="1:66" ht="14.1" customHeight="1" x14ac:dyDescent="0.15">
      <c r="A48" s="569"/>
      <c r="B48" s="529"/>
      <c r="C48" s="549"/>
      <c r="D48" s="549"/>
      <c r="E48" s="549"/>
      <c r="F48" s="549"/>
      <c r="G48" s="549"/>
      <c r="H48" s="549"/>
      <c r="I48" s="549"/>
      <c r="J48" s="549"/>
      <c r="K48" s="549"/>
      <c r="L48" s="549"/>
      <c r="M48" s="549"/>
      <c r="N48" s="549"/>
      <c r="O48" s="549"/>
      <c r="P48" s="549"/>
      <c r="Q48" s="549"/>
      <c r="R48" s="549"/>
      <c r="S48" s="549"/>
      <c r="T48" s="549"/>
      <c r="U48" s="549"/>
      <c r="V48" s="549"/>
      <c r="W48" s="549"/>
      <c r="X48" s="549"/>
      <c r="Y48" s="549"/>
      <c r="Z48" s="825"/>
      <c r="AA48" s="534"/>
      <c r="AB48" s="534"/>
      <c r="AC48" s="534"/>
      <c r="AD48" s="534"/>
      <c r="AE48" s="534"/>
      <c r="AF48" s="534"/>
      <c r="AG48" s="534"/>
      <c r="AH48" s="534"/>
      <c r="AI48" s="534"/>
      <c r="AJ48" s="534"/>
      <c r="AK48" s="843"/>
      <c r="BD48" s="552"/>
      <c r="BE48" s="1065"/>
      <c r="BF48" s="1065"/>
      <c r="BG48" s="1065"/>
      <c r="BH48" s="1065"/>
      <c r="BI48" s="1065"/>
      <c r="BJ48" s="1065"/>
      <c r="BK48" s="1065"/>
      <c r="BL48" s="1065"/>
      <c r="BM48" s="1065"/>
      <c r="BN48" s="4567"/>
    </row>
    <row r="49" spans="1:66" ht="14.1" customHeight="1" x14ac:dyDescent="0.15">
      <c r="A49" s="536"/>
      <c r="C49" s="537" t="s">
        <v>414</v>
      </c>
      <c r="D49" s="1691" t="s">
        <v>1059</v>
      </c>
      <c r="E49" s="1691"/>
      <c r="F49" s="1691"/>
      <c r="G49" s="1691"/>
      <c r="H49" s="1691"/>
      <c r="I49" s="1691"/>
      <c r="J49" s="1691"/>
      <c r="K49" s="1691"/>
      <c r="L49" s="1691"/>
      <c r="M49" s="1691"/>
      <c r="N49" s="1691"/>
      <c r="O49" s="1691"/>
      <c r="P49" s="1691"/>
      <c r="Q49" s="1691"/>
      <c r="R49" s="1691"/>
      <c r="S49" s="1691"/>
      <c r="T49" s="1691"/>
      <c r="U49" s="1691"/>
      <c r="V49" s="1691"/>
      <c r="W49" s="1691"/>
      <c r="X49" s="1691"/>
      <c r="Z49" s="825" t="s">
        <v>30</v>
      </c>
      <c r="AA49" s="1610" t="s">
        <v>1127</v>
      </c>
      <c r="AB49" s="1610"/>
      <c r="AC49" s="1610"/>
      <c r="AD49" s="1610"/>
      <c r="AE49" s="1610"/>
      <c r="AF49" s="1610"/>
      <c r="AG49" s="1610"/>
      <c r="AH49" s="1610"/>
      <c r="AI49" s="1610"/>
      <c r="AJ49" s="1610"/>
      <c r="AK49" s="843"/>
      <c r="BN49" s="534"/>
    </row>
    <row r="50" spans="1:66" ht="14.1" customHeight="1" x14ac:dyDescent="0.15">
      <c r="A50" s="536"/>
      <c r="Z50" s="825"/>
      <c r="AA50" s="1610"/>
      <c r="AB50" s="1610"/>
      <c r="AC50" s="1610"/>
      <c r="AD50" s="1610"/>
      <c r="AE50" s="1610"/>
      <c r="AF50" s="1610"/>
      <c r="AG50" s="1610"/>
      <c r="AH50" s="1610"/>
      <c r="AI50" s="1610"/>
      <c r="AJ50" s="1610"/>
      <c r="AK50" s="843"/>
      <c r="AM50" s="529"/>
      <c r="BN50" s="534"/>
    </row>
    <row r="51" spans="1:66" ht="14.1" customHeight="1" x14ac:dyDescent="0.15">
      <c r="A51" s="569"/>
      <c r="C51" s="549"/>
      <c r="D51" s="549"/>
      <c r="E51" s="549"/>
      <c r="F51" s="549"/>
      <c r="G51" s="549"/>
      <c r="H51" s="549"/>
      <c r="I51" s="549"/>
      <c r="J51" s="549"/>
      <c r="K51" s="549"/>
      <c r="L51" s="549"/>
      <c r="M51" s="549"/>
      <c r="N51" s="549"/>
      <c r="O51" s="549"/>
      <c r="P51" s="549"/>
      <c r="Q51" s="549"/>
      <c r="R51" s="549"/>
      <c r="S51" s="549"/>
      <c r="T51" s="549"/>
      <c r="U51" s="549"/>
      <c r="V51" s="549"/>
      <c r="W51" s="549"/>
      <c r="X51" s="549"/>
      <c r="Y51" s="549"/>
      <c r="Z51" s="531"/>
      <c r="AA51" s="1610"/>
      <c r="AB51" s="1610"/>
      <c r="AC51" s="1610"/>
      <c r="AD51" s="1610"/>
      <c r="AE51" s="1610"/>
      <c r="AF51" s="1610"/>
      <c r="AG51" s="1610"/>
      <c r="AH51" s="1610"/>
      <c r="AI51" s="1610"/>
      <c r="AJ51" s="1610"/>
      <c r="AK51" s="843"/>
      <c r="AM51" s="529"/>
    </row>
    <row r="52" spans="1:66" ht="13.5" customHeight="1" x14ac:dyDescent="0.15">
      <c r="A52" s="2787" t="s">
        <v>447</v>
      </c>
      <c r="B52" s="1986"/>
      <c r="C52" s="2697" t="s">
        <v>1060</v>
      </c>
      <c r="D52" s="2697"/>
      <c r="E52" s="2697"/>
      <c r="F52" s="2697"/>
      <c r="G52" s="2697"/>
      <c r="H52" s="2697"/>
      <c r="I52" s="2697"/>
      <c r="J52" s="2697"/>
      <c r="K52" s="2697"/>
      <c r="L52" s="2697"/>
      <c r="M52" s="2697"/>
      <c r="N52" s="2697"/>
      <c r="O52" s="2697"/>
      <c r="P52" s="2697"/>
      <c r="Q52" s="2697"/>
      <c r="R52" s="2697"/>
      <c r="S52" s="2697"/>
      <c r="T52" s="2697"/>
      <c r="U52" s="2697"/>
      <c r="V52" s="2697"/>
      <c r="W52" s="2697"/>
      <c r="X52" s="2697"/>
      <c r="Z52" s="746" t="s">
        <v>30</v>
      </c>
      <c r="AA52" s="1681" t="s">
        <v>1078</v>
      </c>
      <c r="AB52" s="1681"/>
      <c r="AC52" s="1681"/>
      <c r="AD52" s="1681"/>
      <c r="AE52" s="1681"/>
      <c r="AF52" s="1681"/>
      <c r="AG52" s="1681"/>
      <c r="AH52" s="1681"/>
      <c r="AI52" s="1681"/>
      <c r="AJ52" s="1681"/>
      <c r="AK52" s="843"/>
      <c r="AM52" s="529"/>
    </row>
    <row r="53" spans="1:66" ht="14.1" customHeight="1" x14ac:dyDescent="0.15">
      <c r="A53" s="569"/>
      <c r="B53" s="529"/>
      <c r="C53" s="537" t="s">
        <v>390</v>
      </c>
      <c r="D53" s="4106" t="s">
        <v>1061</v>
      </c>
      <c r="E53" s="4106"/>
      <c r="F53" s="4106"/>
      <c r="G53" s="4106"/>
      <c r="H53" s="4106"/>
      <c r="I53" s="4106"/>
      <c r="J53" s="4106"/>
      <c r="K53" s="4106"/>
      <c r="L53" s="4106"/>
      <c r="M53" s="4106"/>
      <c r="N53" s="4106"/>
      <c r="O53" s="4106"/>
      <c r="P53" s="4106"/>
      <c r="Q53" s="4106"/>
      <c r="R53" s="4106"/>
      <c r="S53" s="4106"/>
      <c r="T53" s="4106"/>
      <c r="U53" s="4106"/>
      <c r="V53" s="4106"/>
      <c r="W53" s="4106"/>
      <c r="X53" s="4106"/>
      <c r="Y53" s="549"/>
      <c r="Z53" s="825" t="s">
        <v>30</v>
      </c>
      <c r="AA53" s="1610" t="s">
        <v>1062</v>
      </c>
      <c r="AB53" s="1610"/>
      <c r="AC53" s="1610"/>
      <c r="AD53" s="1610"/>
      <c r="AE53" s="1610"/>
      <c r="AF53" s="1610"/>
      <c r="AG53" s="1610"/>
      <c r="AH53" s="1610"/>
      <c r="AI53" s="1610"/>
      <c r="AJ53" s="1610"/>
      <c r="AK53" s="843"/>
      <c r="AM53" s="529"/>
      <c r="BN53" s="534"/>
    </row>
    <row r="54" spans="1:66" ht="14.1" customHeight="1" x14ac:dyDescent="0.15">
      <c r="A54" s="569"/>
      <c r="C54" s="529"/>
      <c r="Z54" s="832"/>
      <c r="AA54" s="1610"/>
      <c r="AB54" s="1610"/>
      <c r="AC54" s="1610"/>
      <c r="AD54" s="1610"/>
      <c r="AE54" s="1610"/>
      <c r="AF54" s="1610"/>
      <c r="AG54" s="1610"/>
      <c r="AH54" s="1610"/>
      <c r="AI54" s="1610"/>
      <c r="AJ54" s="1610"/>
      <c r="AK54" s="843"/>
      <c r="BN54" s="534"/>
    </row>
    <row r="55" spans="1:66" ht="14.1" customHeight="1" x14ac:dyDescent="0.15">
      <c r="A55" s="536"/>
      <c r="C55" s="529"/>
      <c r="E55" s="4568"/>
      <c r="F55" s="4568"/>
      <c r="G55" s="4568"/>
      <c r="H55" s="4568"/>
      <c r="I55" s="4568"/>
      <c r="J55" s="4568"/>
      <c r="L55" s="4568"/>
      <c r="M55" s="4568"/>
      <c r="N55" s="4568"/>
      <c r="O55" s="4568"/>
      <c r="P55" s="4568"/>
      <c r="Q55" s="4568"/>
      <c r="S55" s="4568"/>
      <c r="T55" s="4568"/>
      <c r="U55" s="4568"/>
      <c r="V55" s="4568"/>
      <c r="W55" s="4568"/>
      <c r="X55" s="4568"/>
      <c r="Y55" s="4568"/>
      <c r="Z55" s="746" t="s">
        <v>30</v>
      </c>
      <c r="AA55" s="1610" t="s">
        <v>1079</v>
      </c>
      <c r="AB55" s="1610"/>
      <c r="AC55" s="1610"/>
      <c r="AD55" s="1610"/>
      <c r="AE55" s="1610"/>
      <c r="AF55" s="1610"/>
      <c r="AG55" s="1610"/>
      <c r="AH55" s="1610"/>
      <c r="AI55" s="1610"/>
      <c r="AJ55" s="1610"/>
      <c r="AK55" s="843"/>
      <c r="BE55" s="747"/>
      <c r="BF55" s="747"/>
      <c r="BG55" s="747"/>
      <c r="BH55" s="747"/>
      <c r="BI55" s="747"/>
      <c r="BJ55" s="747"/>
      <c r="BK55" s="747"/>
      <c r="BL55" s="747"/>
      <c r="BM55" s="747"/>
      <c r="BN55" s="4567"/>
    </row>
    <row r="56" spans="1:66" ht="14.1" customHeight="1" x14ac:dyDescent="0.15">
      <c r="A56" s="569"/>
      <c r="C56" s="527" t="s">
        <v>396</v>
      </c>
      <c r="D56" s="2697" t="s">
        <v>1063</v>
      </c>
      <c r="E56" s="2697"/>
      <c r="F56" s="2697"/>
      <c r="G56" s="2697"/>
      <c r="H56" s="2697"/>
      <c r="I56" s="2697"/>
      <c r="J56" s="2697"/>
      <c r="K56" s="2697"/>
      <c r="L56" s="2697"/>
      <c r="M56" s="2697"/>
      <c r="N56" s="2697"/>
      <c r="O56" s="2697"/>
      <c r="P56" s="2697"/>
      <c r="Q56" s="2697"/>
      <c r="R56" s="2697"/>
      <c r="S56" s="2697"/>
      <c r="T56" s="2697"/>
      <c r="U56" s="2697"/>
      <c r="V56" s="2697"/>
      <c r="W56" s="2697"/>
      <c r="X56" s="2697"/>
      <c r="Y56" s="549"/>
      <c r="Z56" s="531"/>
      <c r="AA56" s="1610"/>
      <c r="AB56" s="1610"/>
      <c r="AC56" s="1610"/>
      <c r="AD56" s="1610"/>
      <c r="AE56" s="1610"/>
      <c r="AF56" s="1610"/>
      <c r="AG56" s="1610"/>
      <c r="AH56" s="1610"/>
      <c r="AI56" s="1610"/>
      <c r="AJ56" s="1610"/>
      <c r="AK56" s="843"/>
    </row>
    <row r="57" spans="1:66" ht="14.1" customHeight="1" x14ac:dyDescent="0.15">
      <c r="A57" s="569"/>
      <c r="H57" s="549"/>
      <c r="I57" s="549"/>
      <c r="J57" s="549"/>
      <c r="K57" s="549"/>
      <c r="L57" s="549"/>
      <c r="M57" s="549"/>
      <c r="N57" s="549"/>
      <c r="O57" s="549"/>
      <c r="P57" s="549"/>
      <c r="Q57" s="549"/>
      <c r="R57" s="549"/>
      <c r="S57" s="549"/>
      <c r="T57" s="549"/>
      <c r="U57" s="549"/>
      <c r="V57" s="549"/>
      <c r="W57" s="549"/>
      <c r="X57" s="549"/>
      <c r="Y57" s="549"/>
      <c r="Z57" s="825" t="s">
        <v>30</v>
      </c>
      <c r="AA57" s="1610" t="s">
        <v>1221</v>
      </c>
      <c r="AB57" s="1610"/>
      <c r="AC57" s="1610"/>
      <c r="AD57" s="1610"/>
      <c r="AE57" s="1610"/>
      <c r="AF57" s="1610"/>
      <c r="AG57" s="1610"/>
      <c r="AH57" s="1610"/>
      <c r="AI57" s="1610"/>
      <c r="AJ57" s="1610"/>
      <c r="AK57" s="840"/>
    </row>
    <row r="58" spans="1:66" ht="14.1" customHeight="1" x14ac:dyDescent="0.15">
      <c r="A58" s="569"/>
      <c r="B58" s="529"/>
      <c r="Z58" s="550"/>
      <c r="AA58" s="1610"/>
      <c r="AB58" s="1610"/>
      <c r="AC58" s="1610"/>
      <c r="AD58" s="1610"/>
      <c r="AE58" s="1610"/>
      <c r="AF58" s="1610"/>
      <c r="AG58" s="1610"/>
      <c r="AH58" s="1610"/>
      <c r="AI58" s="1610"/>
      <c r="AJ58" s="1610"/>
      <c r="AK58" s="4406"/>
    </row>
    <row r="59" spans="1:66" ht="14.1" customHeight="1" x14ac:dyDescent="0.15">
      <c r="A59" s="3356">
        <v>10</v>
      </c>
      <c r="B59" s="3357"/>
      <c r="C59" s="3358" t="s">
        <v>894</v>
      </c>
      <c r="D59" s="3358"/>
      <c r="E59" s="3358"/>
      <c r="F59" s="3358"/>
      <c r="G59" s="3358"/>
      <c r="H59" s="3358"/>
      <c r="I59" s="3358"/>
      <c r="J59" s="3358"/>
      <c r="K59" s="3358"/>
      <c r="L59" s="3358"/>
      <c r="M59" s="3358"/>
      <c r="N59" s="3358"/>
      <c r="O59" s="3358"/>
      <c r="P59" s="3358"/>
      <c r="Q59" s="3358"/>
      <c r="R59" s="3358"/>
      <c r="S59" s="3358"/>
      <c r="T59" s="3358"/>
      <c r="U59" s="3358"/>
      <c r="V59" s="3358"/>
      <c r="W59" s="3358"/>
      <c r="X59" s="3358"/>
      <c r="Y59" s="1264"/>
      <c r="Z59" s="531"/>
      <c r="AD59" s="4569"/>
      <c r="AE59" s="4570"/>
      <c r="AF59" s="4570"/>
      <c r="AG59" s="4570"/>
      <c r="AH59" s="4570"/>
      <c r="AI59" s="4570"/>
      <c r="AJ59" s="4570"/>
      <c r="AK59" s="4406"/>
    </row>
    <row r="60" spans="1:66" ht="14.1" customHeight="1" x14ac:dyDescent="0.15">
      <c r="A60" s="2787" t="s">
        <v>586</v>
      </c>
      <c r="B60" s="1986"/>
      <c r="C60" s="1612" t="s">
        <v>895</v>
      </c>
      <c r="D60" s="1612"/>
      <c r="E60" s="1612"/>
      <c r="F60" s="1612"/>
      <c r="G60" s="1612"/>
      <c r="H60" s="1612"/>
      <c r="I60" s="1612"/>
      <c r="J60" s="1612"/>
      <c r="K60" s="1612"/>
      <c r="L60" s="1612"/>
      <c r="M60" s="1612"/>
      <c r="N60" s="1612"/>
      <c r="O60" s="1612"/>
      <c r="P60" s="1612"/>
      <c r="Q60" s="1612"/>
      <c r="R60" s="1612"/>
      <c r="S60" s="1612"/>
      <c r="T60" s="1612"/>
      <c r="U60" s="1612"/>
      <c r="V60" s="1612"/>
      <c r="W60" s="1612"/>
      <c r="X60" s="1612"/>
      <c r="Z60" s="746" t="s">
        <v>30</v>
      </c>
      <c r="AA60" s="1687" t="s">
        <v>896</v>
      </c>
      <c r="AB60" s="1687"/>
      <c r="AC60" s="1687"/>
      <c r="AD60" s="1687"/>
      <c r="AE60" s="1687"/>
      <c r="AF60" s="1687"/>
      <c r="AG60" s="1687"/>
      <c r="AH60" s="1687"/>
      <c r="AI60" s="1687"/>
      <c r="AJ60" s="1687"/>
      <c r="AK60" s="4406"/>
    </row>
    <row r="61" spans="1:66" ht="14.1" customHeight="1" x14ac:dyDescent="0.15">
      <c r="A61" s="569"/>
      <c r="B61" s="529"/>
      <c r="C61" s="1612"/>
      <c r="D61" s="1612"/>
      <c r="E61" s="1612"/>
      <c r="F61" s="1612"/>
      <c r="G61" s="1612"/>
      <c r="H61" s="1612"/>
      <c r="I61" s="1612"/>
      <c r="J61" s="1612"/>
      <c r="K61" s="1612"/>
      <c r="L61" s="1612"/>
      <c r="M61" s="1612"/>
      <c r="N61" s="1612"/>
      <c r="O61" s="1612"/>
      <c r="P61" s="1612"/>
      <c r="Q61" s="1612"/>
      <c r="R61" s="1612"/>
      <c r="S61" s="1612"/>
      <c r="T61" s="1612"/>
      <c r="U61" s="1612"/>
      <c r="V61" s="1612"/>
      <c r="W61" s="1612"/>
      <c r="X61" s="1612"/>
      <c r="Y61" s="549"/>
      <c r="Z61" s="825" t="s">
        <v>30</v>
      </c>
      <c r="AA61" s="1610" t="s">
        <v>897</v>
      </c>
      <c r="AB61" s="1610"/>
      <c r="AC61" s="1610"/>
      <c r="AD61" s="1610"/>
      <c r="AE61" s="1610"/>
      <c r="AF61" s="1610"/>
      <c r="AG61" s="1610"/>
      <c r="AH61" s="1610"/>
      <c r="AI61" s="1610"/>
      <c r="AJ61" s="1610"/>
      <c r="AK61" s="535"/>
    </row>
    <row r="62" spans="1:66" ht="14.1" customHeight="1" x14ac:dyDescent="0.15">
      <c r="A62" s="536"/>
      <c r="Z62" s="825"/>
      <c r="AA62" s="1610"/>
      <c r="AB62" s="1610"/>
      <c r="AC62" s="1610"/>
      <c r="AD62" s="1610"/>
      <c r="AE62" s="1610"/>
      <c r="AF62" s="1610"/>
      <c r="AG62" s="1610"/>
      <c r="AH62" s="1610"/>
      <c r="AI62" s="1610"/>
      <c r="AJ62" s="1610"/>
      <c r="AK62" s="535"/>
    </row>
    <row r="63" spans="1:66" ht="14.1" customHeight="1" thickBot="1" x14ac:dyDescent="0.2">
      <c r="A63" s="564"/>
      <c r="B63" s="565"/>
      <c r="C63" s="565"/>
      <c r="D63" s="565"/>
      <c r="E63" s="565"/>
      <c r="F63" s="565"/>
      <c r="G63" s="565"/>
      <c r="H63" s="565"/>
      <c r="I63" s="565"/>
      <c r="J63" s="565"/>
      <c r="K63" s="565"/>
      <c r="L63" s="565"/>
      <c r="M63" s="565"/>
      <c r="N63" s="565"/>
      <c r="O63" s="565"/>
      <c r="P63" s="565"/>
      <c r="Q63" s="565"/>
      <c r="R63" s="565"/>
      <c r="S63" s="565"/>
      <c r="T63" s="565"/>
      <c r="U63" s="565"/>
      <c r="V63" s="565"/>
      <c r="W63" s="565"/>
      <c r="X63" s="565"/>
      <c r="Y63" s="565"/>
      <c r="Z63" s="566"/>
      <c r="AA63" s="565"/>
      <c r="AB63" s="565"/>
      <c r="AC63" s="565"/>
      <c r="AD63" s="870"/>
      <c r="AE63" s="871"/>
      <c r="AF63" s="871"/>
      <c r="AG63" s="871"/>
      <c r="AH63" s="871"/>
      <c r="AI63" s="871"/>
      <c r="AJ63" s="871"/>
      <c r="AK63" s="4571"/>
    </row>
    <row r="708" spans="5:5" x14ac:dyDescent="0.15">
      <c r="E708" s="4572" t="s">
        <v>891</v>
      </c>
    </row>
  </sheetData>
  <mergeCells count="89">
    <mergeCell ref="AA55:AJ56"/>
    <mergeCell ref="D56:X56"/>
    <mergeCell ref="A59:B59"/>
    <mergeCell ref="C59:X59"/>
    <mergeCell ref="A60:B60"/>
    <mergeCell ref="C60:X61"/>
    <mergeCell ref="AA60:AJ60"/>
    <mergeCell ref="AA61:AJ62"/>
    <mergeCell ref="AA57:AJ58"/>
    <mergeCell ref="A52:B52"/>
    <mergeCell ref="C52:X52"/>
    <mergeCell ref="D53:X53"/>
    <mergeCell ref="AA46:AJ47"/>
    <mergeCell ref="AA53:AJ54"/>
    <mergeCell ref="C46:X47"/>
    <mergeCell ref="A46:B46"/>
    <mergeCell ref="D49:X49"/>
    <mergeCell ref="AA52:AJ52"/>
    <mergeCell ref="AA49:AJ51"/>
    <mergeCell ref="D36:X36"/>
    <mergeCell ref="AA36:AJ37"/>
    <mergeCell ref="D39:X39"/>
    <mergeCell ref="B42:X42"/>
    <mergeCell ref="A43:B43"/>
    <mergeCell ref="C43:X44"/>
    <mergeCell ref="AA43:AJ43"/>
    <mergeCell ref="D33:H33"/>
    <mergeCell ref="I33:K33"/>
    <mergeCell ref="M33:O33"/>
    <mergeCell ref="Q33:S33"/>
    <mergeCell ref="D34:H34"/>
    <mergeCell ref="I34:K34"/>
    <mergeCell ref="M34:O34"/>
    <mergeCell ref="Q34:S34"/>
    <mergeCell ref="AI22:AJ22"/>
    <mergeCell ref="D24:X25"/>
    <mergeCell ref="D28:X29"/>
    <mergeCell ref="D31:AH31"/>
    <mergeCell ref="D32:H32"/>
    <mergeCell ref="I32:L32"/>
    <mergeCell ref="M32:P32"/>
    <mergeCell ref="Q32:T32"/>
    <mergeCell ref="U32:AA32"/>
    <mergeCell ref="AB32:AH32"/>
    <mergeCell ref="AD21:AE21"/>
    <mergeCell ref="AG21:AH21"/>
    <mergeCell ref="Y22:Z22"/>
    <mergeCell ref="AA22:AB22"/>
    <mergeCell ref="AD22:AE22"/>
    <mergeCell ref="AG22:AH22"/>
    <mergeCell ref="AI20:AJ20"/>
    <mergeCell ref="C19:H22"/>
    <mergeCell ref="I19:P20"/>
    <mergeCell ref="Q19:X20"/>
    <mergeCell ref="Y19:Z19"/>
    <mergeCell ref="AA19:AB19"/>
    <mergeCell ref="AD19:AE19"/>
    <mergeCell ref="I21:P22"/>
    <mergeCell ref="Q21:X22"/>
    <mergeCell ref="Y21:Z21"/>
    <mergeCell ref="AA21:AB21"/>
    <mergeCell ref="AG19:AH19"/>
    <mergeCell ref="Y20:Z20"/>
    <mergeCell ref="AA20:AB20"/>
    <mergeCell ref="AD20:AE20"/>
    <mergeCell ref="AG20:AH20"/>
    <mergeCell ref="C15:H16"/>
    <mergeCell ref="I15:P16"/>
    <mergeCell ref="Q15:X16"/>
    <mergeCell ref="Y15:AJ16"/>
    <mergeCell ref="C17:H18"/>
    <mergeCell ref="I17:P18"/>
    <mergeCell ref="Q17:X18"/>
    <mergeCell ref="Y17:AJ18"/>
    <mergeCell ref="Y14:AJ14"/>
    <mergeCell ref="AA8:AJ9"/>
    <mergeCell ref="A1:AK1"/>
    <mergeCell ref="A3:Y3"/>
    <mergeCell ref="Z3:AJ3"/>
    <mergeCell ref="A5:B5"/>
    <mergeCell ref="C5:X5"/>
    <mergeCell ref="B7:X7"/>
    <mergeCell ref="A8:B8"/>
    <mergeCell ref="C8:X10"/>
    <mergeCell ref="C12:W12"/>
    <mergeCell ref="D13:W13"/>
    <mergeCell ref="C14:H14"/>
    <mergeCell ref="I14:P14"/>
    <mergeCell ref="Q14:X14"/>
  </mergeCells>
  <phoneticPr fontId="3"/>
  <conditionalFormatting sqref="I15 Q15 I17 I19 I21">
    <cfRule type="containsBlanks" dxfId="13" priority="7">
      <formula>LEN(TRIM(I15))=0</formula>
    </cfRule>
  </conditionalFormatting>
  <conditionalFormatting sqref="I33:K34 M33:O34 Q33:S34">
    <cfRule type="containsBlanks" dxfId="12" priority="8">
      <formula>LEN(TRIM(I33))=0</formula>
    </cfRule>
  </conditionalFormatting>
  <conditionalFormatting sqref="Q17 Q19 Q21">
    <cfRule type="containsBlanks" dxfId="11" priority="1">
      <formula>LEN(TRIM(Q17))=0</formula>
    </cfRule>
  </conditionalFormatting>
  <conditionalFormatting sqref="Y19:Y22">
    <cfRule type="containsBlanks" dxfId="10" priority="5">
      <formula>LEN(TRIM(Y19))=0</formula>
    </cfRule>
  </conditionalFormatting>
  <conditionalFormatting sqref="Y19:Z22">
    <cfRule type="containsBlanks" dxfId="9" priority="2">
      <formula>LEN(TRIM(Y19))=0</formula>
    </cfRule>
  </conditionalFormatting>
  <conditionalFormatting sqref="AA19:AA22">
    <cfRule type="containsBlanks" dxfId="8" priority="4">
      <formula>LEN(TRIM(AA19))=0</formula>
    </cfRule>
  </conditionalFormatting>
  <conditionalFormatting sqref="AD19:AD22">
    <cfRule type="containsBlanks" dxfId="7" priority="6">
      <formula>LEN(TRIM(AD19))=0</formula>
    </cfRule>
  </conditionalFormatting>
  <conditionalFormatting sqref="AG19:AG22">
    <cfRule type="containsBlanks" dxfId="6" priority="3">
      <formula>LEN(TRIM(AG19))=0</formula>
    </cfRule>
  </conditionalFormatting>
  <conditionalFormatting sqref="AV30">
    <cfRule type="containsBlanks" dxfId="5" priority="9">
      <formula>LEN(TRIM(AV30))=0</formula>
    </cfRule>
  </conditionalFormatting>
  <conditionalFormatting sqref="AY15:BF15 BK15:BR15 AY17:BF17 BK17:BR17 AV19:BS20 AU23:BS25">
    <cfRule type="containsBlanks" dxfId="4" priority="10">
      <formula>LEN(TRIM(AU15))=0</formula>
    </cfRule>
  </conditionalFormatting>
  <dataValidations count="1">
    <dataValidation type="list" allowBlank="1" showInputMessage="1" sqref="Y19:Z22" xr:uid="{B87573A0-8DF2-4E96-83A2-A4B001E94A76}">
      <formula1>"　,平成,令和"</formula1>
    </dataValidation>
  </dataValidations>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30529" r:id="rId4" name="Check Box 1">
              <controlPr defaultSize="0" autoFill="0" autoLine="0" autoPict="0">
                <anchor moveWithCells="1" sizeWithCells="1">
                  <from>
                    <xdr:col>20</xdr:col>
                    <xdr:colOff>171450</xdr:colOff>
                    <xdr:row>31</xdr:row>
                    <xdr:rowOff>142875</xdr:rowOff>
                  </from>
                  <to>
                    <xdr:col>23</xdr:col>
                    <xdr:colOff>9525</xdr:colOff>
                    <xdr:row>33</xdr:row>
                    <xdr:rowOff>47625</xdr:rowOff>
                  </to>
                </anchor>
              </controlPr>
            </control>
          </mc:Choice>
        </mc:AlternateContent>
        <mc:AlternateContent xmlns:mc="http://schemas.openxmlformats.org/markup-compatibility/2006">
          <mc:Choice Requires="x14">
            <control shapeId="1430530" r:id="rId5" name="Check Box 2">
              <controlPr defaultSize="0" autoFill="0" autoLine="0" autoPict="0">
                <anchor moveWithCells="1" sizeWithCells="1">
                  <from>
                    <xdr:col>23</xdr:col>
                    <xdr:colOff>171450</xdr:colOff>
                    <xdr:row>31</xdr:row>
                    <xdr:rowOff>142875</xdr:rowOff>
                  </from>
                  <to>
                    <xdr:col>26</xdr:col>
                    <xdr:colOff>0</xdr:colOff>
                    <xdr:row>33</xdr:row>
                    <xdr:rowOff>47625</xdr:rowOff>
                  </to>
                </anchor>
              </controlPr>
            </control>
          </mc:Choice>
        </mc:AlternateContent>
        <mc:AlternateContent xmlns:mc="http://schemas.openxmlformats.org/markup-compatibility/2006">
          <mc:Choice Requires="x14">
            <control shapeId="1430531" r:id="rId6" name="Check Box 3">
              <controlPr defaultSize="0" autoFill="0" autoLine="0" autoPict="0">
                <anchor moveWithCells="1" sizeWithCells="1">
                  <from>
                    <xdr:col>20</xdr:col>
                    <xdr:colOff>171450</xdr:colOff>
                    <xdr:row>32</xdr:row>
                    <xdr:rowOff>142875</xdr:rowOff>
                  </from>
                  <to>
                    <xdr:col>23</xdr:col>
                    <xdr:colOff>9525</xdr:colOff>
                    <xdr:row>34</xdr:row>
                    <xdr:rowOff>47625</xdr:rowOff>
                  </to>
                </anchor>
              </controlPr>
            </control>
          </mc:Choice>
        </mc:AlternateContent>
        <mc:AlternateContent xmlns:mc="http://schemas.openxmlformats.org/markup-compatibility/2006">
          <mc:Choice Requires="x14">
            <control shapeId="1430532" r:id="rId7" name="Check Box 4">
              <controlPr defaultSize="0" autoFill="0" autoLine="0" autoPict="0">
                <anchor moveWithCells="1" sizeWithCells="1">
                  <from>
                    <xdr:col>23</xdr:col>
                    <xdr:colOff>171450</xdr:colOff>
                    <xdr:row>32</xdr:row>
                    <xdr:rowOff>142875</xdr:rowOff>
                  </from>
                  <to>
                    <xdr:col>26</xdr:col>
                    <xdr:colOff>0</xdr:colOff>
                    <xdr:row>34</xdr:row>
                    <xdr:rowOff>47625</xdr:rowOff>
                  </to>
                </anchor>
              </controlPr>
            </control>
          </mc:Choice>
        </mc:AlternateContent>
        <mc:AlternateContent xmlns:mc="http://schemas.openxmlformats.org/markup-compatibility/2006">
          <mc:Choice Requires="x14">
            <control shapeId="1430533" r:id="rId8" name="Check Box 5">
              <controlPr defaultSize="0" autoFill="0" autoLine="0" autoPict="0">
                <anchor moveWithCells="1" sizeWithCells="1">
                  <from>
                    <xdr:col>27</xdr:col>
                    <xdr:colOff>171450</xdr:colOff>
                    <xdr:row>31</xdr:row>
                    <xdr:rowOff>142875</xdr:rowOff>
                  </from>
                  <to>
                    <xdr:col>30</xdr:col>
                    <xdr:colOff>9525</xdr:colOff>
                    <xdr:row>33</xdr:row>
                    <xdr:rowOff>47625</xdr:rowOff>
                  </to>
                </anchor>
              </controlPr>
            </control>
          </mc:Choice>
        </mc:AlternateContent>
        <mc:AlternateContent xmlns:mc="http://schemas.openxmlformats.org/markup-compatibility/2006">
          <mc:Choice Requires="x14">
            <control shapeId="1430534" r:id="rId9" name="Check Box 6">
              <controlPr defaultSize="0" autoFill="0" autoLine="0" autoPict="0">
                <anchor moveWithCells="1" sizeWithCells="1">
                  <from>
                    <xdr:col>30</xdr:col>
                    <xdr:colOff>171450</xdr:colOff>
                    <xdr:row>31</xdr:row>
                    <xdr:rowOff>142875</xdr:rowOff>
                  </from>
                  <to>
                    <xdr:col>33</xdr:col>
                    <xdr:colOff>0</xdr:colOff>
                    <xdr:row>33</xdr:row>
                    <xdr:rowOff>47625</xdr:rowOff>
                  </to>
                </anchor>
              </controlPr>
            </control>
          </mc:Choice>
        </mc:AlternateContent>
        <mc:AlternateContent xmlns:mc="http://schemas.openxmlformats.org/markup-compatibility/2006">
          <mc:Choice Requires="x14">
            <control shapeId="1430535" r:id="rId10" name="Check Box 7">
              <controlPr defaultSize="0" autoFill="0" autoLine="0" autoPict="0">
                <anchor moveWithCells="1" sizeWithCells="1">
                  <from>
                    <xdr:col>27</xdr:col>
                    <xdr:colOff>171450</xdr:colOff>
                    <xdr:row>32</xdr:row>
                    <xdr:rowOff>142875</xdr:rowOff>
                  </from>
                  <to>
                    <xdr:col>30</xdr:col>
                    <xdr:colOff>9525</xdr:colOff>
                    <xdr:row>34</xdr:row>
                    <xdr:rowOff>47625</xdr:rowOff>
                  </to>
                </anchor>
              </controlPr>
            </control>
          </mc:Choice>
        </mc:AlternateContent>
        <mc:AlternateContent xmlns:mc="http://schemas.openxmlformats.org/markup-compatibility/2006">
          <mc:Choice Requires="x14">
            <control shapeId="1430536" r:id="rId11" name="Check Box 8">
              <controlPr defaultSize="0" autoFill="0" autoLine="0" autoPict="0">
                <anchor moveWithCells="1" sizeWithCells="1">
                  <from>
                    <xdr:col>30</xdr:col>
                    <xdr:colOff>171450</xdr:colOff>
                    <xdr:row>32</xdr:row>
                    <xdr:rowOff>142875</xdr:rowOff>
                  </from>
                  <to>
                    <xdr:col>33</xdr:col>
                    <xdr:colOff>0</xdr:colOff>
                    <xdr:row>34</xdr:row>
                    <xdr:rowOff>47625</xdr:rowOff>
                  </to>
                </anchor>
              </controlPr>
            </control>
          </mc:Choice>
        </mc:AlternateContent>
        <mc:AlternateContent xmlns:mc="http://schemas.openxmlformats.org/markup-compatibility/2006">
          <mc:Choice Requires="x14">
            <control shapeId="1430537" r:id="rId12" name="Check Box 9">
              <controlPr defaultSize="0" autoFill="0" autoLine="0" autoPict="0">
                <anchor moveWithCells="1">
                  <from>
                    <xdr:col>16</xdr:col>
                    <xdr:colOff>171450</xdr:colOff>
                    <xdr:row>8</xdr:row>
                    <xdr:rowOff>152400</xdr:rowOff>
                  </from>
                  <to>
                    <xdr:col>20</xdr:col>
                    <xdr:colOff>133350</xdr:colOff>
                    <xdr:row>10</xdr:row>
                    <xdr:rowOff>19050</xdr:rowOff>
                  </to>
                </anchor>
              </controlPr>
            </control>
          </mc:Choice>
        </mc:AlternateContent>
        <mc:AlternateContent xmlns:mc="http://schemas.openxmlformats.org/markup-compatibility/2006">
          <mc:Choice Requires="x14">
            <control shapeId="1430538" r:id="rId13" name="Check Box 10">
              <controlPr defaultSize="0" autoFill="0" autoLine="0" autoPict="0">
                <anchor moveWithCells="1">
                  <from>
                    <xdr:col>20</xdr:col>
                    <xdr:colOff>0</xdr:colOff>
                    <xdr:row>8</xdr:row>
                    <xdr:rowOff>152400</xdr:rowOff>
                  </from>
                  <to>
                    <xdr:col>23</xdr:col>
                    <xdr:colOff>152400</xdr:colOff>
                    <xdr:row>10</xdr:row>
                    <xdr:rowOff>19050</xdr:rowOff>
                  </to>
                </anchor>
              </controlPr>
            </control>
          </mc:Choice>
        </mc:AlternateContent>
        <mc:AlternateContent xmlns:mc="http://schemas.openxmlformats.org/markup-compatibility/2006">
          <mc:Choice Requires="x14">
            <control shapeId="1430539" r:id="rId14" name="Check Box 11">
              <controlPr defaultSize="0" autoFill="0" autoLine="0" autoPict="0">
                <anchor moveWithCells="1">
                  <from>
                    <xdr:col>16</xdr:col>
                    <xdr:colOff>171450</xdr:colOff>
                    <xdr:row>24</xdr:row>
                    <xdr:rowOff>123825</xdr:rowOff>
                  </from>
                  <to>
                    <xdr:col>20</xdr:col>
                    <xdr:colOff>133350</xdr:colOff>
                    <xdr:row>25</xdr:row>
                    <xdr:rowOff>161925</xdr:rowOff>
                  </to>
                </anchor>
              </controlPr>
            </control>
          </mc:Choice>
        </mc:AlternateContent>
        <mc:AlternateContent xmlns:mc="http://schemas.openxmlformats.org/markup-compatibility/2006">
          <mc:Choice Requires="x14">
            <control shapeId="1430540" r:id="rId15" name="Check Box 12">
              <controlPr defaultSize="0" autoFill="0" autoLine="0" autoPict="0">
                <anchor moveWithCells="1">
                  <from>
                    <xdr:col>20</xdr:col>
                    <xdr:colOff>0</xdr:colOff>
                    <xdr:row>24</xdr:row>
                    <xdr:rowOff>123825</xdr:rowOff>
                  </from>
                  <to>
                    <xdr:col>23</xdr:col>
                    <xdr:colOff>152400</xdr:colOff>
                    <xdr:row>25</xdr:row>
                    <xdr:rowOff>161925</xdr:rowOff>
                  </to>
                </anchor>
              </controlPr>
            </control>
          </mc:Choice>
        </mc:AlternateContent>
        <mc:AlternateContent xmlns:mc="http://schemas.openxmlformats.org/markup-compatibility/2006">
          <mc:Choice Requires="x14">
            <control shapeId="1430541" r:id="rId16" name="Check Box 13">
              <controlPr defaultSize="0" autoFill="0" autoLine="0" autoPict="0">
                <anchor moveWithCells="1">
                  <from>
                    <xdr:col>16</xdr:col>
                    <xdr:colOff>171450</xdr:colOff>
                    <xdr:row>27</xdr:row>
                    <xdr:rowOff>142875</xdr:rowOff>
                  </from>
                  <to>
                    <xdr:col>20</xdr:col>
                    <xdr:colOff>133350</xdr:colOff>
                    <xdr:row>29</xdr:row>
                    <xdr:rowOff>9525</xdr:rowOff>
                  </to>
                </anchor>
              </controlPr>
            </control>
          </mc:Choice>
        </mc:AlternateContent>
        <mc:AlternateContent xmlns:mc="http://schemas.openxmlformats.org/markup-compatibility/2006">
          <mc:Choice Requires="x14">
            <control shapeId="1430542" r:id="rId17" name="Check Box 14">
              <controlPr defaultSize="0" autoFill="0" autoLine="0" autoPict="0">
                <anchor moveWithCells="1">
                  <from>
                    <xdr:col>20</xdr:col>
                    <xdr:colOff>0</xdr:colOff>
                    <xdr:row>27</xdr:row>
                    <xdr:rowOff>142875</xdr:rowOff>
                  </from>
                  <to>
                    <xdr:col>23</xdr:col>
                    <xdr:colOff>152400</xdr:colOff>
                    <xdr:row>29</xdr:row>
                    <xdr:rowOff>9525</xdr:rowOff>
                  </to>
                </anchor>
              </controlPr>
            </control>
          </mc:Choice>
        </mc:AlternateContent>
        <mc:AlternateContent xmlns:mc="http://schemas.openxmlformats.org/markup-compatibility/2006">
          <mc:Choice Requires="x14">
            <control shapeId="1430543" r:id="rId18" name="Check Box 15">
              <controlPr defaultSize="0" autoFill="0" autoLine="0" autoPict="0">
                <anchor moveWithCells="1">
                  <from>
                    <xdr:col>16</xdr:col>
                    <xdr:colOff>28575</xdr:colOff>
                    <xdr:row>36</xdr:row>
                    <xdr:rowOff>19050</xdr:rowOff>
                  </from>
                  <to>
                    <xdr:col>19</xdr:col>
                    <xdr:colOff>152400</xdr:colOff>
                    <xdr:row>37</xdr:row>
                    <xdr:rowOff>19050</xdr:rowOff>
                  </to>
                </anchor>
              </controlPr>
            </control>
          </mc:Choice>
        </mc:AlternateContent>
        <mc:AlternateContent xmlns:mc="http://schemas.openxmlformats.org/markup-compatibility/2006">
          <mc:Choice Requires="x14">
            <control shapeId="1430544" r:id="rId19" name="Check Box 16">
              <controlPr defaultSize="0" autoFill="0" autoLine="0" autoPict="0">
                <anchor moveWithCells="1">
                  <from>
                    <xdr:col>19</xdr:col>
                    <xdr:colOff>76200</xdr:colOff>
                    <xdr:row>36</xdr:row>
                    <xdr:rowOff>0</xdr:rowOff>
                  </from>
                  <to>
                    <xdr:col>24</xdr:col>
                    <xdr:colOff>9525</xdr:colOff>
                    <xdr:row>37</xdr:row>
                    <xdr:rowOff>38100</xdr:rowOff>
                  </to>
                </anchor>
              </controlPr>
            </control>
          </mc:Choice>
        </mc:AlternateContent>
        <mc:AlternateContent xmlns:mc="http://schemas.openxmlformats.org/markup-compatibility/2006">
          <mc:Choice Requires="x14">
            <control shapeId="1430545" r:id="rId20" name="Check Box 17">
              <controlPr defaultSize="0" autoFill="0" autoLine="0" autoPict="0">
                <anchor moveWithCells="1">
                  <from>
                    <xdr:col>12</xdr:col>
                    <xdr:colOff>171450</xdr:colOff>
                    <xdr:row>36</xdr:row>
                    <xdr:rowOff>19050</xdr:rowOff>
                  </from>
                  <to>
                    <xdr:col>16</xdr:col>
                    <xdr:colOff>114300</xdr:colOff>
                    <xdr:row>37</xdr:row>
                    <xdr:rowOff>19050</xdr:rowOff>
                  </to>
                </anchor>
              </controlPr>
            </control>
          </mc:Choice>
        </mc:AlternateContent>
        <mc:AlternateContent xmlns:mc="http://schemas.openxmlformats.org/markup-compatibility/2006">
          <mc:Choice Requires="x14">
            <control shapeId="1430546" r:id="rId21" name="Check Box 18">
              <controlPr defaultSize="0" autoFill="0" autoLine="0" autoPict="0">
                <anchor moveWithCells="1">
                  <from>
                    <xdr:col>16</xdr:col>
                    <xdr:colOff>28575</xdr:colOff>
                    <xdr:row>39</xdr:row>
                    <xdr:rowOff>19050</xdr:rowOff>
                  </from>
                  <to>
                    <xdr:col>19</xdr:col>
                    <xdr:colOff>152400</xdr:colOff>
                    <xdr:row>40</xdr:row>
                    <xdr:rowOff>19050</xdr:rowOff>
                  </to>
                </anchor>
              </controlPr>
            </control>
          </mc:Choice>
        </mc:AlternateContent>
        <mc:AlternateContent xmlns:mc="http://schemas.openxmlformats.org/markup-compatibility/2006">
          <mc:Choice Requires="x14">
            <control shapeId="1430547" r:id="rId22" name="Check Box 19">
              <controlPr defaultSize="0" autoFill="0" autoLine="0" autoPict="0">
                <anchor moveWithCells="1">
                  <from>
                    <xdr:col>19</xdr:col>
                    <xdr:colOff>76200</xdr:colOff>
                    <xdr:row>39</xdr:row>
                    <xdr:rowOff>0</xdr:rowOff>
                  </from>
                  <to>
                    <xdr:col>24</xdr:col>
                    <xdr:colOff>9525</xdr:colOff>
                    <xdr:row>40</xdr:row>
                    <xdr:rowOff>38100</xdr:rowOff>
                  </to>
                </anchor>
              </controlPr>
            </control>
          </mc:Choice>
        </mc:AlternateContent>
        <mc:AlternateContent xmlns:mc="http://schemas.openxmlformats.org/markup-compatibility/2006">
          <mc:Choice Requires="x14">
            <control shapeId="1430548" r:id="rId23" name="Check Box 20">
              <controlPr defaultSize="0" autoFill="0" autoLine="0" autoPict="0">
                <anchor moveWithCells="1">
                  <from>
                    <xdr:col>12</xdr:col>
                    <xdr:colOff>171450</xdr:colOff>
                    <xdr:row>39</xdr:row>
                    <xdr:rowOff>19050</xdr:rowOff>
                  </from>
                  <to>
                    <xdr:col>16</xdr:col>
                    <xdr:colOff>114300</xdr:colOff>
                    <xdr:row>40</xdr:row>
                    <xdr:rowOff>19050</xdr:rowOff>
                  </to>
                </anchor>
              </controlPr>
            </control>
          </mc:Choice>
        </mc:AlternateContent>
        <mc:AlternateContent xmlns:mc="http://schemas.openxmlformats.org/markup-compatibility/2006">
          <mc:Choice Requires="x14">
            <control shapeId="1430549" r:id="rId24" name="Check Box 21">
              <controlPr defaultSize="0" autoFill="0" autoLine="0" autoPict="0">
                <anchor moveWithCells="1">
                  <from>
                    <xdr:col>16</xdr:col>
                    <xdr:colOff>171450</xdr:colOff>
                    <xdr:row>43</xdr:row>
                    <xdr:rowOff>0</xdr:rowOff>
                  </from>
                  <to>
                    <xdr:col>20</xdr:col>
                    <xdr:colOff>133350</xdr:colOff>
                    <xdr:row>44</xdr:row>
                    <xdr:rowOff>38100</xdr:rowOff>
                  </to>
                </anchor>
              </controlPr>
            </control>
          </mc:Choice>
        </mc:AlternateContent>
        <mc:AlternateContent xmlns:mc="http://schemas.openxmlformats.org/markup-compatibility/2006">
          <mc:Choice Requires="x14">
            <control shapeId="1430550" r:id="rId25" name="Check Box 22">
              <controlPr defaultSize="0" autoFill="0" autoLine="0" autoPict="0">
                <anchor moveWithCells="1">
                  <from>
                    <xdr:col>20</xdr:col>
                    <xdr:colOff>0</xdr:colOff>
                    <xdr:row>43</xdr:row>
                    <xdr:rowOff>0</xdr:rowOff>
                  </from>
                  <to>
                    <xdr:col>23</xdr:col>
                    <xdr:colOff>152400</xdr:colOff>
                    <xdr:row>44</xdr:row>
                    <xdr:rowOff>38100</xdr:rowOff>
                  </to>
                </anchor>
              </controlPr>
            </control>
          </mc:Choice>
        </mc:AlternateContent>
        <mc:AlternateContent xmlns:mc="http://schemas.openxmlformats.org/markup-compatibility/2006">
          <mc:Choice Requires="x14">
            <control shapeId="1430551" r:id="rId26" name="Check Box 23">
              <controlPr defaultSize="0" autoFill="0" autoLine="0" autoPict="0">
                <anchor moveWithCells="1">
                  <from>
                    <xdr:col>16</xdr:col>
                    <xdr:colOff>171450</xdr:colOff>
                    <xdr:row>46</xdr:row>
                    <xdr:rowOff>0</xdr:rowOff>
                  </from>
                  <to>
                    <xdr:col>20</xdr:col>
                    <xdr:colOff>133350</xdr:colOff>
                    <xdr:row>47</xdr:row>
                    <xdr:rowOff>38100</xdr:rowOff>
                  </to>
                </anchor>
              </controlPr>
            </control>
          </mc:Choice>
        </mc:AlternateContent>
        <mc:AlternateContent xmlns:mc="http://schemas.openxmlformats.org/markup-compatibility/2006">
          <mc:Choice Requires="x14">
            <control shapeId="1430552" r:id="rId27" name="Check Box 24">
              <controlPr defaultSize="0" autoFill="0" autoLine="0" autoPict="0">
                <anchor moveWithCells="1">
                  <from>
                    <xdr:col>20</xdr:col>
                    <xdr:colOff>0</xdr:colOff>
                    <xdr:row>46</xdr:row>
                    <xdr:rowOff>0</xdr:rowOff>
                  </from>
                  <to>
                    <xdr:col>23</xdr:col>
                    <xdr:colOff>152400</xdr:colOff>
                    <xdr:row>47</xdr:row>
                    <xdr:rowOff>38100</xdr:rowOff>
                  </to>
                </anchor>
              </controlPr>
            </control>
          </mc:Choice>
        </mc:AlternateContent>
        <mc:AlternateContent xmlns:mc="http://schemas.openxmlformats.org/markup-compatibility/2006">
          <mc:Choice Requires="x14">
            <control shapeId="1430553" r:id="rId28" name="Check Box 25">
              <controlPr defaultSize="0" autoFill="0" autoLine="0" autoPict="0">
                <anchor moveWithCells="1">
                  <from>
                    <xdr:col>16</xdr:col>
                    <xdr:colOff>171450</xdr:colOff>
                    <xdr:row>49</xdr:row>
                    <xdr:rowOff>0</xdr:rowOff>
                  </from>
                  <to>
                    <xdr:col>20</xdr:col>
                    <xdr:colOff>133350</xdr:colOff>
                    <xdr:row>50</xdr:row>
                    <xdr:rowOff>38100</xdr:rowOff>
                  </to>
                </anchor>
              </controlPr>
            </control>
          </mc:Choice>
        </mc:AlternateContent>
        <mc:AlternateContent xmlns:mc="http://schemas.openxmlformats.org/markup-compatibility/2006">
          <mc:Choice Requires="x14">
            <control shapeId="1430554" r:id="rId29" name="Check Box 26">
              <controlPr defaultSize="0" autoFill="0" autoLine="0" autoPict="0">
                <anchor moveWithCells="1">
                  <from>
                    <xdr:col>20</xdr:col>
                    <xdr:colOff>0</xdr:colOff>
                    <xdr:row>49</xdr:row>
                    <xdr:rowOff>0</xdr:rowOff>
                  </from>
                  <to>
                    <xdr:col>23</xdr:col>
                    <xdr:colOff>142875</xdr:colOff>
                    <xdr:row>50</xdr:row>
                    <xdr:rowOff>38100</xdr:rowOff>
                  </to>
                </anchor>
              </controlPr>
            </control>
          </mc:Choice>
        </mc:AlternateContent>
        <mc:AlternateContent xmlns:mc="http://schemas.openxmlformats.org/markup-compatibility/2006">
          <mc:Choice Requires="x14">
            <control shapeId="1430555" r:id="rId30" name="Check Box 27">
              <controlPr defaultSize="0" autoFill="0" autoLine="0" autoPict="0">
                <anchor moveWithCells="1">
                  <from>
                    <xdr:col>16</xdr:col>
                    <xdr:colOff>171450</xdr:colOff>
                    <xdr:row>53</xdr:row>
                    <xdr:rowOff>0</xdr:rowOff>
                  </from>
                  <to>
                    <xdr:col>20</xdr:col>
                    <xdr:colOff>133350</xdr:colOff>
                    <xdr:row>54</xdr:row>
                    <xdr:rowOff>38100</xdr:rowOff>
                  </to>
                </anchor>
              </controlPr>
            </control>
          </mc:Choice>
        </mc:AlternateContent>
        <mc:AlternateContent xmlns:mc="http://schemas.openxmlformats.org/markup-compatibility/2006">
          <mc:Choice Requires="x14">
            <control shapeId="1430556" r:id="rId31" name="Check Box 28">
              <controlPr defaultSize="0" autoFill="0" autoLine="0" autoPict="0">
                <anchor moveWithCells="1">
                  <from>
                    <xdr:col>20</xdr:col>
                    <xdr:colOff>0</xdr:colOff>
                    <xdr:row>53</xdr:row>
                    <xdr:rowOff>0</xdr:rowOff>
                  </from>
                  <to>
                    <xdr:col>23</xdr:col>
                    <xdr:colOff>142875</xdr:colOff>
                    <xdr:row>54</xdr:row>
                    <xdr:rowOff>38100</xdr:rowOff>
                  </to>
                </anchor>
              </controlPr>
            </control>
          </mc:Choice>
        </mc:AlternateContent>
        <mc:AlternateContent xmlns:mc="http://schemas.openxmlformats.org/markup-compatibility/2006">
          <mc:Choice Requires="x14">
            <control shapeId="1430557" r:id="rId32" name="Check Box 29">
              <controlPr defaultSize="0" autoFill="0" autoLine="0" autoPict="0">
                <anchor moveWithCells="1">
                  <from>
                    <xdr:col>16</xdr:col>
                    <xdr:colOff>171450</xdr:colOff>
                    <xdr:row>56</xdr:row>
                    <xdr:rowOff>0</xdr:rowOff>
                  </from>
                  <to>
                    <xdr:col>20</xdr:col>
                    <xdr:colOff>133350</xdr:colOff>
                    <xdr:row>57</xdr:row>
                    <xdr:rowOff>38100</xdr:rowOff>
                  </to>
                </anchor>
              </controlPr>
            </control>
          </mc:Choice>
        </mc:AlternateContent>
        <mc:AlternateContent xmlns:mc="http://schemas.openxmlformats.org/markup-compatibility/2006">
          <mc:Choice Requires="x14">
            <control shapeId="1430558" r:id="rId33" name="Check Box 30">
              <controlPr defaultSize="0" autoFill="0" autoLine="0" autoPict="0">
                <anchor moveWithCells="1">
                  <from>
                    <xdr:col>20</xdr:col>
                    <xdr:colOff>0</xdr:colOff>
                    <xdr:row>56</xdr:row>
                    <xdr:rowOff>0</xdr:rowOff>
                  </from>
                  <to>
                    <xdr:col>23</xdr:col>
                    <xdr:colOff>142875</xdr:colOff>
                    <xdr:row>57</xdr:row>
                    <xdr:rowOff>38100</xdr:rowOff>
                  </to>
                </anchor>
              </controlPr>
            </control>
          </mc:Choice>
        </mc:AlternateContent>
        <mc:AlternateContent xmlns:mc="http://schemas.openxmlformats.org/markup-compatibility/2006">
          <mc:Choice Requires="x14">
            <control shapeId="1430559" r:id="rId34" name="Check Box 31">
              <controlPr defaultSize="0" autoFill="0" autoLine="0" autoPict="0">
                <anchor moveWithCells="1">
                  <from>
                    <xdr:col>16</xdr:col>
                    <xdr:colOff>28575</xdr:colOff>
                    <xdr:row>61</xdr:row>
                    <xdr:rowOff>19050</xdr:rowOff>
                  </from>
                  <to>
                    <xdr:col>19</xdr:col>
                    <xdr:colOff>152400</xdr:colOff>
                    <xdr:row>62</xdr:row>
                    <xdr:rowOff>19050</xdr:rowOff>
                  </to>
                </anchor>
              </controlPr>
            </control>
          </mc:Choice>
        </mc:AlternateContent>
        <mc:AlternateContent xmlns:mc="http://schemas.openxmlformats.org/markup-compatibility/2006">
          <mc:Choice Requires="x14">
            <control shapeId="1430560" r:id="rId35" name="Check Box 32">
              <controlPr defaultSize="0" autoFill="0" autoLine="0" autoPict="0">
                <anchor moveWithCells="1">
                  <from>
                    <xdr:col>19</xdr:col>
                    <xdr:colOff>76200</xdr:colOff>
                    <xdr:row>61</xdr:row>
                    <xdr:rowOff>0</xdr:rowOff>
                  </from>
                  <to>
                    <xdr:col>24</xdr:col>
                    <xdr:colOff>9525</xdr:colOff>
                    <xdr:row>62</xdr:row>
                    <xdr:rowOff>38100</xdr:rowOff>
                  </to>
                </anchor>
              </controlPr>
            </control>
          </mc:Choice>
        </mc:AlternateContent>
        <mc:AlternateContent xmlns:mc="http://schemas.openxmlformats.org/markup-compatibility/2006">
          <mc:Choice Requires="x14">
            <control shapeId="1430561" r:id="rId36" name="Check Box 33">
              <controlPr defaultSize="0" autoFill="0" autoLine="0" autoPict="0">
                <anchor moveWithCells="1">
                  <from>
                    <xdr:col>12</xdr:col>
                    <xdr:colOff>171450</xdr:colOff>
                    <xdr:row>61</xdr:row>
                    <xdr:rowOff>19050</xdr:rowOff>
                  </from>
                  <to>
                    <xdr:col>16</xdr:col>
                    <xdr:colOff>114300</xdr:colOff>
                    <xdr:row>62</xdr:row>
                    <xdr:rowOff>19050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5A04E-3D6F-4BC5-998C-0A7FD90C291B}">
  <dimension ref="A1:BP62"/>
  <sheetViews>
    <sheetView showGridLines="0" view="pageBreakPreview" zoomScaleNormal="100" zoomScaleSheetLayoutView="100" workbookViewId="0">
      <selection activeCell="AA6" sqref="AA6:AJ8"/>
    </sheetView>
  </sheetViews>
  <sheetFormatPr defaultColWidth="8" defaultRowHeight="12" x14ac:dyDescent="0.15"/>
  <cols>
    <col min="1" max="1" width="1.625" style="527" customWidth="1"/>
    <col min="2" max="75" width="2.375" style="527" customWidth="1"/>
    <col min="76" max="16384" width="8" style="527"/>
  </cols>
  <sheetData>
    <row r="1" spans="1:67" s="527" customFormat="1" ht="14.1" customHeight="1" x14ac:dyDescent="0.15">
      <c r="A1" s="3360" t="s">
        <v>1128</v>
      </c>
      <c r="B1" s="3360"/>
      <c r="C1" s="3360"/>
      <c r="D1" s="3360"/>
      <c r="E1" s="3360"/>
      <c r="F1" s="3360"/>
      <c r="G1" s="3360"/>
      <c r="H1" s="3360"/>
      <c r="I1" s="3360"/>
      <c r="J1" s="3360"/>
      <c r="K1" s="3360"/>
      <c r="L1" s="3360"/>
      <c r="M1" s="3360"/>
      <c r="N1" s="3360"/>
      <c r="O1" s="3360"/>
      <c r="P1" s="3360"/>
      <c r="Q1" s="3360"/>
      <c r="R1" s="3360"/>
      <c r="S1" s="3360"/>
      <c r="T1" s="3360"/>
      <c r="U1" s="3360"/>
      <c r="V1" s="3360"/>
      <c r="W1" s="3360"/>
      <c r="X1" s="3360"/>
      <c r="Y1" s="3360"/>
      <c r="Z1" s="3360"/>
      <c r="AA1" s="3360"/>
      <c r="AB1" s="3360"/>
      <c r="AC1" s="3360"/>
      <c r="AD1" s="3360"/>
      <c r="AE1" s="3360"/>
      <c r="AF1" s="3360"/>
      <c r="AG1" s="3360"/>
      <c r="AH1" s="3360"/>
      <c r="AI1" s="3360"/>
      <c r="AJ1" s="3360"/>
      <c r="AK1" s="3360"/>
      <c r="AM1" s="528"/>
      <c r="AN1" s="528"/>
      <c r="AO1" s="528"/>
      <c r="AP1" s="528"/>
      <c r="AQ1" s="528"/>
    </row>
    <row r="2" spans="1:67" s="527" customFormat="1" ht="5.0999999999999996" customHeight="1" thickBot="1" x14ac:dyDescent="0.2"/>
    <row r="3" spans="1:67" s="527" customFormat="1" ht="14.1" customHeight="1" x14ac:dyDescent="0.15">
      <c r="A3" s="3361" t="s">
        <v>1066</v>
      </c>
      <c r="B3" s="3362"/>
      <c r="C3" s="3362"/>
      <c r="D3" s="3362"/>
      <c r="E3" s="3362"/>
      <c r="F3" s="3362"/>
      <c r="G3" s="3362"/>
      <c r="H3" s="3362"/>
      <c r="I3" s="3362"/>
      <c r="J3" s="3362"/>
      <c r="K3" s="3362"/>
      <c r="L3" s="3362"/>
      <c r="M3" s="3362"/>
      <c r="N3" s="3362"/>
      <c r="O3" s="3362"/>
      <c r="P3" s="3362"/>
      <c r="Q3" s="3362"/>
      <c r="R3" s="3362"/>
      <c r="S3" s="3362"/>
      <c r="T3" s="3362"/>
      <c r="U3" s="3362"/>
      <c r="V3" s="3362"/>
      <c r="W3" s="3362"/>
      <c r="X3" s="3362"/>
      <c r="Y3" s="3362"/>
      <c r="Z3" s="3364" t="s">
        <v>28</v>
      </c>
      <c r="AA3" s="3362"/>
      <c r="AB3" s="3362"/>
      <c r="AC3" s="3362"/>
      <c r="AD3" s="3362"/>
      <c r="AE3" s="3362"/>
      <c r="AF3" s="3362"/>
      <c r="AG3" s="3362"/>
      <c r="AH3" s="3362"/>
      <c r="AI3" s="3362"/>
      <c r="AJ3" s="3362"/>
      <c r="AK3" s="3365"/>
    </row>
    <row r="4" spans="1:67" s="527" customFormat="1" ht="9.9499999999999993" customHeight="1" x14ac:dyDescent="0.15">
      <c r="A4" s="4573"/>
      <c r="B4" s="529"/>
      <c r="X4" s="791"/>
      <c r="Y4" s="747"/>
      <c r="Z4" s="4574"/>
      <c r="AA4" s="551"/>
      <c r="AB4" s="551"/>
      <c r="AC4" s="551"/>
      <c r="AD4" s="551"/>
      <c r="AE4" s="551"/>
      <c r="AF4" s="551"/>
      <c r="AG4" s="551"/>
      <c r="AH4" s="551"/>
      <c r="AI4" s="551"/>
      <c r="AJ4" s="551"/>
      <c r="AK4" s="843"/>
    </row>
    <row r="5" spans="1:67" s="527" customFormat="1" ht="14.1" customHeight="1" x14ac:dyDescent="0.15">
      <c r="A5" s="2787" t="s">
        <v>524</v>
      </c>
      <c r="B5" s="1986"/>
      <c r="C5" s="1612" t="s">
        <v>1076</v>
      </c>
      <c r="D5" s="1612"/>
      <c r="E5" s="1612"/>
      <c r="F5" s="1612"/>
      <c r="G5" s="1612"/>
      <c r="H5" s="1612"/>
      <c r="I5" s="1612"/>
      <c r="J5" s="1612"/>
      <c r="K5" s="1612"/>
      <c r="L5" s="1612"/>
      <c r="M5" s="1612"/>
      <c r="N5" s="1612"/>
      <c r="O5" s="1612"/>
      <c r="P5" s="1612"/>
      <c r="Q5" s="1612"/>
      <c r="R5" s="1612"/>
      <c r="S5" s="1612"/>
      <c r="T5" s="1612"/>
      <c r="U5" s="1612"/>
      <c r="V5" s="1612"/>
      <c r="W5" s="1612"/>
      <c r="X5" s="1612"/>
      <c r="Z5" s="746" t="s">
        <v>30</v>
      </c>
      <c r="AA5" s="1687" t="s">
        <v>623</v>
      </c>
      <c r="AB5" s="1687"/>
      <c r="AC5" s="1687"/>
      <c r="AD5" s="1687"/>
      <c r="AE5" s="1687"/>
      <c r="AF5" s="1687"/>
      <c r="AG5" s="1687"/>
      <c r="AH5" s="1687"/>
      <c r="AI5" s="1687"/>
      <c r="AJ5" s="1687"/>
      <c r="AK5" s="535"/>
    </row>
    <row r="6" spans="1:67" s="527" customFormat="1" ht="14.1" customHeight="1" x14ac:dyDescent="0.15">
      <c r="A6" s="569"/>
      <c r="C6" s="1612"/>
      <c r="D6" s="1612"/>
      <c r="E6" s="1612"/>
      <c r="F6" s="1612"/>
      <c r="G6" s="1612"/>
      <c r="H6" s="1612"/>
      <c r="I6" s="1612"/>
      <c r="J6" s="1612"/>
      <c r="K6" s="1612"/>
      <c r="L6" s="1612"/>
      <c r="M6" s="1612"/>
      <c r="N6" s="1612"/>
      <c r="O6" s="1612"/>
      <c r="P6" s="1612"/>
      <c r="Q6" s="1612"/>
      <c r="R6" s="1612"/>
      <c r="S6" s="1612"/>
      <c r="T6" s="1612"/>
      <c r="U6" s="1612"/>
      <c r="V6" s="1612"/>
      <c r="W6" s="1612"/>
      <c r="X6" s="1612"/>
      <c r="Z6" s="825" t="s">
        <v>30</v>
      </c>
      <c r="AA6" s="1610" t="s">
        <v>898</v>
      </c>
      <c r="AB6" s="1610"/>
      <c r="AC6" s="1610"/>
      <c r="AD6" s="1610"/>
      <c r="AE6" s="1610"/>
      <c r="AF6" s="1610"/>
      <c r="AG6" s="1610"/>
      <c r="AH6" s="1610"/>
      <c r="AI6" s="1610"/>
      <c r="AJ6" s="1610"/>
      <c r="AK6" s="535"/>
    </row>
    <row r="7" spans="1:67" s="527" customFormat="1" ht="14.1" customHeight="1" x14ac:dyDescent="0.15">
      <c r="A7" s="536"/>
      <c r="Z7" s="825"/>
      <c r="AA7" s="1610"/>
      <c r="AB7" s="1610"/>
      <c r="AC7" s="1610"/>
      <c r="AD7" s="1610"/>
      <c r="AE7" s="1610"/>
      <c r="AF7" s="1610"/>
      <c r="AG7" s="1610"/>
      <c r="AH7" s="1610"/>
      <c r="AI7" s="1610"/>
      <c r="AJ7" s="1610"/>
      <c r="AK7" s="843"/>
    </row>
    <row r="8" spans="1:67" s="527" customFormat="1" ht="14.1" customHeight="1" x14ac:dyDescent="0.15">
      <c r="A8" s="536"/>
      <c r="Z8" s="825"/>
      <c r="AA8" s="1610"/>
      <c r="AB8" s="1610"/>
      <c r="AC8" s="1610"/>
      <c r="AD8" s="1610"/>
      <c r="AE8" s="1610"/>
      <c r="AF8" s="1610"/>
      <c r="AG8" s="1610"/>
      <c r="AH8" s="1610"/>
      <c r="AI8" s="1610"/>
      <c r="AJ8" s="1610"/>
      <c r="AK8" s="843"/>
      <c r="AL8" s="534"/>
      <c r="AM8" s="534"/>
      <c r="AN8" s="534"/>
      <c r="AO8" s="534"/>
      <c r="AP8" s="534"/>
      <c r="AQ8" s="534"/>
      <c r="AR8" s="534"/>
      <c r="AS8" s="534"/>
      <c r="AT8" s="534"/>
      <c r="AU8" s="534"/>
      <c r="AV8" s="534"/>
      <c r="AW8" s="534"/>
      <c r="AX8" s="534"/>
      <c r="AY8" s="534"/>
      <c r="AZ8" s="534"/>
      <c r="BA8" s="534"/>
      <c r="BB8" s="534"/>
      <c r="BC8" s="534"/>
      <c r="BD8" s="534"/>
      <c r="BE8" s="534"/>
      <c r="BF8" s="534"/>
      <c r="BG8" s="534"/>
      <c r="BH8" s="534"/>
      <c r="BI8" s="534"/>
      <c r="BJ8" s="534"/>
      <c r="BK8" s="534"/>
      <c r="BL8" s="534"/>
      <c r="BM8" s="534"/>
      <c r="BN8" s="534"/>
      <c r="BO8" s="534"/>
    </row>
    <row r="9" spans="1:67" s="527" customFormat="1" ht="14.1" customHeight="1" x14ac:dyDescent="0.15">
      <c r="A9" s="569"/>
      <c r="C9" s="537" t="s">
        <v>414</v>
      </c>
      <c r="D9" s="2697" t="s">
        <v>589</v>
      </c>
      <c r="E9" s="2697"/>
      <c r="F9" s="2697"/>
      <c r="G9" s="2697"/>
      <c r="H9" s="2697"/>
      <c r="I9" s="2697"/>
      <c r="J9" s="2697"/>
      <c r="K9" s="2697"/>
      <c r="L9" s="2697"/>
      <c r="M9" s="2697"/>
      <c r="N9" s="2697"/>
      <c r="O9" s="2697"/>
      <c r="P9" s="2697"/>
      <c r="Q9" s="2697"/>
      <c r="R9" s="2697"/>
      <c r="S9" s="2697"/>
      <c r="T9" s="2697"/>
      <c r="U9" s="2697"/>
      <c r="V9" s="2697"/>
      <c r="W9" s="2697"/>
      <c r="X9" s="2697"/>
      <c r="Z9" s="531"/>
      <c r="AK9" s="843"/>
      <c r="AL9" s="534"/>
      <c r="AM9" s="534"/>
      <c r="AN9" s="534"/>
      <c r="AO9" s="534"/>
      <c r="AP9" s="534"/>
      <c r="AQ9" s="534"/>
      <c r="AR9" s="534"/>
      <c r="AS9" s="534"/>
      <c r="AT9" s="534"/>
      <c r="AU9" s="534"/>
      <c r="AV9" s="534"/>
      <c r="AW9" s="534"/>
      <c r="AX9" s="534"/>
      <c r="AY9" s="534"/>
      <c r="AZ9" s="534"/>
      <c r="BA9" s="534"/>
      <c r="BB9" s="534"/>
      <c r="BC9" s="534"/>
      <c r="BD9" s="534"/>
      <c r="BE9" s="534"/>
      <c r="BF9" s="534"/>
      <c r="BG9" s="534"/>
      <c r="BH9" s="534"/>
      <c r="BI9" s="534"/>
      <c r="BJ9" s="534"/>
      <c r="BK9" s="534"/>
      <c r="BL9" s="534"/>
      <c r="BM9" s="534"/>
      <c r="BN9" s="534"/>
      <c r="BO9" s="534"/>
    </row>
    <row r="10" spans="1:67" s="527" customFormat="1" ht="14.1" customHeight="1" x14ac:dyDescent="0.15">
      <c r="A10" s="569"/>
      <c r="D10" s="1612"/>
      <c r="E10" s="1612"/>
      <c r="F10" s="1612"/>
      <c r="G10" s="1612"/>
      <c r="H10" s="1612"/>
      <c r="I10" s="1612"/>
      <c r="J10" s="1612"/>
      <c r="K10" s="1612"/>
      <c r="L10" s="1612"/>
      <c r="M10" s="1612"/>
      <c r="N10" s="1612"/>
      <c r="O10" s="1612"/>
      <c r="P10" s="1612"/>
      <c r="Q10" s="1612"/>
      <c r="R10" s="1612"/>
      <c r="S10" s="1612"/>
      <c r="T10" s="1612"/>
      <c r="U10" s="1612"/>
      <c r="V10" s="1612"/>
      <c r="W10" s="1612"/>
      <c r="X10" s="1612"/>
      <c r="Z10" s="531"/>
      <c r="AK10" s="843"/>
      <c r="AL10" s="534"/>
      <c r="AM10" s="534"/>
      <c r="AN10" s="534"/>
      <c r="AO10" s="534"/>
      <c r="AP10" s="534"/>
      <c r="AQ10" s="534"/>
      <c r="AR10" s="534"/>
      <c r="AS10" s="534"/>
      <c r="AT10" s="534"/>
      <c r="AU10" s="534"/>
      <c r="AV10" s="534"/>
      <c r="AW10" s="534"/>
      <c r="AX10" s="534"/>
      <c r="AY10" s="534"/>
      <c r="AZ10" s="534"/>
      <c r="BA10" s="534"/>
      <c r="BB10" s="534"/>
      <c r="BC10" s="534"/>
      <c r="BD10" s="534"/>
      <c r="BE10" s="534"/>
      <c r="BF10" s="534"/>
      <c r="BG10" s="534"/>
      <c r="BH10" s="534"/>
      <c r="BI10" s="534"/>
      <c r="BJ10" s="534"/>
      <c r="BK10" s="534"/>
      <c r="BL10" s="534"/>
      <c r="BM10" s="534"/>
      <c r="BN10" s="534"/>
      <c r="BO10" s="534"/>
    </row>
    <row r="11" spans="1:67" s="527" customFormat="1" ht="14.1" customHeight="1" x14ac:dyDescent="0.15">
      <c r="A11" s="536"/>
      <c r="D11" s="1612"/>
      <c r="E11" s="1612"/>
      <c r="F11" s="1612"/>
      <c r="G11" s="1612"/>
      <c r="H11" s="1612"/>
      <c r="I11" s="1612"/>
      <c r="J11" s="1612"/>
      <c r="K11" s="1612"/>
      <c r="L11" s="1612"/>
      <c r="M11" s="1612"/>
      <c r="N11" s="1612"/>
      <c r="O11" s="1612"/>
      <c r="P11" s="1612"/>
      <c r="Q11" s="1612"/>
      <c r="R11" s="1612"/>
      <c r="S11" s="1612"/>
      <c r="T11" s="1612"/>
      <c r="U11" s="1612"/>
      <c r="V11" s="1612"/>
      <c r="W11" s="1612"/>
      <c r="X11" s="1612"/>
      <c r="Z11" s="531"/>
      <c r="AK11" s="843"/>
      <c r="AL11" s="534"/>
      <c r="AM11" s="534"/>
      <c r="AN11" s="534"/>
      <c r="AO11" s="534"/>
      <c r="AP11" s="534"/>
      <c r="AQ11" s="534"/>
      <c r="AR11" s="534"/>
      <c r="AS11" s="534"/>
      <c r="AT11" s="534"/>
      <c r="AU11" s="534"/>
      <c r="AV11" s="534"/>
      <c r="AW11" s="534"/>
      <c r="AX11" s="534"/>
      <c r="AY11" s="534"/>
      <c r="AZ11" s="534"/>
      <c r="BA11" s="534"/>
      <c r="BB11" s="534"/>
      <c r="BC11" s="534"/>
      <c r="BD11" s="534"/>
      <c r="BE11" s="534"/>
      <c r="BF11" s="534"/>
      <c r="BG11" s="534"/>
      <c r="BH11" s="534"/>
      <c r="BI11" s="534"/>
      <c r="BJ11" s="534"/>
      <c r="BK11" s="534"/>
      <c r="BL11" s="534"/>
      <c r="BM11" s="534"/>
      <c r="BN11" s="534"/>
      <c r="BO11" s="534"/>
    </row>
    <row r="12" spans="1:67" s="527" customFormat="1" ht="14.1" customHeight="1" x14ac:dyDescent="0.15">
      <c r="A12" s="536"/>
      <c r="Z12" s="531"/>
      <c r="AK12" s="843"/>
      <c r="AL12" s="534"/>
      <c r="AM12" s="534"/>
      <c r="AN12" s="534"/>
      <c r="AO12" s="534"/>
      <c r="AP12" s="534"/>
      <c r="AQ12" s="534"/>
      <c r="AR12" s="534"/>
      <c r="AS12" s="534"/>
      <c r="AT12" s="534"/>
      <c r="AU12" s="534"/>
      <c r="AV12" s="534"/>
      <c r="AW12" s="534"/>
      <c r="AX12" s="534"/>
      <c r="AY12" s="534"/>
      <c r="AZ12" s="534"/>
      <c r="BA12" s="534"/>
      <c r="BB12" s="534"/>
      <c r="BC12" s="534"/>
      <c r="BD12" s="534"/>
      <c r="BE12" s="534"/>
      <c r="BF12" s="534"/>
      <c r="BG12" s="534"/>
      <c r="BH12" s="534"/>
      <c r="BI12" s="534"/>
      <c r="BJ12" s="534"/>
      <c r="BK12" s="534"/>
      <c r="BL12" s="534"/>
      <c r="BM12" s="534"/>
      <c r="BN12" s="534"/>
      <c r="BO12" s="534"/>
    </row>
    <row r="13" spans="1:67" s="527" customFormat="1" ht="14.1" customHeight="1" x14ac:dyDescent="0.15">
      <c r="A13" s="2787" t="s">
        <v>447</v>
      </c>
      <c r="B13" s="1986"/>
      <c r="C13" s="1612" t="s">
        <v>566</v>
      </c>
      <c r="D13" s="1612"/>
      <c r="E13" s="1612"/>
      <c r="F13" s="1612"/>
      <c r="G13" s="1612"/>
      <c r="H13" s="1612"/>
      <c r="I13" s="1612"/>
      <c r="J13" s="1612"/>
      <c r="K13" s="1612"/>
      <c r="L13" s="1612"/>
      <c r="M13" s="1612"/>
      <c r="N13" s="1612"/>
      <c r="O13" s="1612"/>
      <c r="P13" s="1612"/>
      <c r="Q13" s="1612"/>
      <c r="R13" s="1612"/>
      <c r="S13" s="1612"/>
      <c r="T13" s="1612"/>
      <c r="U13" s="1612"/>
      <c r="V13" s="1612"/>
      <c r="W13" s="1612"/>
      <c r="X13" s="1612"/>
      <c r="Z13" s="746" t="s">
        <v>30</v>
      </c>
      <c r="AA13" s="1687" t="s">
        <v>899</v>
      </c>
      <c r="AB13" s="1687"/>
      <c r="AC13" s="1687"/>
      <c r="AD13" s="1687"/>
      <c r="AE13" s="1687"/>
      <c r="AF13" s="1687"/>
      <c r="AG13" s="1687"/>
      <c r="AH13" s="1687"/>
      <c r="AI13" s="1687"/>
      <c r="AJ13" s="1687"/>
      <c r="AK13" s="843"/>
      <c r="AL13" s="534"/>
    </row>
    <row r="14" spans="1:67" s="527" customFormat="1" ht="14.1" customHeight="1" x14ac:dyDescent="0.15">
      <c r="A14" s="536"/>
      <c r="C14" s="1612"/>
      <c r="D14" s="1612"/>
      <c r="E14" s="1612"/>
      <c r="F14" s="1612"/>
      <c r="G14" s="1612"/>
      <c r="H14" s="1612"/>
      <c r="I14" s="1612"/>
      <c r="J14" s="1612"/>
      <c r="K14" s="1612"/>
      <c r="L14" s="1612"/>
      <c r="M14" s="1612"/>
      <c r="N14" s="1612"/>
      <c r="O14" s="1612"/>
      <c r="P14" s="1612"/>
      <c r="Q14" s="1612"/>
      <c r="R14" s="1612"/>
      <c r="S14" s="1612"/>
      <c r="T14" s="1612"/>
      <c r="U14" s="1612"/>
      <c r="V14" s="1612"/>
      <c r="W14" s="1612"/>
      <c r="X14" s="1612"/>
      <c r="Z14" s="825" t="s">
        <v>30</v>
      </c>
      <c r="AA14" s="1610" t="s">
        <v>900</v>
      </c>
      <c r="AB14" s="1610"/>
      <c r="AC14" s="1610"/>
      <c r="AD14" s="1610"/>
      <c r="AE14" s="1610"/>
      <c r="AF14" s="1610"/>
      <c r="AG14" s="1610"/>
      <c r="AH14" s="1610"/>
      <c r="AI14" s="1610"/>
      <c r="AJ14" s="1610"/>
      <c r="AK14" s="843"/>
      <c r="AL14" s="534"/>
    </row>
    <row r="15" spans="1:67" s="527" customFormat="1" ht="14.1" customHeight="1" x14ac:dyDescent="0.15">
      <c r="A15" s="536"/>
      <c r="Z15" s="825"/>
      <c r="AA15" s="1610"/>
      <c r="AB15" s="1610"/>
      <c r="AC15" s="1610"/>
      <c r="AD15" s="1610"/>
      <c r="AE15" s="1610"/>
      <c r="AF15" s="1610"/>
      <c r="AG15" s="1610"/>
      <c r="AH15" s="1610"/>
      <c r="AI15" s="1610"/>
      <c r="AJ15" s="1610"/>
      <c r="AK15" s="843"/>
      <c r="AL15" s="534"/>
    </row>
    <row r="16" spans="1:67" s="527" customFormat="1" ht="14.1" customHeight="1" x14ac:dyDescent="0.15">
      <c r="A16" s="569"/>
      <c r="B16" s="529"/>
      <c r="Z16" s="746"/>
      <c r="AA16" s="1610"/>
      <c r="AB16" s="1610"/>
      <c r="AC16" s="1610"/>
      <c r="AD16" s="1610"/>
      <c r="AE16" s="1610"/>
      <c r="AF16" s="1610"/>
      <c r="AG16" s="1610"/>
      <c r="AH16" s="1610"/>
      <c r="AI16" s="1610"/>
      <c r="AJ16" s="1610"/>
      <c r="AK16" s="843"/>
      <c r="AL16" s="534"/>
      <c r="AM16" s="534"/>
      <c r="AN16" s="534"/>
      <c r="AO16" s="534"/>
      <c r="AP16" s="529"/>
    </row>
    <row r="17" spans="1:68" s="527" customFormat="1" ht="14.1" customHeight="1" x14ac:dyDescent="0.15">
      <c r="A17" s="2787" t="s">
        <v>448</v>
      </c>
      <c r="B17" s="1986"/>
      <c r="C17" s="1612" t="s">
        <v>1067</v>
      </c>
      <c r="D17" s="1612"/>
      <c r="E17" s="1612"/>
      <c r="F17" s="1612"/>
      <c r="G17" s="1612"/>
      <c r="H17" s="1612"/>
      <c r="I17" s="1612"/>
      <c r="J17" s="1612"/>
      <c r="K17" s="1612"/>
      <c r="L17" s="1612"/>
      <c r="M17" s="1612"/>
      <c r="N17" s="1612"/>
      <c r="O17" s="1612"/>
      <c r="P17" s="1612"/>
      <c r="Q17" s="1612"/>
      <c r="R17" s="1612"/>
      <c r="S17" s="1612"/>
      <c r="T17" s="1612"/>
      <c r="U17" s="1612"/>
      <c r="V17" s="1612"/>
      <c r="W17" s="1612"/>
      <c r="X17" s="1612"/>
      <c r="Z17" s="825" t="s">
        <v>30</v>
      </c>
      <c r="AA17" s="1610" t="s">
        <v>1068</v>
      </c>
      <c r="AB17" s="1610"/>
      <c r="AC17" s="1610"/>
      <c r="AD17" s="1610"/>
      <c r="AE17" s="1610"/>
      <c r="AF17" s="1610"/>
      <c r="AG17" s="1610"/>
      <c r="AH17" s="1610"/>
      <c r="AI17" s="1610"/>
      <c r="AJ17" s="1610"/>
      <c r="AK17" s="843"/>
      <c r="AL17" s="534"/>
      <c r="AM17" s="534"/>
      <c r="AN17" s="534"/>
      <c r="AO17" s="534"/>
      <c r="AP17" s="529"/>
    </row>
    <row r="18" spans="1:68" s="527" customFormat="1" ht="14.1" customHeight="1" x14ac:dyDescent="0.15">
      <c r="A18" s="4575"/>
      <c r="B18" s="1264"/>
      <c r="C18" s="1612"/>
      <c r="D18" s="1612"/>
      <c r="E18" s="1612"/>
      <c r="F18" s="1612"/>
      <c r="G18" s="1612"/>
      <c r="H18" s="1612"/>
      <c r="I18" s="1612"/>
      <c r="J18" s="1612"/>
      <c r="K18" s="1612"/>
      <c r="L18" s="1612"/>
      <c r="M18" s="1612"/>
      <c r="N18" s="1612"/>
      <c r="O18" s="1612"/>
      <c r="P18" s="1612"/>
      <c r="Q18" s="1612"/>
      <c r="R18" s="1612"/>
      <c r="S18" s="1612"/>
      <c r="T18" s="1612"/>
      <c r="U18" s="1612"/>
      <c r="V18" s="1612"/>
      <c r="W18" s="1612"/>
      <c r="X18" s="1612"/>
      <c r="Z18" s="825"/>
      <c r="AA18" s="1610"/>
      <c r="AB18" s="1610"/>
      <c r="AC18" s="1610"/>
      <c r="AD18" s="1610"/>
      <c r="AE18" s="1610"/>
      <c r="AF18" s="1610"/>
      <c r="AG18" s="1610"/>
      <c r="AH18" s="1610"/>
      <c r="AI18" s="1610"/>
      <c r="AJ18" s="1610"/>
      <c r="AK18" s="843"/>
      <c r="AO18" s="534"/>
    </row>
    <row r="19" spans="1:68" s="527" customFormat="1" ht="14.1" customHeight="1" x14ac:dyDescent="0.15">
      <c r="A19" s="831"/>
      <c r="C19" s="1612"/>
      <c r="D19" s="1612"/>
      <c r="E19" s="1612"/>
      <c r="F19" s="1612"/>
      <c r="G19" s="1612"/>
      <c r="H19" s="1612"/>
      <c r="I19" s="1612"/>
      <c r="J19" s="1612"/>
      <c r="K19" s="1612"/>
      <c r="L19" s="1612"/>
      <c r="M19" s="1612"/>
      <c r="N19" s="1612"/>
      <c r="O19" s="1612"/>
      <c r="P19" s="1612"/>
      <c r="Q19" s="1612"/>
      <c r="R19" s="1612"/>
      <c r="S19" s="1612"/>
      <c r="T19" s="1612"/>
      <c r="U19" s="1612"/>
      <c r="V19" s="1612"/>
      <c r="W19" s="1612"/>
      <c r="X19" s="1612"/>
      <c r="Y19" s="549"/>
      <c r="Z19" s="825"/>
      <c r="AA19" s="1610"/>
      <c r="AB19" s="1610"/>
      <c r="AC19" s="1610"/>
      <c r="AD19" s="1610"/>
      <c r="AE19" s="1610"/>
      <c r="AF19" s="1610"/>
      <c r="AG19" s="1610"/>
      <c r="AH19" s="1610"/>
      <c r="AI19" s="1610"/>
      <c r="AJ19" s="1610"/>
      <c r="AK19" s="843"/>
      <c r="AO19" s="534"/>
    </row>
    <row r="20" spans="1:68" s="527" customFormat="1" ht="14.1" customHeight="1" x14ac:dyDescent="0.15">
      <c r="A20" s="569"/>
      <c r="B20" s="529"/>
      <c r="C20" s="549"/>
      <c r="D20" s="549"/>
      <c r="E20" s="549"/>
      <c r="F20" s="549"/>
      <c r="G20" s="549"/>
      <c r="H20" s="549"/>
      <c r="I20" s="549"/>
      <c r="J20" s="549"/>
      <c r="K20" s="549"/>
      <c r="L20" s="549"/>
      <c r="M20" s="549"/>
      <c r="N20" s="549"/>
      <c r="O20" s="549"/>
      <c r="P20" s="549"/>
      <c r="Q20" s="549"/>
      <c r="R20" s="549"/>
      <c r="S20" s="549"/>
      <c r="T20" s="549"/>
      <c r="U20" s="549"/>
      <c r="V20" s="549"/>
      <c r="W20" s="549"/>
      <c r="X20" s="549"/>
      <c r="Y20" s="549"/>
      <c r="Z20" s="531"/>
      <c r="AA20" s="552"/>
      <c r="AB20" s="534"/>
      <c r="AC20" s="534"/>
      <c r="AD20" s="534"/>
      <c r="AE20" s="534"/>
      <c r="AF20" s="534"/>
      <c r="AG20" s="534"/>
      <c r="AH20" s="534"/>
      <c r="AI20" s="534"/>
      <c r="AJ20" s="534"/>
      <c r="AK20" s="843"/>
      <c r="AO20" s="534"/>
      <c r="AV20" s="1610"/>
      <c r="AW20" s="1610"/>
      <c r="AX20" s="1610"/>
      <c r="AY20" s="1610"/>
      <c r="AZ20" s="1610"/>
      <c r="BA20" s="1610"/>
      <c r="BB20" s="1610"/>
      <c r="BC20" s="1610"/>
      <c r="BD20" s="1610"/>
      <c r="BE20" s="1610"/>
      <c r="BF20" s="1610"/>
    </row>
    <row r="21" spans="1:68" s="527" customFormat="1" ht="14.1" customHeight="1" x14ac:dyDescent="0.15">
      <c r="A21" s="2787" t="s">
        <v>381</v>
      </c>
      <c r="B21" s="1986"/>
      <c r="C21" s="1612" t="s">
        <v>1077</v>
      </c>
      <c r="D21" s="1612"/>
      <c r="E21" s="1612"/>
      <c r="F21" s="1612"/>
      <c r="G21" s="1612"/>
      <c r="H21" s="1612"/>
      <c r="I21" s="1612"/>
      <c r="J21" s="1612"/>
      <c r="K21" s="1612"/>
      <c r="L21" s="1612"/>
      <c r="M21" s="1612"/>
      <c r="N21" s="1612"/>
      <c r="O21" s="1612"/>
      <c r="P21" s="1612"/>
      <c r="Q21" s="1612"/>
      <c r="R21" s="1612"/>
      <c r="S21" s="1612"/>
      <c r="T21" s="1612"/>
      <c r="U21" s="1612"/>
      <c r="V21" s="1612"/>
      <c r="W21" s="1612"/>
      <c r="X21" s="1612"/>
      <c r="Y21" s="538"/>
      <c r="Z21" s="825" t="s">
        <v>30</v>
      </c>
      <c r="AA21" s="1610" t="s">
        <v>1069</v>
      </c>
      <c r="AB21" s="1610"/>
      <c r="AC21" s="1610"/>
      <c r="AD21" s="1610"/>
      <c r="AE21" s="1610"/>
      <c r="AF21" s="1610"/>
      <c r="AG21" s="1610"/>
      <c r="AH21" s="1610"/>
      <c r="AI21" s="1610"/>
      <c r="AJ21" s="1610"/>
      <c r="AK21" s="843"/>
      <c r="AV21" s="1610"/>
      <c r="AW21" s="1610"/>
      <c r="AX21" s="1610"/>
      <c r="AY21" s="1610"/>
      <c r="AZ21" s="1610"/>
      <c r="BA21" s="1610"/>
      <c r="BB21" s="1610"/>
      <c r="BC21" s="1610"/>
      <c r="BD21" s="1610"/>
      <c r="BE21" s="1610"/>
      <c r="BF21" s="1610"/>
    </row>
    <row r="22" spans="1:68" s="527" customFormat="1" ht="14.1" customHeight="1" x14ac:dyDescent="0.15">
      <c r="A22" s="536"/>
      <c r="C22" s="1612"/>
      <c r="D22" s="1612"/>
      <c r="E22" s="1612"/>
      <c r="F22" s="1612"/>
      <c r="G22" s="1612"/>
      <c r="H22" s="1612"/>
      <c r="I22" s="1612"/>
      <c r="J22" s="1612"/>
      <c r="K22" s="1612"/>
      <c r="L22" s="1612"/>
      <c r="M22" s="1612"/>
      <c r="N22" s="1612"/>
      <c r="O22" s="1612"/>
      <c r="P22" s="1612"/>
      <c r="Q22" s="1612"/>
      <c r="R22" s="1612"/>
      <c r="S22" s="1612"/>
      <c r="T22" s="1612"/>
      <c r="U22" s="1612"/>
      <c r="V22" s="1612"/>
      <c r="W22" s="1612"/>
      <c r="X22" s="1612"/>
      <c r="Z22" s="825"/>
      <c r="AA22" s="1610"/>
      <c r="AB22" s="1610"/>
      <c r="AC22" s="1610"/>
      <c r="AD22" s="1610"/>
      <c r="AE22" s="1610"/>
      <c r="AF22" s="1610"/>
      <c r="AG22" s="1610"/>
      <c r="AH22" s="1610"/>
      <c r="AI22" s="1610"/>
      <c r="AJ22" s="1610"/>
      <c r="AK22" s="4424"/>
      <c r="AV22" s="660"/>
      <c r="AW22" s="660"/>
      <c r="AX22" s="660"/>
      <c r="AY22" s="660"/>
      <c r="AZ22" s="660"/>
      <c r="BA22" s="660"/>
      <c r="BB22" s="660"/>
      <c r="BC22" s="660"/>
      <c r="BD22" s="660"/>
      <c r="BE22" s="660"/>
      <c r="BF22" s="660"/>
    </row>
    <row r="23" spans="1:68" s="527" customFormat="1" ht="14.1" customHeight="1" x14ac:dyDescent="0.15">
      <c r="A23" s="536"/>
      <c r="D23" s="549"/>
      <c r="E23" s="549"/>
      <c r="F23" s="549"/>
      <c r="G23" s="549"/>
      <c r="H23" s="549"/>
      <c r="I23" s="549"/>
      <c r="J23" s="549"/>
      <c r="K23" s="549"/>
      <c r="L23" s="549"/>
      <c r="M23" s="549"/>
      <c r="N23" s="549"/>
      <c r="O23" s="549"/>
      <c r="P23" s="549"/>
      <c r="Q23" s="549"/>
      <c r="R23" s="549"/>
      <c r="S23" s="549"/>
      <c r="T23" s="549"/>
      <c r="U23" s="549"/>
      <c r="V23" s="549"/>
      <c r="W23" s="549"/>
      <c r="X23" s="549"/>
      <c r="Y23" s="549"/>
      <c r="Z23" s="531"/>
      <c r="AA23" s="1610"/>
      <c r="AB23" s="1610"/>
      <c r="AC23" s="1610"/>
      <c r="AD23" s="1610"/>
      <c r="AE23" s="1610"/>
      <c r="AF23" s="1610"/>
      <c r="AG23" s="1610"/>
      <c r="AH23" s="1610"/>
      <c r="AI23" s="1610"/>
      <c r="AJ23" s="1610"/>
      <c r="AK23" s="4424"/>
      <c r="AV23" s="1610"/>
      <c r="AW23" s="1610"/>
      <c r="AX23" s="1610"/>
      <c r="AY23" s="1610"/>
      <c r="AZ23" s="1610"/>
      <c r="BA23" s="1610"/>
      <c r="BB23" s="1610"/>
      <c r="BC23" s="1610"/>
      <c r="BD23" s="1610"/>
      <c r="BE23" s="1610"/>
      <c r="BF23" s="1610"/>
    </row>
    <row r="24" spans="1:68" s="527" customFormat="1" ht="14.1" customHeight="1" x14ac:dyDescent="0.15">
      <c r="A24" s="2787" t="s">
        <v>585</v>
      </c>
      <c r="B24" s="1986"/>
      <c r="C24" s="1612" t="s">
        <v>567</v>
      </c>
      <c r="D24" s="1612"/>
      <c r="E24" s="1612"/>
      <c r="F24" s="1612"/>
      <c r="G24" s="1612"/>
      <c r="H24" s="1612"/>
      <c r="I24" s="1612"/>
      <c r="J24" s="1612"/>
      <c r="K24" s="1612"/>
      <c r="L24" s="1612"/>
      <c r="M24" s="1612"/>
      <c r="N24" s="1612"/>
      <c r="O24" s="1612"/>
      <c r="P24" s="1612"/>
      <c r="Q24" s="1612"/>
      <c r="R24" s="1612"/>
      <c r="S24" s="1612"/>
      <c r="T24" s="1612"/>
      <c r="U24" s="1612"/>
      <c r="V24" s="1612"/>
      <c r="W24" s="1612"/>
      <c r="X24" s="1612"/>
      <c r="Y24" s="549"/>
      <c r="Z24" s="825" t="s">
        <v>30</v>
      </c>
      <c r="AA24" s="1610" t="s">
        <v>1074</v>
      </c>
      <c r="AB24" s="1610"/>
      <c r="AC24" s="1610"/>
      <c r="AD24" s="1610"/>
      <c r="AE24" s="1610"/>
      <c r="AF24" s="1610"/>
      <c r="AG24" s="1610"/>
      <c r="AH24" s="1610"/>
      <c r="AI24" s="1610"/>
      <c r="AJ24" s="1610"/>
      <c r="AK24" s="843"/>
      <c r="AV24" s="1610"/>
      <c r="AW24" s="1610"/>
      <c r="AX24" s="1610"/>
      <c r="AY24" s="1610"/>
      <c r="AZ24" s="1610"/>
      <c r="BA24" s="1610"/>
      <c r="BB24" s="1610"/>
      <c r="BC24" s="1610"/>
      <c r="BD24" s="1610"/>
      <c r="BE24" s="1610"/>
      <c r="BF24" s="1610"/>
      <c r="BP24" s="529"/>
    </row>
    <row r="25" spans="1:68" s="527" customFormat="1" ht="14.1" customHeight="1" x14ac:dyDescent="0.15">
      <c r="A25" s="569"/>
      <c r="C25" s="1612"/>
      <c r="D25" s="1612"/>
      <c r="E25" s="1612"/>
      <c r="F25" s="1612"/>
      <c r="G25" s="1612"/>
      <c r="H25" s="1612"/>
      <c r="I25" s="1612"/>
      <c r="J25" s="1612"/>
      <c r="K25" s="1612"/>
      <c r="L25" s="1612"/>
      <c r="M25" s="1612"/>
      <c r="N25" s="1612"/>
      <c r="O25" s="1612"/>
      <c r="P25" s="1612"/>
      <c r="Q25" s="1612"/>
      <c r="R25" s="1612"/>
      <c r="S25" s="1612"/>
      <c r="T25" s="1612"/>
      <c r="U25" s="1612"/>
      <c r="V25" s="1612"/>
      <c r="W25" s="1612"/>
      <c r="X25" s="1612"/>
      <c r="Y25" s="548"/>
      <c r="Z25" s="531"/>
      <c r="AA25" s="1610"/>
      <c r="AB25" s="1610"/>
      <c r="AC25" s="1610"/>
      <c r="AD25" s="1610"/>
      <c r="AE25" s="1610"/>
      <c r="AF25" s="1610"/>
      <c r="AG25" s="1610"/>
      <c r="AH25" s="1610"/>
      <c r="AI25" s="1610"/>
      <c r="AJ25" s="1610"/>
      <c r="AK25" s="843"/>
      <c r="AV25" s="660"/>
      <c r="AW25" s="660"/>
      <c r="AX25" s="660"/>
      <c r="AY25" s="660"/>
      <c r="AZ25" s="660"/>
      <c r="BA25" s="660"/>
      <c r="BB25" s="660"/>
      <c r="BC25" s="660"/>
      <c r="BD25" s="660"/>
      <c r="BE25" s="660"/>
      <c r="BF25" s="660"/>
      <c r="BP25" s="529"/>
    </row>
    <row r="26" spans="1:68" s="527" customFormat="1" ht="14.1" customHeight="1" x14ac:dyDescent="0.15">
      <c r="A26" s="569"/>
      <c r="C26" s="548"/>
      <c r="D26" s="548"/>
      <c r="E26" s="548"/>
      <c r="F26" s="548"/>
      <c r="G26" s="548"/>
      <c r="H26" s="548"/>
      <c r="I26" s="548"/>
      <c r="J26" s="548"/>
      <c r="K26" s="548"/>
      <c r="L26" s="548"/>
      <c r="M26" s="548"/>
      <c r="N26" s="548"/>
      <c r="O26" s="548"/>
      <c r="P26" s="548"/>
      <c r="Q26" s="548"/>
      <c r="R26" s="548"/>
      <c r="S26" s="548"/>
      <c r="T26" s="548"/>
      <c r="U26" s="548"/>
      <c r="V26" s="548"/>
      <c r="W26" s="548"/>
      <c r="X26" s="548"/>
      <c r="Y26" s="548"/>
      <c r="Z26" s="531"/>
      <c r="AA26" s="1610"/>
      <c r="AB26" s="1610"/>
      <c r="AC26" s="1610"/>
      <c r="AD26" s="1610"/>
      <c r="AE26" s="1610"/>
      <c r="AF26" s="1610"/>
      <c r="AG26" s="1610"/>
      <c r="AH26" s="1610"/>
      <c r="AI26" s="1610"/>
      <c r="AJ26" s="1610"/>
      <c r="AK26" s="843"/>
      <c r="AV26" s="1687"/>
      <c r="AW26" s="1687"/>
      <c r="AX26" s="1687"/>
      <c r="AY26" s="1687"/>
      <c r="AZ26" s="1687"/>
      <c r="BA26" s="1687"/>
      <c r="BB26" s="1687"/>
      <c r="BC26" s="1687"/>
      <c r="BD26" s="1687"/>
      <c r="BE26" s="1687"/>
      <c r="BF26" s="1687"/>
      <c r="BP26" s="529"/>
    </row>
    <row r="27" spans="1:68" s="527" customFormat="1" ht="14.1" customHeight="1" x14ac:dyDescent="0.15">
      <c r="A27" s="569"/>
      <c r="B27" s="4564" t="s">
        <v>1070</v>
      </c>
      <c r="C27" s="4564"/>
      <c r="D27" s="4564"/>
      <c r="E27" s="4564"/>
      <c r="F27" s="4564"/>
      <c r="G27" s="4564"/>
      <c r="H27" s="4564"/>
      <c r="I27" s="4564"/>
      <c r="J27" s="4564"/>
      <c r="K27" s="4564"/>
      <c r="L27" s="4564"/>
      <c r="M27" s="4564"/>
      <c r="N27" s="4564"/>
      <c r="O27" s="4564"/>
      <c r="P27" s="4564"/>
      <c r="Q27" s="4564"/>
      <c r="R27" s="4564"/>
      <c r="S27" s="4564"/>
      <c r="T27" s="4564"/>
      <c r="U27" s="4564"/>
      <c r="V27" s="4564"/>
      <c r="W27" s="4564"/>
      <c r="X27" s="4564"/>
      <c r="Z27" s="531"/>
      <c r="AA27" s="529"/>
      <c r="AB27" s="534"/>
      <c r="AC27" s="534"/>
      <c r="AD27" s="534"/>
      <c r="AE27" s="534"/>
      <c r="AF27" s="534"/>
      <c r="AG27" s="534"/>
      <c r="AH27" s="534"/>
      <c r="AI27" s="534"/>
      <c r="AJ27" s="534"/>
      <c r="AK27" s="843"/>
      <c r="AV27" s="534"/>
      <c r="AW27" s="534"/>
      <c r="AX27" s="534"/>
      <c r="AY27" s="534"/>
      <c r="AZ27" s="534"/>
      <c r="BA27" s="534"/>
      <c r="BB27" s="534"/>
      <c r="BC27" s="534"/>
      <c r="BD27" s="534"/>
      <c r="BE27" s="534"/>
      <c r="BF27" s="534"/>
      <c r="BP27" s="529"/>
    </row>
    <row r="28" spans="1:68" s="527" customFormat="1" ht="14.1" customHeight="1" x14ac:dyDescent="0.15">
      <c r="A28" s="4019" t="s">
        <v>586</v>
      </c>
      <c r="B28" s="3355"/>
      <c r="C28" s="1612" t="s">
        <v>1075</v>
      </c>
      <c r="D28" s="1612"/>
      <c r="E28" s="1612"/>
      <c r="F28" s="1612"/>
      <c r="G28" s="1612"/>
      <c r="H28" s="1612"/>
      <c r="I28" s="1612"/>
      <c r="J28" s="1612"/>
      <c r="K28" s="1612"/>
      <c r="L28" s="1612"/>
      <c r="M28" s="1612"/>
      <c r="N28" s="1612"/>
      <c r="O28" s="1612"/>
      <c r="P28" s="1612"/>
      <c r="Q28" s="1612"/>
      <c r="R28" s="1612"/>
      <c r="S28" s="1612"/>
      <c r="T28" s="1612"/>
      <c r="U28" s="1612"/>
      <c r="V28" s="1612"/>
      <c r="W28" s="1612"/>
      <c r="X28" s="1612"/>
      <c r="Y28" s="548"/>
      <c r="Z28" s="825" t="s">
        <v>30</v>
      </c>
      <c r="AA28" s="1610" t="s">
        <v>1071</v>
      </c>
      <c r="AB28" s="1610"/>
      <c r="AC28" s="1610"/>
      <c r="AD28" s="1610"/>
      <c r="AE28" s="1610"/>
      <c r="AF28" s="1610"/>
      <c r="AG28" s="1610"/>
      <c r="AH28" s="1610"/>
      <c r="AI28" s="1610"/>
      <c r="AJ28" s="1610"/>
      <c r="AK28" s="843"/>
      <c r="AV28" s="534"/>
      <c r="AW28" s="534"/>
      <c r="AX28" s="534"/>
      <c r="AY28" s="534"/>
      <c r="AZ28" s="534"/>
      <c r="BA28" s="534"/>
      <c r="BB28" s="534"/>
      <c r="BC28" s="534"/>
      <c r="BD28" s="534"/>
      <c r="BE28" s="534"/>
      <c r="BF28" s="534"/>
    </row>
    <row r="29" spans="1:68" s="527" customFormat="1" ht="14.1" customHeight="1" x14ac:dyDescent="0.15">
      <c r="A29" s="4452"/>
      <c r="B29" s="553"/>
      <c r="C29" s="1612"/>
      <c r="D29" s="1612"/>
      <c r="E29" s="1612"/>
      <c r="F29" s="1612"/>
      <c r="G29" s="1612"/>
      <c r="H29" s="1612"/>
      <c r="I29" s="1612"/>
      <c r="J29" s="1612"/>
      <c r="K29" s="1612"/>
      <c r="L29" s="1612"/>
      <c r="M29" s="1612"/>
      <c r="N29" s="1612"/>
      <c r="O29" s="1612"/>
      <c r="P29" s="1612"/>
      <c r="Q29" s="1612"/>
      <c r="R29" s="1612"/>
      <c r="S29" s="1612"/>
      <c r="T29" s="1612"/>
      <c r="U29" s="1612"/>
      <c r="V29" s="1612"/>
      <c r="W29" s="1612"/>
      <c r="X29" s="1612"/>
      <c r="Y29" s="548"/>
      <c r="Z29" s="1062"/>
      <c r="AA29" s="1610"/>
      <c r="AB29" s="1610"/>
      <c r="AC29" s="1610"/>
      <c r="AD29" s="1610"/>
      <c r="AE29" s="1610"/>
      <c r="AF29" s="1610"/>
      <c r="AG29" s="1610"/>
      <c r="AH29" s="1610"/>
      <c r="AI29" s="1610"/>
      <c r="AJ29" s="1610"/>
      <c r="AK29" s="843"/>
      <c r="BP29" s="529"/>
    </row>
    <row r="30" spans="1:68" s="527" customFormat="1" ht="14.1" customHeight="1" x14ac:dyDescent="0.15">
      <c r="A30" s="569"/>
      <c r="C30" s="548"/>
      <c r="D30" s="548"/>
      <c r="E30" s="548"/>
      <c r="F30" s="548"/>
      <c r="G30" s="548"/>
      <c r="H30" s="548"/>
      <c r="I30" s="548"/>
      <c r="J30" s="548"/>
      <c r="K30" s="548"/>
      <c r="L30" s="548"/>
      <c r="M30" s="548"/>
      <c r="N30" s="548"/>
      <c r="O30" s="548"/>
      <c r="P30" s="548"/>
      <c r="Q30" s="548"/>
      <c r="R30" s="548"/>
      <c r="S30" s="548"/>
      <c r="T30" s="548"/>
      <c r="U30" s="548"/>
      <c r="V30" s="548"/>
      <c r="W30" s="548"/>
      <c r="X30" s="548"/>
      <c r="Y30" s="548"/>
      <c r="Z30" s="531"/>
      <c r="AB30" s="534"/>
      <c r="AC30" s="534"/>
      <c r="AD30" s="534"/>
      <c r="AE30" s="534"/>
      <c r="AF30" s="534"/>
      <c r="AG30" s="534"/>
      <c r="AH30" s="534"/>
      <c r="AI30" s="534"/>
      <c r="AJ30" s="534"/>
      <c r="AK30" s="843"/>
      <c r="BP30" s="529"/>
    </row>
    <row r="31" spans="1:68" s="527" customFormat="1" ht="14.1" customHeight="1" x14ac:dyDescent="0.15">
      <c r="A31" s="2787" t="s">
        <v>524</v>
      </c>
      <c r="B31" s="2788"/>
      <c r="C31" s="4576" t="s">
        <v>784</v>
      </c>
      <c r="D31" s="4576"/>
      <c r="E31" s="4576"/>
      <c r="F31" s="4576"/>
      <c r="G31" s="4576"/>
      <c r="H31" s="4576"/>
      <c r="I31" s="4576"/>
      <c r="J31" s="4576"/>
      <c r="K31" s="4576"/>
      <c r="L31" s="4576"/>
      <c r="M31" s="4576"/>
      <c r="N31" s="4576"/>
      <c r="O31" s="4576"/>
      <c r="P31" s="4576"/>
      <c r="Q31" s="4576"/>
      <c r="R31" s="4576"/>
      <c r="S31" s="4576"/>
      <c r="T31" s="4576"/>
      <c r="U31" s="4576"/>
      <c r="V31" s="4576"/>
      <c r="W31" s="4576"/>
      <c r="X31" s="4576"/>
      <c r="Y31" s="560"/>
      <c r="Z31" s="531"/>
      <c r="AB31" s="1065"/>
      <c r="AC31" s="1065"/>
      <c r="AD31" s="1065"/>
      <c r="AE31" s="1065"/>
      <c r="AF31" s="1065"/>
      <c r="AG31" s="1065"/>
      <c r="AH31" s="1065"/>
      <c r="AI31" s="1065"/>
      <c r="AJ31" s="1065"/>
      <c r="AK31" s="843"/>
      <c r="BP31" s="1261"/>
    </row>
    <row r="32" spans="1:68" s="527" customFormat="1" ht="14.1" customHeight="1" x14ac:dyDescent="0.15">
      <c r="A32" s="536"/>
      <c r="D32" s="1691" t="s">
        <v>1072</v>
      </c>
      <c r="E32" s="1691"/>
      <c r="F32" s="1691"/>
      <c r="G32" s="1691"/>
      <c r="H32" s="1691"/>
      <c r="I32" s="1691"/>
      <c r="J32" s="1691"/>
      <c r="K32" s="1691"/>
      <c r="L32" s="1691"/>
      <c r="N32" s="2697" t="s">
        <v>1073</v>
      </c>
      <c r="O32" s="2697"/>
      <c r="P32" s="2697"/>
      <c r="Q32" s="2697"/>
      <c r="R32" s="2697"/>
      <c r="S32" s="2697"/>
      <c r="T32" s="2697"/>
      <c r="U32" s="2697"/>
      <c r="V32" s="2697"/>
      <c r="W32" s="2697"/>
      <c r="X32" s="2697"/>
      <c r="Z32" s="531"/>
      <c r="AK32" s="843"/>
      <c r="BP32" s="1261"/>
    </row>
    <row r="33" spans="1:65" s="527" customFormat="1" ht="14.1" customHeight="1" x14ac:dyDescent="0.15">
      <c r="A33" s="569"/>
      <c r="B33" s="529"/>
      <c r="D33" s="1691" t="s">
        <v>675</v>
      </c>
      <c r="E33" s="1691"/>
      <c r="F33" s="1691"/>
      <c r="G33" s="562"/>
      <c r="H33" s="562"/>
      <c r="I33" s="562"/>
      <c r="J33" s="562"/>
      <c r="K33" s="562"/>
      <c r="L33" s="562"/>
      <c r="M33" s="562"/>
      <c r="N33" s="562"/>
      <c r="O33" s="562"/>
      <c r="P33" s="562"/>
      <c r="Q33" s="562"/>
      <c r="R33" s="562"/>
      <c r="S33" s="562"/>
      <c r="T33" s="562"/>
      <c r="U33" s="562"/>
      <c r="V33" s="562"/>
      <c r="W33" s="562"/>
      <c r="X33" s="562"/>
      <c r="Y33" s="527" t="s">
        <v>37</v>
      </c>
      <c r="Z33" s="531"/>
      <c r="AK33" s="843"/>
    </row>
    <row r="34" spans="1:65" s="527" customFormat="1" ht="14.1" customHeight="1" x14ac:dyDescent="0.15">
      <c r="A34" s="4577"/>
      <c r="B34" s="549"/>
      <c r="E34" s="4578"/>
      <c r="F34" s="4578"/>
      <c r="G34" s="4578"/>
      <c r="H34" s="4578"/>
      <c r="I34" s="4578"/>
      <c r="J34" s="4578"/>
      <c r="L34" s="4578"/>
      <c r="M34" s="4578"/>
      <c r="N34" s="4578"/>
      <c r="O34" s="4578"/>
      <c r="P34" s="4578"/>
      <c r="Q34" s="4578"/>
      <c r="S34" s="4578"/>
      <c r="T34" s="4578"/>
      <c r="U34" s="4578"/>
      <c r="V34" s="4578"/>
      <c r="W34" s="4578"/>
      <c r="X34" s="4578"/>
      <c r="Y34" s="4578"/>
      <c r="Z34" s="4579"/>
      <c r="AK34" s="843"/>
    </row>
    <row r="35" spans="1:65" s="527" customFormat="1" ht="14.1" customHeight="1" x14ac:dyDescent="0.15">
      <c r="A35" s="536"/>
      <c r="B35" s="4580" t="s">
        <v>997</v>
      </c>
      <c r="C35" s="4580"/>
      <c r="D35" s="4580"/>
      <c r="E35" s="4580"/>
      <c r="F35" s="4580"/>
      <c r="G35" s="4580"/>
      <c r="H35" s="4580"/>
      <c r="I35" s="4580"/>
      <c r="J35" s="4580"/>
      <c r="K35" s="4580"/>
      <c r="L35" s="4580"/>
      <c r="M35" s="4580"/>
      <c r="N35" s="4580"/>
      <c r="O35" s="4580"/>
      <c r="P35" s="4580"/>
      <c r="Q35" s="4580"/>
      <c r="R35" s="4580"/>
      <c r="S35" s="4580"/>
      <c r="T35" s="4580"/>
      <c r="U35" s="4580"/>
      <c r="V35" s="4580"/>
      <c r="W35" s="4580"/>
      <c r="X35" s="4580"/>
      <c r="Y35" s="4581"/>
      <c r="Z35" s="747"/>
      <c r="AA35" s="660"/>
      <c r="AB35" s="660"/>
      <c r="AC35" s="660"/>
      <c r="AD35" s="660"/>
      <c r="AE35" s="660"/>
      <c r="AF35" s="660"/>
      <c r="AG35" s="660"/>
      <c r="AH35" s="660"/>
      <c r="AI35" s="660"/>
      <c r="AJ35" s="660"/>
      <c r="AK35" s="843"/>
    </row>
    <row r="36" spans="1:65" s="527" customFormat="1" ht="14.1" customHeight="1" x14ac:dyDescent="0.15">
      <c r="A36" s="4036" t="s">
        <v>586</v>
      </c>
      <c r="B36" s="4582"/>
      <c r="C36" s="2697" t="s">
        <v>998</v>
      </c>
      <c r="D36" s="2697"/>
      <c r="E36" s="2697"/>
      <c r="F36" s="2697"/>
      <c r="G36" s="2697"/>
      <c r="H36" s="2697"/>
      <c r="I36" s="2697"/>
      <c r="J36" s="2697"/>
      <c r="K36" s="2697"/>
      <c r="L36" s="2697"/>
      <c r="M36" s="2697"/>
      <c r="N36" s="2697"/>
      <c r="O36" s="2697"/>
      <c r="P36" s="2697"/>
      <c r="Q36" s="2697"/>
      <c r="R36" s="2697"/>
      <c r="S36" s="2697"/>
      <c r="T36" s="2697"/>
      <c r="U36" s="2697"/>
      <c r="V36" s="2697"/>
      <c r="W36" s="2697"/>
      <c r="X36" s="2697"/>
      <c r="Y36" s="4581"/>
      <c r="Z36" s="560" t="s">
        <v>30</v>
      </c>
      <c r="AA36" s="1681" t="s">
        <v>999</v>
      </c>
      <c r="AB36" s="1681"/>
      <c r="AC36" s="1681"/>
      <c r="AD36" s="1681"/>
      <c r="AE36" s="1681"/>
      <c r="AF36" s="1681"/>
      <c r="AG36" s="1681"/>
      <c r="AH36" s="1681"/>
      <c r="AI36" s="1681"/>
      <c r="AJ36" s="1681"/>
      <c r="AK36" s="843"/>
    </row>
    <row r="37" spans="1:65" s="527" customFormat="1" ht="14.1" customHeight="1" x14ac:dyDescent="0.15">
      <c r="A37" s="536"/>
      <c r="C37" s="2732" t="s">
        <v>916</v>
      </c>
      <c r="D37" s="2733"/>
      <c r="E37" s="2733"/>
      <c r="F37" s="2733"/>
      <c r="G37" s="2733"/>
      <c r="H37" s="2733"/>
      <c r="I37" s="2734"/>
      <c r="J37" s="2732" t="s">
        <v>1000</v>
      </c>
      <c r="K37" s="2733"/>
      <c r="L37" s="2733"/>
      <c r="M37" s="2733"/>
      <c r="N37" s="2733"/>
      <c r="O37" s="2733"/>
      <c r="P37" s="2733"/>
      <c r="Q37" s="2733"/>
      <c r="R37" s="2733"/>
      <c r="S37" s="2733"/>
      <c r="T37" s="2733"/>
      <c r="U37" s="2733"/>
      <c r="V37" s="2733"/>
      <c r="W37" s="2733"/>
      <c r="X37" s="2733"/>
      <c r="Y37" s="2733"/>
      <c r="Z37" s="2733"/>
      <c r="AA37" s="2733"/>
      <c r="AB37" s="2733"/>
      <c r="AC37" s="2733"/>
      <c r="AD37" s="2733"/>
      <c r="AE37" s="2733"/>
      <c r="AF37" s="2733"/>
      <c r="AG37" s="2733"/>
      <c r="AH37" s="2733"/>
      <c r="AI37" s="2734"/>
      <c r="AJ37" s="747"/>
      <c r="AK37" s="843"/>
    </row>
    <row r="38" spans="1:65" s="527" customFormat="1" ht="14.1" customHeight="1" x14ac:dyDescent="0.15">
      <c r="A38" s="536"/>
      <c r="C38" s="4383" t="s">
        <v>1174</v>
      </c>
      <c r="D38" s="4383"/>
      <c r="E38" s="4383"/>
      <c r="F38" s="4383"/>
      <c r="G38" s="4383"/>
      <c r="H38" s="4383"/>
      <c r="I38" s="4383"/>
      <c r="J38" s="851"/>
      <c r="K38" s="4346" t="s">
        <v>1001</v>
      </c>
      <c r="L38" s="4346"/>
      <c r="M38" s="4346"/>
      <c r="N38" s="4346"/>
      <c r="O38" s="4346"/>
      <c r="P38" s="4346"/>
      <c r="Q38" s="4346"/>
      <c r="R38" s="4346"/>
      <c r="T38" s="2697" t="s">
        <v>1002</v>
      </c>
      <c r="U38" s="2697"/>
      <c r="V38" s="2697"/>
      <c r="W38" s="2697"/>
      <c r="X38" s="2697"/>
      <c r="Y38" s="2697"/>
      <c r="Z38" s="2697"/>
      <c r="AB38" s="2697" t="s">
        <v>1003</v>
      </c>
      <c r="AC38" s="2697"/>
      <c r="AD38" s="2697"/>
      <c r="AE38" s="2697"/>
      <c r="AF38" s="2697"/>
      <c r="AG38" s="2697"/>
      <c r="AH38" s="2697"/>
      <c r="AI38" s="4583"/>
      <c r="AK38" s="843"/>
    </row>
    <row r="39" spans="1:65" s="527" customFormat="1" ht="14.1" customHeight="1" x14ac:dyDescent="0.15">
      <c r="A39" s="536"/>
      <c r="C39" s="4584"/>
      <c r="D39" s="4584"/>
      <c r="E39" s="4584"/>
      <c r="F39" s="4584"/>
      <c r="G39" s="4584"/>
      <c r="H39" s="4584"/>
      <c r="I39" s="4584"/>
      <c r="J39" s="851"/>
      <c r="K39" s="1691" t="s">
        <v>675</v>
      </c>
      <c r="L39" s="1691"/>
      <c r="M39" s="1691"/>
      <c r="N39" s="1691"/>
      <c r="O39" s="1691"/>
      <c r="P39" s="1691"/>
      <c r="Q39" s="1691"/>
      <c r="R39" s="1691"/>
      <c r="S39" s="1691"/>
      <c r="T39" s="1691"/>
      <c r="U39" s="1691"/>
      <c r="V39" s="1691"/>
      <c r="W39" s="1691"/>
      <c r="X39" s="1691"/>
      <c r="Y39" s="1691"/>
      <c r="Z39" s="1691"/>
      <c r="AA39" s="1691"/>
      <c r="AB39" s="1691"/>
      <c r="AC39" s="1691"/>
      <c r="AD39" s="1691"/>
      <c r="AE39" s="1691"/>
      <c r="AF39" s="1691"/>
      <c r="AG39" s="1691"/>
      <c r="AH39" s="1691"/>
      <c r="AI39" s="4583" t="s">
        <v>37</v>
      </c>
      <c r="AK39" s="840"/>
    </row>
    <row r="40" spans="1:65" s="527" customFormat="1" ht="14.1" customHeight="1" x14ac:dyDescent="0.15">
      <c r="A40" s="536"/>
      <c r="C40" s="4585" t="s">
        <v>1175</v>
      </c>
      <c r="D40" s="4585"/>
      <c r="E40" s="4585"/>
      <c r="F40" s="4585"/>
      <c r="G40" s="4585"/>
      <c r="H40" s="4585"/>
      <c r="I40" s="4585"/>
      <c r="J40" s="4586"/>
      <c r="K40" s="3945" t="s">
        <v>1001</v>
      </c>
      <c r="L40" s="3945"/>
      <c r="M40" s="3945"/>
      <c r="N40" s="3945"/>
      <c r="O40" s="3945"/>
      <c r="P40" s="3945"/>
      <c r="Q40" s="3945"/>
      <c r="R40" s="3945"/>
      <c r="S40" s="4587"/>
      <c r="T40" s="4588" t="s">
        <v>1002</v>
      </c>
      <c r="U40" s="4588"/>
      <c r="V40" s="4588"/>
      <c r="W40" s="4588"/>
      <c r="X40" s="4588"/>
      <c r="Y40" s="4588"/>
      <c r="Z40" s="4588"/>
      <c r="AA40" s="4587"/>
      <c r="AB40" s="4588" t="s">
        <v>1003</v>
      </c>
      <c r="AC40" s="4588"/>
      <c r="AD40" s="4588"/>
      <c r="AE40" s="4588"/>
      <c r="AF40" s="4588"/>
      <c r="AG40" s="4588"/>
      <c r="AH40" s="4588"/>
      <c r="AI40" s="4589"/>
      <c r="AK40" s="840"/>
      <c r="AL40" s="747"/>
    </row>
    <row r="41" spans="1:65" s="527" customFormat="1" ht="14.1" customHeight="1" x14ac:dyDescent="0.15">
      <c r="A41" s="569"/>
      <c r="B41" s="537"/>
      <c r="C41" s="4383"/>
      <c r="D41" s="4383"/>
      <c r="E41" s="4383"/>
      <c r="F41" s="4383"/>
      <c r="G41" s="4383"/>
      <c r="H41" s="4383"/>
      <c r="I41" s="4383"/>
      <c r="J41" s="852"/>
      <c r="K41" s="3309" t="s">
        <v>675</v>
      </c>
      <c r="L41" s="3309"/>
      <c r="M41" s="3309"/>
      <c r="N41" s="3309"/>
      <c r="O41" s="3309"/>
      <c r="P41" s="3309"/>
      <c r="Q41" s="3309"/>
      <c r="R41" s="3309"/>
      <c r="S41" s="3309"/>
      <c r="T41" s="3309"/>
      <c r="U41" s="3309"/>
      <c r="V41" s="3309"/>
      <c r="W41" s="3309"/>
      <c r="X41" s="3309"/>
      <c r="Y41" s="3309"/>
      <c r="Z41" s="3309"/>
      <c r="AA41" s="3309"/>
      <c r="AB41" s="3309"/>
      <c r="AC41" s="3309"/>
      <c r="AD41" s="3309"/>
      <c r="AE41" s="3309"/>
      <c r="AF41" s="3309"/>
      <c r="AG41" s="3309"/>
      <c r="AH41" s="3309"/>
      <c r="AI41" s="4590" t="s">
        <v>37</v>
      </c>
      <c r="AJ41" s="4316"/>
      <c r="AK41" s="535"/>
      <c r="AL41" s="534"/>
      <c r="AM41" s="534"/>
      <c r="AN41" s="534"/>
      <c r="AO41" s="534"/>
      <c r="AP41" s="534"/>
      <c r="AQ41" s="534"/>
      <c r="AR41" s="534"/>
      <c r="AS41" s="534"/>
      <c r="AT41" s="534"/>
      <c r="AU41" s="534"/>
      <c r="AV41" s="534"/>
      <c r="AW41" s="534"/>
      <c r="AX41" s="534"/>
      <c r="AY41" s="534"/>
      <c r="AZ41" s="534"/>
      <c r="BA41" s="534"/>
      <c r="BB41" s="534"/>
      <c r="BC41" s="534"/>
      <c r="BD41" s="534"/>
      <c r="BE41" s="534"/>
      <c r="BF41" s="534"/>
      <c r="BG41" s="534"/>
      <c r="BH41" s="534"/>
      <c r="BI41" s="534"/>
      <c r="BJ41" s="534"/>
      <c r="BK41" s="534"/>
      <c r="BL41" s="534"/>
      <c r="BM41" s="534"/>
    </row>
    <row r="42" spans="1:65" s="527" customFormat="1" ht="14.1" customHeight="1" x14ac:dyDescent="0.15">
      <c r="A42" s="569"/>
      <c r="Z42" s="531"/>
      <c r="AK42" s="843"/>
      <c r="AL42" s="534"/>
      <c r="AM42" s="534"/>
      <c r="AN42" s="534"/>
      <c r="AO42" s="534"/>
      <c r="AP42" s="534"/>
      <c r="AQ42" s="534"/>
      <c r="AR42" s="534"/>
      <c r="AS42" s="534"/>
      <c r="AT42" s="534"/>
      <c r="AU42" s="534"/>
      <c r="AV42" s="534"/>
      <c r="AW42" s="534"/>
      <c r="AX42" s="534"/>
      <c r="AY42" s="534"/>
      <c r="AZ42" s="534"/>
      <c r="BA42" s="534"/>
      <c r="BB42" s="534"/>
      <c r="BC42" s="534"/>
      <c r="BD42" s="534"/>
      <c r="BE42" s="534"/>
      <c r="BF42" s="534"/>
      <c r="BG42" s="534"/>
      <c r="BH42" s="534"/>
      <c r="BI42" s="534"/>
      <c r="BJ42" s="534"/>
      <c r="BK42" s="534"/>
      <c r="BL42" s="534"/>
      <c r="BM42" s="534"/>
    </row>
    <row r="43" spans="1:65" s="527" customFormat="1" ht="14.1" customHeight="1" x14ac:dyDescent="0.15">
      <c r="A43" s="569"/>
      <c r="C43" s="4494"/>
      <c r="D43" s="4494"/>
      <c r="E43" s="4494"/>
      <c r="F43" s="4494"/>
      <c r="G43" s="4494"/>
      <c r="H43" s="4494"/>
      <c r="I43" s="4494"/>
      <c r="J43" s="4494"/>
      <c r="K43" s="4494"/>
      <c r="L43" s="4494"/>
      <c r="M43" s="4494"/>
      <c r="N43" s="4494"/>
      <c r="O43" s="4494"/>
      <c r="P43" s="4494"/>
      <c r="Q43" s="4494"/>
      <c r="R43" s="4494"/>
      <c r="S43" s="4494"/>
      <c r="T43" s="4494"/>
      <c r="U43" s="4494"/>
      <c r="V43" s="4494"/>
      <c r="W43" s="4494"/>
      <c r="X43" s="4494"/>
      <c r="Y43" s="4494"/>
      <c r="Z43" s="531"/>
      <c r="AA43" s="560"/>
      <c r="AB43" s="747"/>
      <c r="AC43" s="747"/>
      <c r="AD43" s="747"/>
      <c r="AE43" s="747"/>
      <c r="AF43" s="747"/>
      <c r="AG43" s="747"/>
      <c r="AH43" s="747"/>
      <c r="AI43" s="747"/>
      <c r="AJ43" s="747"/>
      <c r="AK43" s="843"/>
      <c r="AL43" s="534"/>
      <c r="AM43" s="534"/>
      <c r="AN43" s="534"/>
      <c r="AO43" s="534"/>
      <c r="AP43" s="534"/>
      <c r="AQ43" s="534"/>
      <c r="AR43" s="534"/>
      <c r="AS43" s="534"/>
      <c r="AT43" s="534"/>
      <c r="AU43" s="534"/>
      <c r="AV43" s="534"/>
      <c r="AW43" s="534"/>
      <c r="AX43" s="534"/>
      <c r="AY43" s="534"/>
      <c r="AZ43" s="534"/>
      <c r="BA43" s="534"/>
      <c r="BB43" s="534"/>
      <c r="BC43" s="534"/>
      <c r="BD43" s="534"/>
      <c r="BE43" s="534"/>
      <c r="BF43" s="534"/>
      <c r="BG43" s="534"/>
      <c r="BH43" s="534"/>
      <c r="BI43" s="534"/>
      <c r="BJ43" s="534"/>
      <c r="BK43" s="534"/>
      <c r="BL43" s="534"/>
      <c r="BM43" s="534"/>
    </row>
    <row r="44" spans="1:65" s="527" customFormat="1" ht="14.1" customHeight="1" x14ac:dyDescent="0.15">
      <c r="A44" s="569"/>
      <c r="Z44" s="531"/>
      <c r="AK44" s="843"/>
      <c r="AL44" s="534"/>
      <c r="AM44" s="534"/>
      <c r="AN44" s="534"/>
      <c r="AO44" s="534"/>
      <c r="AP44" s="534"/>
      <c r="AQ44" s="534"/>
      <c r="AR44" s="534"/>
      <c r="AS44" s="534"/>
      <c r="AT44" s="534"/>
      <c r="AU44" s="534"/>
      <c r="AV44" s="534"/>
      <c r="AW44" s="534"/>
      <c r="AX44" s="534"/>
      <c r="AY44" s="534"/>
      <c r="AZ44" s="534"/>
      <c r="BA44" s="534"/>
      <c r="BB44" s="534"/>
      <c r="BC44" s="534"/>
      <c r="BD44" s="534"/>
      <c r="BE44" s="534"/>
      <c r="BF44" s="534"/>
      <c r="BG44" s="534"/>
      <c r="BH44" s="534"/>
      <c r="BI44" s="534"/>
      <c r="BJ44" s="534"/>
      <c r="BK44" s="534"/>
      <c r="BL44" s="534"/>
      <c r="BM44" s="534"/>
    </row>
    <row r="45" spans="1:65" s="527" customFormat="1" ht="14.1" customHeight="1" x14ac:dyDescent="0.15">
      <c r="A45" s="831"/>
      <c r="Z45" s="531"/>
      <c r="AK45" s="843"/>
      <c r="AL45" s="534"/>
      <c r="AM45" s="534"/>
      <c r="AN45" s="534"/>
      <c r="AO45" s="534"/>
      <c r="AP45" s="534"/>
      <c r="AQ45" s="534"/>
      <c r="AR45" s="534"/>
      <c r="AS45" s="534"/>
      <c r="AT45" s="534"/>
      <c r="AU45" s="534"/>
      <c r="AV45" s="534"/>
      <c r="AW45" s="534"/>
      <c r="AX45" s="534"/>
      <c r="AY45" s="534"/>
      <c r="AZ45" s="534"/>
      <c r="BA45" s="534"/>
      <c r="BB45" s="534"/>
      <c r="BC45" s="534"/>
      <c r="BD45" s="534"/>
      <c r="BE45" s="534"/>
      <c r="BF45" s="534"/>
      <c r="BG45" s="534"/>
      <c r="BH45" s="534"/>
      <c r="BI45" s="534"/>
      <c r="BJ45" s="534"/>
      <c r="BK45" s="534"/>
      <c r="BL45" s="534"/>
      <c r="BM45" s="534"/>
    </row>
    <row r="46" spans="1:65" s="527" customFormat="1" ht="14.1" customHeight="1" x14ac:dyDescent="0.15">
      <c r="A46" s="569"/>
      <c r="Z46" s="531"/>
      <c r="AK46" s="843"/>
      <c r="AL46" s="660"/>
      <c r="AM46" s="660"/>
      <c r="AN46" s="660"/>
      <c r="AO46" s="660"/>
      <c r="AP46" s="660"/>
      <c r="AQ46" s="660"/>
      <c r="AR46" s="660"/>
      <c r="AS46" s="660"/>
      <c r="AT46" s="660"/>
      <c r="AU46" s="660"/>
      <c r="AV46" s="660"/>
      <c r="AW46" s="660"/>
      <c r="AX46" s="660"/>
      <c r="AY46" s="660"/>
      <c r="AZ46" s="660"/>
      <c r="BA46" s="660"/>
      <c r="BB46" s="660"/>
      <c r="BC46" s="660"/>
      <c r="BD46" s="660"/>
      <c r="BE46" s="660"/>
      <c r="BF46" s="660"/>
      <c r="BG46" s="660"/>
      <c r="BH46" s="660"/>
      <c r="BI46" s="660"/>
      <c r="BJ46" s="660"/>
      <c r="BK46" s="660"/>
      <c r="BL46" s="660"/>
      <c r="BM46" s="660"/>
    </row>
    <row r="47" spans="1:65" s="527" customFormat="1" ht="14.1" customHeight="1" x14ac:dyDescent="0.15">
      <c r="A47" s="536"/>
      <c r="Z47" s="531"/>
      <c r="AK47" s="843"/>
    </row>
    <row r="48" spans="1:65" s="527" customFormat="1" ht="14.1" customHeight="1" x14ac:dyDescent="0.15">
      <c r="A48" s="569"/>
      <c r="Z48" s="531"/>
      <c r="AK48" s="843"/>
    </row>
    <row r="49" spans="1:37" s="527" customFormat="1" ht="14.1" customHeight="1" x14ac:dyDescent="0.15">
      <c r="A49" s="569"/>
      <c r="Z49" s="531"/>
      <c r="AK49" s="843"/>
    </row>
    <row r="50" spans="1:37" s="527" customFormat="1" ht="14.1" customHeight="1" x14ac:dyDescent="0.15">
      <c r="A50" s="536"/>
      <c r="Z50" s="531"/>
      <c r="AK50" s="843"/>
    </row>
    <row r="51" spans="1:37" s="527" customFormat="1" ht="14.1" customHeight="1" x14ac:dyDescent="0.15">
      <c r="A51" s="569"/>
      <c r="B51" s="529"/>
      <c r="C51" s="529"/>
      <c r="D51" s="549"/>
      <c r="E51" s="549"/>
      <c r="F51" s="549"/>
      <c r="G51" s="549"/>
      <c r="H51" s="549"/>
      <c r="I51" s="549"/>
      <c r="J51" s="549"/>
      <c r="K51" s="549"/>
      <c r="L51" s="549"/>
      <c r="M51" s="549"/>
      <c r="N51" s="549"/>
      <c r="O51" s="549"/>
      <c r="P51" s="549"/>
      <c r="Q51" s="549"/>
      <c r="R51" s="549"/>
      <c r="S51" s="549"/>
      <c r="T51" s="549"/>
      <c r="U51" s="549"/>
      <c r="V51" s="549"/>
      <c r="W51" s="549"/>
      <c r="X51" s="549"/>
      <c r="Y51" s="549"/>
      <c r="Z51" s="531"/>
      <c r="AK51" s="843"/>
    </row>
    <row r="52" spans="1:37" s="527" customFormat="1" ht="14.1" customHeight="1" x14ac:dyDescent="0.15">
      <c r="A52" s="569"/>
      <c r="Z52" s="531"/>
      <c r="AB52" s="747"/>
      <c r="AC52" s="747"/>
      <c r="AD52" s="747"/>
      <c r="AE52" s="546"/>
      <c r="AF52" s="546"/>
      <c r="AG52" s="4591"/>
      <c r="AH52" s="4591"/>
      <c r="AI52" s="4591"/>
      <c r="AJ52" s="551"/>
      <c r="AK52" s="843"/>
    </row>
    <row r="53" spans="1:37" s="527" customFormat="1" x14ac:dyDescent="0.15">
      <c r="A53" s="569"/>
      <c r="Z53" s="531"/>
      <c r="AK53" s="843"/>
    </row>
    <row r="54" spans="1:37" s="527" customFormat="1" ht="14.1" customHeight="1" x14ac:dyDescent="0.15">
      <c r="A54" s="536"/>
      <c r="Z54" s="531"/>
      <c r="AK54" s="843"/>
    </row>
    <row r="55" spans="1:37" s="527" customFormat="1" ht="14.1" customHeight="1" x14ac:dyDescent="0.15">
      <c r="A55" s="536"/>
      <c r="Z55" s="531"/>
      <c r="AK55" s="843"/>
    </row>
    <row r="56" spans="1:37" s="527" customFormat="1" ht="14.1" customHeight="1" x14ac:dyDescent="0.15">
      <c r="A56" s="536"/>
      <c r="Z56" s="531"/>
      <c r="AK56" s="843"/>
    </row>
    <row r="57" spans="1:37" s="527" customFormat="1" ht="14.1" customHeight="1" x14ac:dyDescent="0.15">
      <c r="A57" s="536"/>
      <c r="Z57" s="531"/>
      <c r="AB57" s="747"/>
      <c r="AC57" s="747"/>
      <c r="AD57" s="747"/>
      <c r="AE57" s="747"/>
      <c r="AF57" s="747"/>
      <c r="AG57" s="747"/>
      <c r="AH57" s="747"/>
      <c r="AI57" s="747"/>
      <c r="AJ57" s="747"/>
      <c r="AK57" s="843"/>
    </row>
    <row r="58" spans="1:37" s="527" customFormat="1" ht="14.1" customHeight="1" x14ac:dyDescent="0.15">
      <c r="A58" s="536"/>
      <c r="Z58" s="1062"/>
      <c r="AA58" s="551"/>
      <c r="AB58" s="551"/>
      <c r="AC58" s="551"/>
      <c r="AD58" s="551"/>
      <c r="AE58" s="551"/>
      <c r="AF58" s="551"/>
      <c r="AG58" s="551"/>
      <c r="AH58" s="747"/>
      <c r="AI58" s="747"/>
      <c r="AJ58" s="747"/>
      <c r="AK58" s="843"/>
    </row>
    <row r="59" spans="1:37" s="527" customFormat="1" ht="14.1" customHeight="1" x14ac:dyDescent="0.15">
      <c r="A59" s="536"/>
      <c r="Z59" s="1062"/>
      <c r="AA59" s="551"/>
      <c r="AB59" s="551"/>
      <c r="AC59" s="551"/>
      <c r="AD59" s="551"/>
      <c r="AE59" s="551"/>
      <c r="AF59" s="551"/>
      <c r="AG59" s="551"/>
      <c r="AH59" s="747"/>
      <c r="AI59" s="747"/>
      <c r="AJ59" s="747"/>
      <c r="AK59" s="843"/>
    </row>
    <row r="60" spans="1:37" s="527" customFormat="1" ht="14.1" customHeight="1" thickBot="1" x14ac:dyDescent="0.2">
      <c r="A60" s="564"/>
      <c r="B60" s="565"/>
      <c r="C60" s="565"/>
      <c r="D60" s="758"/>
      <c r="E60" s="758"/>
      <c r="F60" s="758"/>
      <c r="G60" s="758"/>
      <c r="H60" s="758"/>
      <c r="I60" s="758"/>
      <c r="J60" s="758"/>
      <c r="K60" s="758"/>
      <c r="L60" s="758"/>
      <c r="M60" s="758"/>
      <c r="N60" s="758"/>
      <c r="O60" s="758"/>
      <c r="P60" s="758"/>
      <c r="Q60" s="758"/>
      <c r="R60" s="758"/>
      <c r="S60" s="758"/>
      <c r="T60" s="758"/>
      <c r="U60" s="758"/>
      <c r="V60" s="758"/>
      <c r="W60" s="758"/>
      <c r="X60" s="758"/>
      <c r="Y60" s="758"/>
      <c r="Z60" s="566"/>
      <c r="AA60" s="565"/>
      <c r="AB60" s="565"/>
      <c r="AC60" s="565"/>
      <c r="AD60" s="565"/>
      <c r="AE60" s="565"/>
      <c r="AF60" s="565"/>
      <c r="AG60" s="565"/>
      <c r="AH60" s="565"/>
      <c r="AI60" s="565"/>
      <c r="AJ60" s="565"/>
      <c r="AK60" s="567"/>
    </row>
    <row r="61" spans="1:37" s="527" customFormat="1" ht="14.1" customHeight="1" x14ac:dyDescent="0.15">
      <c r="A61" s="536"/>
    </row>
    <row r="62" spans="1:37" s="527" customFormat="1" ht="14.1" customHeight="1" x14ac:dyDescent="0.15"/>
  </sheetData>
  <mergeCells count="52">
    <mergeCell ref="AA36:AJ36"/>
    <mergeCell ref="C37:I37"/>
    <mergeCell ref="C40:I41"/>
    <mergeCell ref="K40:R40"/>
    <mergeCell ref="T40:Z40"/>
    <mergeCell ref="AB40:AH40"/>
    <mergeCell ref="K41:M41"/>
    <mergeCell ref="N41:AH41"/>
    <mergeCell ref="J37:AI37"/>
    <mergeCell ref="C38:I39"/>
    <mergeCell ref="K38:R38"/>
    <mergeCell ref="T38:Z38"/>
    <mergeCell ref="AB38:AH38"/>
    <mergeCell ref="K39:M39"/>
    <mergeCell ref="N39:AH39"/>
    <mergeCell ref="D32:L32"/>
    <mergeCell ref="N32:X32"/>
    <mergeCell ref="D33:F33"/>
    <mergeCell ref="B35:X35"/>
    <mergeCell ref="A36:B36"/>
    <mergeCell ref="C36:X36"/>
    <mergeCell ref="AV26:BF26"/>
    <mergeCell ref="B27:X27"/>
    <mergeCell ref="A28:B28"/>
    <mergeCell ref="AA28:AJ29"/>
    <mergeCell ref="A31:B31"/>
    <mergeCell ref="C31:X31"/>
    <mergeCell ref="AA24:AJ26"/>
    <mergeCell ref="C28:X29"/>
    <mergeCell ref="A17:B17"/>
    <mergeCell ref="C17:X19"/>
    <mergeCell ref="AA17:AJ19"/>
    <mergeCell ref="AV20:BF21"/>
    <mergeCell ref="A21:B21"/>
    <mergeCell ref="C21:X22"/>
    <mergeCell ref="AA21:AJ23"/>
    <mergeCell ref="AV23:BF24"/>
    <mergeCell ref="A24:B24"/>
    <mergeCell ref="C24:X25"/>
    <mergeCell ref="D9:X9"/>
    <mergeCell ref="D10:X11"/>
    <mergeCell ref="A13:B13"/>
    <mergeCell ref="C13:X14"/>
    <mergeCell ref="AA13:AJ13"/>
    <mergeCell ref="AA14:AJ16"/>
    <mergeCell ref="A1:AK1"/>
    <mergeCell ref="A3:Y3"/>
    <mergeCell ref="Z3:AK3"/>
    <mergeCell ref="A5:B5"/>
    <mergeCell ref="C5:X6"/>
    <mergeCell ref="AA5:AJ5"/>
    <mergeCell ref="AA6:AJ8"/>
  </mergeCells>
  <phoneticPr fontId="3"/>
  <conditionalFormatting sqref="D10">
    <cfRule type="containsBlanks" dxfId="3" priority="5">
      <formula>LEN(TRIM(D10))=0</formula>
    </cfRule>
  </conditionalFormatting>
  <conditionalFormatting sqref="G33:X33">
    <cfRule type="containsBlanks" dxfId="2" priority="4">
      <formula>LEN(TRIM(G33))=0</formula>
    </cfRule>
  </conditionalFormatting>
  <conditionalFormatting sqref="N39">
    <cfRule type="containsBlanks" dxfId="1" priority="3">
      <formula>LEN(TRIM(N39))=0</formula>
    </cfRule>
  </conditionalFormatting>
  <conditionalFormatting sqref="N41">
    <cfRule type="containsBlanks" dxfId="0" priority="2">
      <formula>LEN(TRIM(N41))=0</formula>
    </cfRule>
  </conditionalFormatting>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31553" r:id="rId4" name="Check Box 1">
              <controlPr defaultSize="0" autoFill="0" autoLine="0" autoPict="0">
                <anchor moveWithCells="1">
                  <from>
                    <xdr:col>17</xdr:col>
                    <xdr:colOff>76200</xdr:colOff>
                    <xdr:row>6</xdr:row>
                    <xdr:rowOff>0</xdr:rowOff>
                  </from>
                  <to>
                    <xdr:col>21</xdr:col>
                    <xdr:colOff>19050</xdr:colOff>
                    <xdr:row>7</xdr:row>
                    <xdr:rowOff>0</xdr:rowOff>
                  </to>
                </anchor>
              </controlPr>
            </control>
          </mc:Choice>
        </mc:AlternateContent>
        <mc:AlternateContent xmlns:mc="http://schemas.openxmlformats.org/markup-compatibility/2006">
          <mc:Choice Requires="x14">
            <control shapeId="1431554" r:id="rId5" name="Check Box 2">
              <controlPr defaultSize="0" autoFill="0" autoLine="0" autoPict="0">
                <anchor moveWithCells="1">
                  <from>
                    <xdr:col>20</xdr:col>
                    <xdr:colOff>123825</xdr:colOff>
                    <xdr:row>5</xdr:row>
                    <xdr:rowOff>152400</xdr:rowOff>
                  </from>
                  <to>
                    <xdr:col>25</xdr:col>
                    <xdr:colOff>57150</xdr:colOff>
                    <xdr:row>7</xdr:row>
                    <xdr:rowOff>19050</xdr:rowOff>
                  </to>
                </anchor>
              </controlPr>
            </control>
          </mc:Choice>
        </mc:AlternateContent>
        <mc:AlternateContent xmlns:mc="http://schemas.openxmlformats.org/markup-compatibility/2006">
          <mc:Choice Requires="x14">
            <control shapeId="1431555" r:id="rId6" name="Check Box 3">
              <controlPr defaultSize="0" autoFill="0" autoLine="0" autoPict="0">
                <anchor moveWithCells="1">
                  <from>
                    <xdr:col>14</xdr:col>
                    <xdr:colOff>38100</xdr:colOff>
                    <xdr:row>6</xdr:row>
                    <xdr:rowOff>0</xdr:rowOff>
                  </from>
                  <to>
                    <xdr:col>17</xdr:col>
                    <xdr:colOff>161925</xdr:colOff>
                    <xdr:row>7</xdr:row>
                    <xdr:rowOff>0</xdr:rowOff>
                  </to>
                </anchor>
              </controlPr>
            </control>
          </mc:Choice>
        </mc:AlternateContent>
        <mc:AlternateContent xmlns:mc="http://schemas.openxmlformats.org/markup-compatibility/2006">
          <mc:Choice Requires="x14">
            <control shapeId="1431556" r:id="rId7" name="Check Box 4">
              <controlPr defaultSize="0" autoFill="0" autoLine="0" autoPict="0">
                <anchor moveWithCells="1">
                  <from>
                    <xdr:col>18</xdr:col>
                    <xdr:colOff>28575</xdr:colOff>
                    <xdr:row>13</xdr:row>
                    <xdr:rowOff>142875</xdr:rowOff>
                  </from>
                  <to>
                    <xdr:col>21</xdr:col>
                    <xdr:colOff>161925</xdr:colOff>
                    <xdr:row>15</xdr:row>
                    <xdr:rowOff>9525</xdr:rowOff>
                  </to>
                </anchor>
              </controlPr>
            </control>
          </mc:Choice>
        </mc:AlternateContent>
        <mc:AlternateContent xmlns:mc="http://schemas.openxmlformats.org/markup-compatibility/2006">
          <mc:Choice Requires="x14">
            <control shapeId="1431557" r:id="rId8" name="Check Box 5">
              <controlPr defaultSize="0" autoFill="0" autoLine="0" autoPict="0">
                <anchor moveWithCells="1">
                  <from>
                    <xdr:col>21</xdr:col>
                    <xdr:colOff>38100</xdr:colOff>
                    <xdr:row>13</xdr:row>
                    <xdr:rowOff>142875</xdr:rowOff>
                  </from>
                  <to>
                    <xdr:col>25</xdr:col>
                    <xdr:colOff>0</xdr:colOff>
                    <xdr:row>15</xdr:row>
                    <xdr:rowOff>9525</xdr:rowOff>
                  </to>
                </anchor>
              </controlPr>
            </control>
          </mc:Choice>
        </mc:AlternateContent>
        <mc:AlternateContent xmlns:mc="http://schemas.openxmlformats.org/markup-compatibility/2006">
          <mc:Choice Requires="x14">
            <control shapeId="1431558" r:id="rId9" name="Check Box 6">
              <controlPr defaultSize="0" autoFill="0" autoLine="0" autoPict="0">
                <anchor moveWithCells="1">
                  <from>
                    <xdr:col>18</xdr:col>
                    <xdr:colOff>28575</xdr:colOff>
                    <xdr:row>17</xdr:row>
                    <xdr:rowOff>142875</xdr:rowOff>
                  </from>
                  <to>
                    <xdr:col>21</xdr:col>
                    <xdr:colOff>161925</xdr:colOff>
                    <xdr:row>19</xdr:row>
                    <xdr:rowOff>9525</xdr:rowOff>
                  </to>
                </anchor>
              </controlPr>
            </control>
          </mc:Choice>
        </mc:AlternateContent>
        <mc:AlternateContent xmlns:mc="http://schemas.openxmlformats.org/markup-compatibility/2006">
          <mc:Choice Requires="x14">
            <control shapeId="1431559" r:id="rId10" name="Check Box 7">
              <controlPr defaultSize="0" autoFill="0" autoLine="0" autoPict="0">
                <anchor moveWithCells="1">
                  <from>
                    <xdr:col>21</xdr:col>
                    <xdr:colOff>38100</xdr:colOff>
                    <xdr:row>17</xdr:row>
                    <xdr:rowOff>142875</xdr:rowOff>
                  </from>
                  <to>
                    <xdr:col>25</xdr:col>
                    <xdr:colOff>0</xdr:colOff>
                    <xdr:row>19</xdr:row>
                    <xdr:rowOff>9525</xdr:rowOff>
                  </to>
                </anchor>
              </controlPr>
            </control>
          </mc:Choice>
        </mc:AlternateContent>
        <mc:AlternateContent xmlns:mc="http://schemas.openxmlformats.org/markup-compatibility/2006">
          <mc:Choice Requires="x14">
            <control shapeId="1431560" r:id="rId11" name="Check Box 8">
              <controlPr defaultSize="0" autoFill="0" autoLine="0" autoPict="0">
                <anchor moveWithCells="1">
                  <from>
                    <xdr:col>18</xdr:col>
                    <xdr:colOff>28575</xdr:colOff>
                    <xdr:row>21</xdr:row>
                    <xdr:rowOff>0</xdr:rowOff>
                  </from>
                  <to>
                    <xdr:col>21</xdr:col>
                    <xdr:colOff>161925</xdr:colOff>
                    <xdr:row>22</xdr:row>
                    <xdr:rowOff>38100</xdr:rowOff>
                  </to>
                </anchor>
              </controlPr>
            </control>
          </mc:Choice>
        </mc:AlternateContent>
        <mc:AlternateContent xmlns:mc="http://schemas.openxmlformats.org/markup-compatibility/2006">
          <mc:Choice Requires="x14">
            <control shapeId="1431561" r:id="rId12" name="Check Box 9">
              <controlPr defaultSize="0" autoFill="0" autoLine="0" autoPict="0">
                <anchor moveWithCells="1">
                  <from>
                    <xdr:col>21</xdr:col>
                    <xdr:colOff>38100</xdr:colOff>
                    <xdr:row>21</xdr:row>
                    <xdr:rowOff>0</xdr:rowOff>
                  </from>
                  <to>
                    <xdr:col>25</xdr:col>
                    <xdr:colOff>0</xdr:colOff>
                    <xdr:row>22</xdr:row>
                    <xdr:rowOff>38100</xdr:rowOff>
                  </to>
                </anchor>
              </controlPr>
            </control>
          </mc:Choice>
        </mc:AlternateContent>
        <mc:AlternateContent xmlns:mc="http://schemas.openxmlformats.org/markup-compatibility/2006">
          <mc:Choice Requires="x14">
            <control shapeId="1431562" r:id="rId13" name="Check Box 10">
              <controlPr defaultSize="0" autoFill="0" autoLine="0" autoPict="0">
                <anchor moveWithCells="1">
                  <from>
                    <xdr:col>18</xdr:col>
                    <xdr:colOff>28575</xdr:colOff>
                    <xdr:row>24</xdr:row>
                    <xdr:rowOff>0</xdr:rowOff>
                  </from>
                  <to>
                    <xdr:col>21</xdr:col>
                    <xdr:colOff>161925</xdr:colOff>
                    <xdr:row>25</xdr:row>
                    <xdr:rowOff>38100</xdr:rowOff>
                  </to>
                </anchor>
              </controlPr>
            </control>
          </mc:Choice>
        </mc:AlternateContent>
        <mc:AlternateContent xmlns:mc="http://schemas.openxmlformats.org/markup-compatibility/2006">
          <mc:Choice Requires="x14">
            <control shapeId="1431563" r:id="rId14" name="Check Box 11">
              <controlPr defaultSize="0" autoFill="0" autoLine="0" autoPict="0">
                <anchor moveWithCells="1">
                  <from>
                    <xdr:col>21</xdr:col>
                    <xdr:colOff>38100</xdr:colOff>
                    <xdr:row>24</xdr:row>
                    <xdr:rowOff>0</xdr:rowOff>
                  </from>
                  <to>
                    <xdr:col>25</xdr:col>
                    <xdr:colOff>0</xdr:colOff>
                    <xdr:row>25</xdr:row>
                    <xdr:rowOff>38100</xdr:rowOff>
                  </to>
                </anchor>
              </controlPr>
            </control>
          </mc:Choice>
        </mc:AlternateContent>
        <mc:AlternateContent xmlns:mc="http://schemas.openxmlformats.org/markup-compatibility/2006">
          <mc:Choice Requires="x14">
            <control shapeId="1431564" r:id="rId15" name="Check Box 12">
              <controlPr defaultSize="0" autoFill="0" autoLine="0" autoPict="0">
                <anchor moveWithCells="1">
                  <from>
                    <xdr:col>18</xdr:col>
                    <xdr:colOff>28575</xdr:colOff>
                    <xdr:row>28</xdr:row>
                    <xdr:rowOff>0</xdr:rowOff>
                  </from>
                  <to>
                    <xdr:col>21</xdr:col>
                    <xdr:colOff>161925</xdr:colOff>
                    <xdr:row>29</xdr:row>
                    <xdr:rowOff>38100</xdr:rowOff>
                  </to>
                </anchor>
              </controlPr>
            </control>
          </mc:Choice>
        </mc:AlternateContent>
        <mc:AlternateContent xmlns:mc="http://schemas.openxmlformats.org/markup-compatibility/2006">
          <mc:Choice Requires="x14">
            <control shapeId="1431565" r:id="rId16" name="Check Box 13">
              <controlPr defaultSize="0" autoFill="0" autoLine="0" autoPict="0">
                <anchor moveWithCells="1">
                  <from>
                    <xdr:col>21</xdr:col>
                    <xdr:colOff>38100</xdr:colOff>
                    <xdr:row>28</xdr:row>
                    <xdr:rowOff>0</xdr:rowOff>
                  </from>
                  <to>
                    <xdr:col>25</xdr:col>
                    <xdr:colOff>0</xdr:colOff>
                    <xdr:row>29</xdr:row>
                    <xdr:rowOff>38100</xdr:rowOff>
                  </to>
                </anchor>
              </controlPr>
            </control>
          </mc:Choice>
        </mc:AlternateContent>
        <mc:AlternateContent xmlns:mc="http://schemas.openxmlformats.org/markup-compatibility/2006">
          <mc:Choice Requires="x14">
            <control shapeId="1431566" r:id="rId17" name="Check Box 14">
              <controlPr defaultSize="0" autoFill="0" autoLine="0" autoPict="0">
                <anchor moveWithCells="1" sizeWithCells="1">
                  <from>
                    <xdr:col>12</xdr:col>
                    <xdr:colOff>0</xdr:colOff>
                    <xdr:row>30</xdr:row>
                    <xdr:rowOff>142875</xdr:rowOff>
                  </from>
                  <to>
                    <xdr:col>15</xdr:col>
                    <xdr:colOff>9525</xdr:colOff>
                    <xdr:row>32</xdr:row>
                    <xdr:rowOff>0</xdr:rowOff>
                  </to>
                </anchor>
              </controlPr>
            </control>
          </mc:Choice>
        </mc:AlternateContent>
        <mc:AlternateContent xmlns:mc="http://schemas.openxmlformats.org/markup-compatibility/2006">
          <mc:Choice Requires="x14">
            <control shapeId="1431567" r:id="rId18" name="Check Box 15">
              <controlPr defaultSize="0" autoFill="0" autoLine="0" autoPict="0">
                <anchor moveWithCells="1" sizeWithCells="1">
                  <from>
                    <xdr:col>2</xdr:col>
                    <xdr:colOff>0</xdr:colOff>
                    <xdr:row>31</xdr:row>
                    <xdr:rowOff>142875</xdr:rowOff>
                  </from>
                  <to>
                    <xdr:col>5</xdr:col>
                    <xdr:colOff>9525</xdr:colOff>
                    <xdr:row>33</xdr:row>
                    <xdr:rowOff>0</xdr:rowOff>
                  </to>
                </anchor>
              </controlPr>
            </control>
          </mc:Choice>
        </mc:AlternateContent>
        <mc:AlternateContent xmlns:mc="http://schemas.openxmlformats.org/markup-compatibility/2006">
          <mc:Choice Requires="x14">
            <control shapeId="1431568" r:id="rId19" name="Check Box 16">
              <controlPr defaultSize="0" autoFill="0" autoLine="0" autoPict="0">
                <anchor moveWithCells="1" sizeWithCells="1">
                  <from>
                    <xdr:col>2</xdr:col>
                    <xdr:colOff>0</xdr:colOff>
                    <xdr:row>30</xdr:row>
                    <xdr:rowOff>142875</xdr:rowOff>
                  </from>
                  <to>
                    <xdr:col>5</xdr:col>
                    <xdr:colOff>9525</xdr:colOff>
                    <xdr:row>32</xdr:row>
                    <xdr:rowOff>0</xdr:rowOff>
                  </to>
                </anchor>
              </controlPr>
            </control>
          </mc:Choice>
        </mc:AlternateContent>
        <mc:AlternateContent xmlns:mc="http://schemas.openxmlformats.org/markup-compatibility/2006">
          <mc:Choice Requires="x14">
            <control shapeId="1431570" r:id="rId20" name="Check Box 18">
              <controlPr defaultSize="0" autoFill="0" autoLine="0" autoPict="0">
                <anchor moveWithCells="1" sizeWithCells="1">
                  <from>
                    <xdr:col>8</xdr:col>
                    <xdr:colOff>171450</xdr:colOff>
                    <xdr:row>39</xdr:row>
                    <xdr:rowOff>28575</xdr:rowOff>
                  </from>
                  <to>
                    <xdr:col>12</xdr:col>
                    <xdr:colOff>0</xdr:colOff>
                    <xdr:row>39</xdr:row>
                    <xdr:rowOff>219075</xdr:rowOff>
                  </to>
                </anchor>
              </controlPr>
            </control>
          </mc:Choice>
        </mc:AlternateContent>
        <mc:AlternateContent xmlns:mc="http://schemas.openxmlformats.org/markup-compatibility/2006">
          <mc:Choice Requires="x14">
            <control shapeId="1431571" r:id="rId21" name="Check Box 19">
              <controlPr defaultSize="0" autoFill="0" autoLine="0" autoPict="0">
                <anchor moveWithCells="1" sizeWithCells="1">
                  <from>
                    <xdr:col>8</xdr:col>
                    <xdr:colOff>171450</xdr:colOff>
                    <xdr:row>37</xdr:row>
                    <xdr:rowOff>28575</xdr:rowOff>
                  </from>
                  <to>
                    <xdr:col>13</xdr:col>
                    <xdr:colOff>19050</xdr:colOff>
                    <xdr:row>37</xdr:row>
                    <xdr:rowOff>219075</xdr:rowOff>
                  </to>
                </anchor>
              </controlPr>
            </control>
          </mc:Choice>
        </mc:AlternateContent>
        <mc:AlternateContent xmlns:mc="http://schemas.openxmlformats.org/markup-compatibility/2006">
          <mc:Choice Requires="x14">
            <control shapeId="1431573" r:id="rId22" name="Check Box 21">
              <controlPr defaultSize="0" autoFill="0" autoLine="0" autoPict="0">
                <anchor moveWithCells="1" sizeWithCells="1">
                  <from>
                    <xdr:col>17</xdr:col>
                    <xdr:colOff>171450</xdr:colOff>
                    <xdr:row>37</xdr:row>
                    <xdr:rowOff>28575</xdr:rowOff>
                  </from>
                  <to>
                    <xdr:col>20</xdr:col>
                    <xdr:colOff>9525</xdr:colOff>
                    <xdr:row>37</xdr:row>
                    <xdr:rowOff>209550</xdr:rowOff>
                  </to>
                </anchor>
              </controlPr>
            </control>
          </mc:Choice>
        </mc:AlternateContent>
        <mc:AlternateContent xmlns:mc="http://schemas.openxmlformats.org/markup-compatibility/2006">
          <mc:Choice Requires="x14">
            <control shapeId="1431574" r:id="rId23" name="Check Box 22">
              <controlPr defaultSize="0" autoFill="0" autoLine="0" autoPict="0">
                <anchor moveWithCells="1" sizeWithCells="1">
                  <from>
                    <xdr:col>8</xdr:col>
                    <xdr:colOff>171450</xdr:colOff>
                    <xdr:row>38</xdr:row>
                    <xdr:rowOff>19050</xdr:rowOff>
                  </from>
                  <to>
                    <xdr:col>13</xdr:col>
                    <xdr:colOff>0</xdr:colOff>
                    <xdr:row>38</xdr:row>
                    <xdr:rowOff>238125</xdr:rowOff>
                  </to>
                </anchor>
              </controlPr>
            </control>
          </mc:Choice>
        </mc:AlternateContent>
        <mc:AlternateContent xmlns:mc="http://schemas.openxmlformats.org/markup-compatibility/2006">
          <mc:Choice Requires="x14">
            <control shapeId="1431575" r:id="rId24" name="Check Box 23">
              <controlPr defaultSize="0" autoFill="0" autoLine="0" autoPict="0">
                <anchor moveWithCells="1" sizeWithCells="1">
                  <from>
                    <xdr:col>17</xdr:col>
                    <xdr:colOff>171450</xdr:colOff>
                    <xdr:row>39</xdr:row>
                    <xdr:rowOff>0</xdr:rowOff>
                  </from>
                  <to>
                    <xdr:col>21</xdr:col>
                    <xdr:colOff>47625</xdr:colOff>
                    <xdr:row>40</xdr:row>
                    <xdr:rowOff>9525</xdr:rowOff>
                  </to>
                </anchor>
              </controlPr>
            </control>
          </mc:Choice>
        </mc:AlternateContent>
        <mc:AlternateContent xmlns:mc="http://schemas.openxmlformats.org/markup-compatibility/2006">
          <mc:Choice Requires="x14">
            <control shapeId="1431577" r:id="rId25" name="Check Box 25">
              <controlPr defaultSize="0" autoFill="0" autoLine="0" autoPict="0">
                <anchor moveWithCells="1" sizeWithCells="1">
                  <from>
                    <xdr:col>25</xdr:col>
                    <xdr:colOff>161925</xdr:colOff>
                    <xdr:row>37</xdr:row>
                    <xdr:rowOff>28575</xdr:rowOff>
                  </from>
                  <to>
                    <xdr:col>28</xdr:col>
                    <xdr:colOff>0</xdr:colOff>
                    <xdr:row>37</xdr:row>
                    <xdr:rowOff>228600</xdr:rowOff>
                  </to>
                </anchor>
              </controlPr>
            </control>
          </mc:Choice>
        </mc:AlternateContent>
        <mc:AlternateContent xmlns:mc="http://schemas.openxmlformats.org/markup-compatibility/2006">
          <mc:Choice Requires="x14">
            <control shapeId="1431578" r:id="rId26" name="Check Box 26">
              <controlPr defaultSize="0" autoFill="0" autoLine="0" autoPict="0">
                <anchor moveWithCells="1" sizeWithCells="1">
                  <from>
                    <xdr:col>25</xdr:col>
                    <xdr:colOff>171450</xdr:colOff>
                    <xdr:row>39</xdr:row>
                    <xdr:rowOff>0</xdr:rowOff>
                  </from>
                  <to>
                    <xdr:col>29</xdr:col>
                    <xdr:colOff>114300</xdr:colOff>
                    <xdr:row>40</xdr:row>
                    <xdr:rowOff>28575</xdr:rowOff>
                  </to>
                </anchor>
              </controlPr>
            </control>
          </mc:Choice>
        </mc:AlternateContent>
        <mc:AlternateContent xmlns:mc="http://schemas.openxmlformats.org/markup-compatibility/2006">
          <mc:Choice Requires="x14">
            <control shapeId="1431580" r:id="rId27" name="Check Box 28">
              <controlPr defaultSize="0" autoFill="0" autoLine="0" autoPict="0">
                <anchor moveWithCells="1" sizeWithCells="1">
                  <from>
                    <xdr:col>8</xdr:col>
                    <xdr:colOff>171450</xdr:colOff>
                    <xdr:row>39</xdr:row>
                    <xdr:rowOff>238125</xdr:rowOff>
                  </from>
                  <to>
                    <xdr:col>12</xdr:col>
                    <xdr:colOff>0</xdr:colOff>
                    <xdr:row>40</xdr:row>
                    <xdr:rowOff>209550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F146"/>
  <sheetViews>
    <sheetView showGridLines="0" showZeros="0" view="pageBreakPreview" zoomScaleNormal="100" zoomScaleSheetLayoutView="100" workbookViewId="0">
      <selection activeCell="B3" sqref="B3"/>
    </sheetView>
  </sheetViews>
  <sheetFormatPr defaultColWidth="8" defaultRowHeight="12" x14ac:dyDescent="0.15"/>
  <cols>
    <col min="1" max="31" width="2.125" style="527" customWidth="1"/>
    <col min="32" max="32" width="2.375" style="527" customWidth="1"/>
    <col min="33" max="43" width="2.125" style="527" customWidth="1"/>
    <col min="44" max="44" width="1.5" style="527" customWidth="1"/>
    <col min="45" max="81" width="2.375" style="527" customWidth="1"/>
    <col min="82" max="16384" width="8" style="527"/>
  </cols>
  <sheetData>
    <row r="1" spans="1:56" ht="14.1" customHeight="1" thickBot="1" x14ac:dyDescent="0.2">
      <c r="A1" s="1541" t="s">
        <v>646</v>
      </c>
      <c r="B1" s="1542"/>
      <c r="C1" s="1542"/>
      <c r="D1" s="1542"/>
      <c r="E1" s="1542"/>
      <c r="F1" s="1542"/>
      <c r="G1" s="1542"/>
      <c r="H1" s="1542"/>
      <c r="I1" s="1542"/>
      <c r="J1" s="1542"/>
      <c r="K1" s="1542"/>
      <c r="L1" s="1542"/>
      <c r="M1" s="1542"/>
      <c r="N1" s="1542"/>
      <c r="O1" s="1542"/>
      <c r="P1" s="1542"/>
      <c r="Q1" s="1542"/>
      <c r="R1" s="1542"/>
      <c r="S1" s="1542"/>
      <c r="T1" s="1542"/>
      <c r="U1" s="1542"/>
      <c r="V1" s="1542"/>
      <c r="W1" s="1542"/>
      <c r="X1" s="1542"/>
      <c r="Y1" s="1542"/>
      <c r="Z1" s="1542"/>
      <c r="AA1" s="1542"/>
      <c r="AB1" s="1542"/>
      <c r="AC1" s="1542"/>
      <c r="AD1" s="1542"/>
      <c r="AE1" s="1542"/>
      <c r="AF1" s="1542"/>
      <c r="AG1" s="1542"/>
      <c r="AH1" s="1542"/>
      <c r="AI1" s="1542"/>
      <c r="AJ1" s="1542"/>
      <c r="AK1" s="1542"/>
      <c r="AL1" s="1542"/>
      <c r="AM1" s="1542"/>
      <c r="AN1" s="1542"/>
      <c r="AO1" s="1542"/>
      <c r="AP1" s="1542"/>
      <c r="AQ1" s="1542"/>
      <c r="AS1" s="528"/>
      <c r="AT1" s="528"/>
      <c r="AU1" s="528"/>
      <c r="AV1" s="528"/>
      <c r="AW1" s="528"/>
    </row>
    <row r="2" spans="1:56" ht="13.5" customHeight="1" x14ac:dyDescent="0.15">
      <c r="A2" s="1477" t="s">
        <v>1093</v>
      </c>
      <c r="B2" s="1478"/>
      <c r="C2" s="1478"/>
      <c r="D2" s="1478"/>
      <c r="E2" s="1478"/>
      <c r="F2" s="1478"/>
      <c r="G2" s="1478"/>
      <c r="H2" s="1478"/>
      <c r="I2" s="1478"/>
      <c r="J2" s="1478"/>
      <c r="K2" s="1478"/>
      <c r="L2" s="1478"/>
      <c r="M2" s="1478"/>
      <c r="N2" s="1478"/>
      <c r="O2" s="1478"/>
      <c r="P2" s="1478"/>
      <c r="Q2" s="1478"/>
      <c r="R2" s="1478"/>
      <c r="S2" s="1478"/>
      <c r="T2" s="1478"/>
      <c r="U2" s="1478"/>
      <c r="V2" s="1478"/>
      <c r="W2" s="1478"/>
      <c r="X2" s="1478"/>
      <c r="Y2" s="1478"/>
      <c r="Z2" s="1478"/>
      <c r="AA2" s="1478"/>
      <c r="AB2" s="1478"/>
      <c r="AC2" s="1478"/>
      <c r="AD2" s="1479"/>
      <c r="AE2" s="1481" t="s">
        <v>2</v>
      </c>
      <c r="AF2" s="1478"/>
      <c r="AG2" s="1478"/>
      <c r="AH2" s="1478"/>
      <c r="AI2" s="1478"/>
      <c r="AJ2" s="1478"/>
      <c r="AK2" s="1478"/>
      <c r="AL2" s="1478"/>
      <c r="AM2" s="1478"/>
      <c r="AN2" s="1478"/>
      <c r="AO2" s="1478"/>
      <c r="AP2" s="1478"/>
      <c r="AQ2" s="1482"/>
    </row>
    <row r="3" spans="1:56" ht="13.5" customHeight="1" x14ac:dyDescent="0.15">
      <c r="A3" s="1186"/>
      <c r="B3" s="1119"/>
      <c r="C3" s="931"/>
      <c r="D3" s="914"/>
      <c r="E3" s="931"/>
      <c r="F3" s="931"/>
      <c r="G3" s="931"/>
      <c r="H3" s="931"/>
      <c r="I3" s="931"/>
      <c r="J3" s="931"/>
      <c r="K3" s="931"/>
      <c r="L3" s="931"/>
      <c r="M3" s="931"/>
      <c r="N3" s="931"/>
      <c r="O3" s="931"/>
      <c r="P3" s="931"/>
      <c r="Q3" s="931"/>
      <c r="R3" s="931"/>
      <c r="S3" s="931"/>
      <c r="T3" s="931"/>
      <c r="U3" s="931"/>
      <c r="V3" s="929"/>
      <c r="W3" s="931"/>
      <c r="X3" s="931"/>
      <c r="Y3" s="931"/>
      <c r="Z3" s="929"/>
      <c r="AA3" s="931"/>
      <c r="AB3" s="931"/>
      <c r="AC3" s="931"/>
      <c r="AD3" s="914"/>
      <c r="AE3" s="1087"/>
      <c r="AF3" s="914"/>
      <c r="AG3" s="1114"/>
      <c r="AH3" s="931"/>
      <c r="AI3" s="931"/>
      <c r="AJ3" s="931"/>
      <c r="AK3" s="931"/>
      <c r="AL3" s="931"/>
      <c r="AM3" s="931"/>
      <c r="AN3" s="931"/>
      <c r="AO3" s="931"/>
      <c r="AP3" s="931"/>
      <c r="AQ3" s="1091"/>
    </row>
    <row r="4" spans="1:56" ht="14.1" customHeight="1" x14ac:dyDescent="0.15">
      <c r="A4" s="1559">
        <v>1</v>
      </c>
      <c r="B4" s="1560"/>
      <c r="C4" s="1480" t="s">
        <v>1094</v>
      </c>
      <c r="D4" s="1480"/>
      <c r="E4" s="1480"/>
      <c r="F4" s="1480"/>
      <c r="G4" s="1480"/>
      <c r="H4" s="1480"/>
      <c r="I4" s="1480"/>
      <c r="J4" s="1480"/>
      <c r="K4" s="1480"/>
      <c r="L4" s="1480"/>
      <c r="M4" s="1480"/>
      <c r="N4" s="1480"/>
      <c r="O4" s="1480"/>
      <c r="P4" s="1480"/>
      <c r="Q4" s="1480"/>
      <c r="R4" s="1480"/>
      <c r="S4" s="1480"/>
      <c r="T4" s="1480"/>
      <c r="U4" s="1480"/>
      <c r="V4" s="1480"/>
      <c r="W4" s="1480"/>
      <c r="X4" s="1480"/>
      <c r="Y4" s="1480"/>
      <c r="Z4" s="1480"/>
      <c r="AA4" s="1480"/>
      <c r="AB4" s="1480"/>
      <c r="AC4" s="1480"/>
      <c r="AD4" s="995"/>
      <c r="AE4" s="1187"/>
      <c r="AF4" s="1188"/>
      <c r="AG4" s="914"/>
      <c r="AH4" s="1005"/>
      <c r="AI4" s="1005"/>
      <c r="AJ4" s="1005"/>
      <c r="AK4" s="1005"/>
      <c r="AL4" s="1005"/>
      <c r="AM4" s="1005"/>
      <c r="AN4" s="1005"/>
      <c r="AO4" s="1005"/>
      <c r="AP4" s="1005"/>
      <c r="AQ4" s="1004"/>
      <c r="AR4" s="536"/>
    </row>
    <row r="5" spans="1:56" x14ac:dyDescent="0.15">
      <c r="A5" s="1002"/>
      <c r="B5" s="1189"/>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914"/>
      <c r="AE5" s="1087"/>
      <c r="AF5" s="914"/>
      <c r="AG5" s="914"/>
      <c r="AH5" s="1005"/>
      <c r="AI5" s="1005"/>
      <c r="AJ5" s="1005"/>
      <c r="AK5" s="1005"/>
      <c r="AL5" s="1005"/>
      <c r="AM5" s="1005"/>
      <c r="AN5" s="1005"/>
      <c r="AO5" s="1005"/>
      <c r="AP5" s="1005"/>
      <c r="AQ5" s="1004"/>
      <c r="AR5" s="536"/>
    </row>
    <row r="6" spans="1:56" ht="15.75" customHeight="1" x14ac:dyDescent="0.15">
      <c r="A6" s="1437" t="s">
        <v>586</v>
      </c>
      <c r="B6" s="1485"/>
      <c r="C6" s="1486" t="s">
        <v>655</v>
      </c>
      <c r="D6" s="1486"/>
      <c r="E6" s="1486"/>
      <c r="F6" s="1486"/>
      <c r="G6" s="1486"/>
      <c r="H6" s="1486"/>
      <c r="I6" s="1486"/>
      <c r="J6" s="1486"/>
      <c r="K6" s="1486"/>
      <c r="L6" s="1486"/>
      <c r="M6" s="1486"/>
      <c r="N6" s="1486"/>
      <c r="O6" s="1486"/>
      <c r="P6" s="1486"/>
      <c r="Q6" s="1486"/>
      <c r="R6" s="1486"/>
      <c r="S6" s="1486"/>
      <c r="T6" s="1486"/>
      <c r="U6" s="1486"/>
      <c r="V6" s="1486"/>
      <c r="W6" s="1486"/>
      <c r="X6" s="1486"/>
      <c r="Y6" s="1486"/>
      <c r="Z6" s="914"/>
      <c r="AA6" s="931"/>
      <c r="AB6" s="999" t="s">
        <v>321</v>
      </c>
      <c r="AC6" s="1586"/>
      <c r="AD6" s="1586"/>
      <c r="AE6" s="1586"/>
      <c r="AF6" s="931" t="s">
        <v>9</v>
      </c>
      <c r="AG6" s="1543"/>
      <c r="AH6" s="1543"/>
      <c r="AI6" s="928" t="s">
        <v>11</v>
      </c>
      <c r="AJ6" s="1444">
        <v>1</v>
      </c>
      <c r="AK6" s="1444"/>
      <c r="AL6" s="931" t="s">
        <v>31</v>
      </c>
      <c r="AM6" s="931"/>
      <c r="AN6" s="931"/>
      <c r="AO6" s="931"/>
      <c r="AP6" s="914"/>
      <c r="AQ6" s="1004"/>
      <c r="AR6" s="536"/>
    </row>
    <row r="7" spans="1:56" ht="15" customHeight="1" x14ac:dyDescent="0.15">
      <c r="A7" s="1002"/>
      <c r="B7" s="1544"/>
      <c r="C7" s="1552"/>
      <c r="D7" s="1544" t="s">
        <v>262</v>
      </c>
      <c r="E7" s="1545"/>
      <c r="F7" s="1545"/>
      <c r="G7" s="1545"/>
      <c r="H7" s="1552"/>
      <c r="I7" s="1553" t="s">
        <v>91</v>
      </c>
      <c r="J7" s="1548"/>
      <c r="K7" s="1548"/>
      <c r="L7" s="1548" t="s">
        <v>123</v>
      </c>
      <c r="M7" s="1548"/>
      <c r="N7" s="1548"/>
      <c r="O7" s="1555" t="s">
        <v>122</v>
      </c>
      <c r="P7" s="1555"/>
      <c r="Q7" s="1556"/>
      <c r="R7" s="1553" t="s">
        <v>124</v>
      </c>
      <c r="S7" s="1548"/>
      <c r="T7" s="1548"/>
      <c r="U7" s="1548"/>
      <c r="V7" s="1548" t="s">
        <v>263</v>
      </c>
      <c r="W7" s="1548"/>
      <c r="X7" s="1548"/>
      <c r="Y7" s="1548" t="s">
        <v>264</v>
      </c>
      <c r="Z7" s="1548"/>
      <c r="AA7" s="1550"/>
      <c r="AB7" s="1544" t="s">
        <v>40</v>
      </c>
      <c r="AC7" s="1545"/>
      <c r="AD7" s="1545"/>
      <c r="AE7" s="1546"/>
      <c r="AF7" s="1544" t="s">
        <v>120</v>
      </c>
      <c r="AG7" s="1545"/>
      <c r="AH7" s="1545"/>
      <c r="AI7" s="1545"/>
      <c r="AJ7" s="1545"/>
      <c r="AK7" s="1545"/>
      <c r="AL7" s="1545"/>
      <c r="AM7" s="1545"/>
      <c r="AN7" s="1545"/>
      <c r="AO7" s="1552"/>
      <c r="AP7" s="914"/>
      <c r="AQ7" s="1004"/>
      <c r="AR7" s="536"/>
      <c r="AT7" s="539"/>
      <c r="AU7" s="540"/>
      <c r="AV7" s="540"/>
      <c r="AY7" s="540"/>
      <c r="AZ7" s="540"/>
      <c r="BA7" s="540"/>
      <c r="BB7" s="540"/>
      <c r="BC7" s="540"/>
      <c r="BD7" s="540"/>
    </row>
    <row r="8" spans="1:56" ht="15" customHeight="1" x14ac:dyDescent="0.15">
      <c r="A8" s="1002"/>
      <c r="B8" s="1446"/>
      <c r="C8" s="1448"/>
      <c r="D8" s="1446"/>
      <c r="E8" s="1447"/>
      <c r="F8" s="1447"/>
      <c r="G8" s="1447"/>
      <c r="H8" s="1448"/>
      <c r="I8" s="1554"/>
      <c r="J8" s="1549"/>
      <c r="K8" s="1549"/>
      <c r="L8" s="1549"/>
      <c r="M8" s="1549"/>
      <c r="N8" s="1549"/>
      <c r="O8" s="1557"/>
      <c r="P8" s="1557"/>
      <c r="Q8" s="1558"/>
      <c r="R8" s="1554"/>
      <c r="S8" s="1549"/>
      <c r="T8" s="1549"/>
      <c r="U8" s="1549"/>
      <c r="V8" s="1549"/>
      <c r="W8" s="1549"/>
      <c r="X8" s="1549"/>
      <c r="Y8" s="1549"/>
      <c r="Z8" s="1549"/>
      <c r="AA8" s="1551"/>
      <c r="AB8" s="1446"/>
      <c r="AC8" s="1447"/>
      <c r="AD8" s="1447"/>
      <c r="AE8" s="1547"/>
      <c r="AF8" s="1446"/>
      <c r="AG8" s="1447"/>
      <c r="AH8" s="1447"/>
      <c r="AI8" s="1447"/>
      <c r="AJ8" s="1447"/>
      <c r="AK8" s="1447"/>
      <c r="AL8" s="1447"/>
      <c r="AM8" s="1447"/>
      <c r="AN8" s="1447"/>
      <c r="AO8" s="1448"/>
      <c r="AP8" s="914"/>
      <c r="AQ8" s="1004"/>
      <c r="AR8" s="536"/>
      <c r="AT8" s="539"/>
      <c r="AY8" s="540"/>
      <c r="AZ8" s="540"/>
      <c r="BA8" s="540"/>
      <c r="BB8" s="540"/>
      <c r="BC8" s="540"/>
      <c r="BD8" s="540"/>
    </row>
    <row r="9" spans="1:56" ht="15.75" customHeight="1" x14ac:dyDescent="0.15">
      <c r="A9" s="1002"/>
      <c r="B9" s="1487" t="s">
        <v>121</v>
      </c>
      <c r="C9" s="1488"/>
      <c r="D9" s="1489" t="s">
        <v>19</v>
      </c>
      <c r="E9" s="1490"/>
      <c r="F9" s="1490"/>
      <c r="G9" s="1490"/>
      <c r="H9" s="1491"/>
      <c r="I9" s="1495" t="s">
        <v>384</v>
      </c>
      <c r="J9" s="1496"/>
      <c r="K9" s="1496"/>
      <c r="L9" s="1496" t="s">
        <v>384</v>
      </c>
      <c r="M9" s="1496"/>
      <c r="N9" s="1496"/>
      <c r="O9" s="1496" t="s">
        <v>384</v>
      </c>
      <c r="P9" s="1496"/>
      <c r="Q9" s="1512"/>
      <c r="R9" s="1592"/>
      <c r="S9" s="1593"/>
      <c r="T9" s="1598" t="s">
        <v>336</v>
      </c>
      <c r="U9" s="1598"/>
      <c r="V9" s="1593"/>
      <c r="W9" s="1593"/>
      <c r="X9" s="1593"/>
      <c r="Y9" s="1593"/>
      <c r="Z9" s="1593"/>
      <c r="AA9" s="1603"/>
      <c r="AB9" s="1526">
        <f>(R9+V9+Y9)</f>
        <v>0</v>
      </c>
      <c r="AC9" s="1527"/>
      <c r="AD9" s="1527"/>
      <c r="AE9" s="1528"/>
      <c r="AF9" s="1604" t="s">
        <v>118</v>
      </c>
      <c r="AG9" s="1605"/>
      <c r="AH9" s="1605"/>
      <c r="AI9" s="1605"/>
      <c r="AJ9" s="1606"/>
      <c r="AK9" s="1600" t="str">
        <f>IF(ISERROR(AB9/AB11*100),"",AB9/AB11*100)</f>
        <v/>
      </c>
      <c r="AL9" s="1601"/>
      <c r="AM9" s="1601"/>
      <c r="AN9" s="1601"/>
      <c r="AO9" s="1602"/>
      <c r="AP9" s="914"/>
      <c r="AQ9" s="1004"/>
      <c r="AR9" s="536"/>
      <c r="AT9" s="542"/>
      <c r="AY9" s="540"/>
      <c r="AZ9" s="540"/>
      <c r="BA9" s="540"/>
      <c r="BB9" s="540"/>
      <c r="BC9" s="540"/>
      <c r="BD9" s="540"/>
    </row>
    <row r="10" spans="1:56" ht="15.75" customHeight="1" x14ac:dyDescent="0.15">
      <c r="A10" s="1002"/>
      <c r="B10" s="1487"/>
      <c r="C10" s="1488"/>
      <c r="D10" s="1492"/>
      <c r="E10" s="1493"/>
      <c r="F10" s="1493"/>
      <c r="G10" s="1493"/>
      <c r="H10" s="1494"/>
      <c r="I10" s="1497"/>
      <c r="J10" s="1498"/>
      <c r="K10" s="1498"/>
      <c r="L10" s="1498"/>
      <c r="M10" s="1498"/>
      <c r="N10" s="1498"/>
      <c r="O10" s="1498"/>
      <c r="P10" s="1498"/>
      <c r="Q10" s="1513"/>
      <c r="R10" s="1594"/>
      <c r="S10" s="1504"/>
      <c r="T10" s="1587"/>
      <c r="U10" s="1587"/>
      <c r="V10" s="1504"/>
      <c r="W10" s="1504"/>
      <c r="X10" s="1504"/>
      <c r="Y10" s="1504"/>
      <c r="Z10" s="1504"/>
      <c r="AA10" s="1508"/>
      <c r="AB10" s="1466"/>
      <c r="AC10" s="1467"/>
      <c r="AD10" s="1467"/>
      <c r="AE10" s="1468"/>
      <c r="AF10" s="1583" t="s">
        <v>119</v>
      </c>
      <c r="AG10" s="1584"/>
      <c r="AH10" s="1584"/>
      <c r="AI10" s="1584"/>
      <c r="AJ10" s="1585"/>
      <c r="AK10" s="1523" t="str">
        <f>IF(ISERROR(AB9/AB12*100),"",AB9/AB12*100)</f>
        <v/>
      </c>
      <c r="AL10" s="1524"/>
      <c r="AM10" s="1524"/>
      <c r="AN10" s="1524"/>
      <c r="AO10" s="1525"/>
      <c r="AP10" s="914"/>
      <c r="AQ10" s="1004"/>
      <c r="AR10" s="536"/>
      <c r="AT10" s="542"/>
      <c r="AY10" s="540"/>
      <c r="AZ10" s="540"/>
      <c r="BA10" s="540"/>
      <c r="BB10" s="540"/>
      <c r="BC10" s="540"/>
      <c r="BD10" s="540"/>
    </row>
    <row r="11" spans="1:56" ht="15.75" customHeight="1" x14ac:dyDescent="0.15">
      <c r="A11" s="1002"/>
      <c r="B11" s="1487"/>
      <c r="C11" s="1488"/>
      <c r="D11" s="1499" t="s">
        <v>34</v>
      </c>
      <c r="E11" s="1500"/>
      <c r="F11" s="1500"/>
      <c r="G11" s="1500"/>
      <c r="H11" s="1501"/>
      <c r="I11" s="1514" t="s">
        <v>384</v>
      </c>
      <c r="J11" s="1515"/>
      <c r="K11" s="1515"/>
      <c r="L11" s="1518" t="s">
        <v>384</v>
      </c>
      <c r="M11" s="1519"/>
      <c r="N11" s="1521"/>
      <c r="O11" s="1518" t="s">
        <v>384</v>
      </c>
      <c r="P11" s="1519"/>
      <c r="Q11" s="1520"/>
      <c r="R11" s="1596"/>
      <c r="S11" s="1510"/>
      <c r="T11" s="1510"/>
      <c r="U11" s="1597"/>
      <c r="V11" s="1588"/>
      <c r="W11" s="1589"/>
      <c r="X11" s="1591"/>
      <c r="Y11" s="1588"/>
      <c r="Z11" s="1589"/>
      <c r="AA11" s="1590"/>
      <c r="AB11" s="1529">
        <f>SUM(R11:AA11)</f>
        <v>0</v>
      </c>
      <c r="AC11" s="1530"/>
      <c r="AD11" s="1530"/>
      <c r="AE11" s="1531"/>
      <c r="AF11" s="1428" t="s">
        <v>361</v>
      </c>
      <c r="AG11" s="1429"/>
      <c r="AH11" s="1429"/>
      <c r="AI11" s="1429"/>
      <c r="AJ11" s="1429"/>
      <c r="AK11" s="1429"/>
      <c r="AL11" s="1429"/>
      <c r="AM11" s="1429"/>
      <c r="AN11" s="1429"/>
      <c r="AO11" s="1430"/>
      <c r="AP11" s="914"/>
      <c r="AQ11" s="1004"/>
      <c r="AR11" s="536"/>
      <c r="AT11" s="542"/>
      <c r="AY11" s="540"/>
      <c r="AZ11" s="540"/>
      <c r="BA11" s="540"/>
      <c r="BB11" s="540"/>
      <c r="BC11" s="540"/>
      <c r="BD11" s="540"/>
    </row>
    <row r="12" spans="1:56" ht="15.75" customHeight="1" x14ac:dyDescent="0.15">
      <c r="A12" s="1002"/>
      <c r="B12" s="1487"/>
      <c r="C12" s="1488"/>
      <c r="D12" s="1573" t="s">
        <v>35</v>
      </c>
      <c r="E12" s="1574"/>
      <c r="F12" s="1574"/>
      <c r="G12" s="1574"/>
      <c r="H12" s="1575"/>
      <c r="I12" s="1582" t="s">
        <v>384</v>
      </c>
      <c r="J12" s="1516"/>
      <c r="K12" s="1516"/>
      <c r="L12" s="1516" t="s">
        <v>384</v>
      </c>
      <c r="M12" s="1516"/>
      <c r="N12" s="1516"/>
      <c r="O12" s="1516" t="s">
        <v>384</v>
      </c>
      <c r="P12" s="1516"/>
      <c r="Q12" s="1517"/>
      <c r="R12" s="1571"/>
      <c r="S12" s="1572"/>
      <c r="T12" s="1572"/>
      <c r="U12" s="1572"/>
      <c r="V12" s="1572"/>
      <c r="W12" s="1572"/>
      <c r="X12" s="1572"/>
      <c r="Y12" s="1572"/>
      <c r="Z12" s="1572"/>
      <c r="AA12" s="1599"/>
      <c r="AB12" s="1466">
        <f>SUM(R12:AA12)</f>
        <v>0</v>
      </c>
      <c r="AC12" s="1467"/>
      <c r="AD12" s="1467"/>
      <c r="AE12" s="1468"/>
      <c r="AF12" s="1431"/>
      <c r="AG12" s="1432"/>
      <c r="AH12" s="1432"/>
      <c r="AI12" s="1432"/>
      <c r="AJ12" s="1432"/>
      <c r="AK12" s="1432"/>
      <c r="AL12" s="1432"/>
      <c r="AM12" s="1432"/>
      <c r="AN12" s="1432"/>
      <c r="AO12" s="1433"/>
      <c r="AP12" s="914"/>
      <c r="AQ12" s="1004"/>
      <c r="AR12" s="536"/>
      <c r="AT12" s="542"/>
      <c r="AY12" s="540"/>
      <c r="AZ12" s="540"/>
      <c r="BA12" s="540"/>
      <c r="BB12" s="540"/>
      <c r="BC12" s="540"/>
      <c r="BD12" s="540"/>
    </row>
    <row r="13" spans="1:56" ht="15.75" customHeight="1" x14ac:dyDescent="0.15">
      <c r="A13" s="1002"/>
      <c r="B13" s="1561" t="s">
        <v>215</v>
      </c>
      <c r="C13" s="1562"/>
      <c r="D13" s="1422" t="s">
        <v>19</v>
      </c>
      <c r="E13" s="1423"/>
      <c r="F13" s="1423"/>
      <c r="G13" s="1423"/>
      <c r="H13" s="1424"/>
      <c r="I13" s="1565"/>
      <c r="J13" s="1566"/>
      <c r="K13" s="1567"/>
      <c r="L13" s="1503"/>
      <c r="M13" s="1503"/>
      <c r="N13" s="1503"/>
      <c r="O13" s="1505"/>
      <c r="P13" s="1503"/>
      <c r="Q13" s="1506"/>
      <c r="R13" s="1595"/>
      <c r="S13" s="1503"/>
      <c r="T13" s="1503"/>
      <c r="U13" s="1503"/>
      <c r="V13" s="1503"/>
      <c r="W13" s="1503"/>
      <c r="X13" s="1503"/>
      <c r="Y13" s="1503"/>
      <c r="Z13" s="1503"/>
      <c r="AA13" s="1506"/>
      <c r="AB13" s="1526">
        <f>(I13+L13+O13+R13+V13+Y13)</f>
        <v>0</v>
      </c>
      <c r="AC13" s="1527"/>
      <c r="AD13" s="1527"/>
      <c r="AE13" s="1528"/>
      <c r="AF13" s="1535" t="s">
        <v>118</v>
      </c>
      <c r="AG13" s="1536"/>
      <c r="AH13" s="1536"/>
      <c r="AI13" s="1536"/>
      <c r="AJ13" s="1537"/>
      <c r="AK13" s="1538" t="str">
        <f>IF(ISERROR(AB13/AB15*100),"",AB13/AB15*100)</f>
        <v/>
      </c>
      <c r="AL13" s="1539"/>
      <c r="AM13" s="1539"/>
      <c r="AN13" s="1539"/>
      <c r="AO13" s="1540"/>
      <c r="AP13" s="914"/>
      <c r="AQ13" s="1004"/>
      <c r="AR13" s="536"/>
      <c r="AT13" s="542"/>
      <c r="AY13" s="540"/>
      <c r="AZ13" s="540"/>
      <c r="BA13" s="540"/>
      <c r="BB13" s="540"/>
      <c r="BC13" s="540"/>
      <c r="BD13" s="540"/>
    </row>
    <row r="14" spans="1:56" ht="15.75" customHeight="1" x14ac:dyDescent="0.15">
      <c r="A14" s="1002"/>
      <c r="B14" s="1487"/>
      <c r="C14" s="1488"/>
      <c r="D14" s="1492"/>
      <c r="E14" s="1493"/>
      <c r="F14" s="1493"/>
      <c r="G14" s="1493"/>
      <c r="H14" s="1494"/>
      <c r="I14" s="1568"/>
      <c r="J14" s="1569"/>
      <c r="K14" s="1570"/>
      <c r="L14" s="1504"/>
      <c r="M14" s="1504"/>
      <c r="N14" s="1504"/>
      <c r="O14" s="1507"/>
      <c r="P14" s="1504"/>
      <c r="Q14" s="1508"/>
      <c r="R14" s="1594"/>
      <c r="S14" s="1504"/>
      <c r="T14" s="1504"/>
      <c r="U14" s="1504"/>
      <c r="V14" s="1504"/>
      <c r="W14" s="1504"/>
      <c r="X14" s="1504"/>
      <c r="Y14" s="1504"/>
      <c r="Z14" s="1504"/>
      <c r="AA14" s="1508"/>
      <c r="AB14" s="1466"/>
      <c r="AC14" s="1467"/>
      <c r="AD14" s="1467"/>
      <c r="AE14" s="1468"/>
      <c r="AF14" s="1583" t="s">
        <v>119</v>
      </c>
      <c r="AG14" s="1584"/>
      <c r="AH14" s="1584"/>
      <c r="AI14" s="1584"/>
      <c r="AJ14" s="1585"/>
      <c r="AK14" s="1523" t="str">
        <f>IF(ISERROR(AB13/AB16*100),"",AB13/AB16*100)</f>
        <v/>
      </c>
      <c r="AL14" s="1524"/>
      <c r="AM14" s="1524"/>
      <c r="AN14" s="1524"/>
      <c r="AO14" s="1525"/>
      <c r="AP14" s="914"/>
      <c r="AQ14" s="1004"/>
      <c r="AR14" s="536"/>
      <c r="AT14" s="542"/>
      <c r="AY14" s="540"/>
      <c r="AZ14" s="540"/>
      <c r="BA14" s="540"/>
      <c r="BB14" s="540"/>
      <c r="BC14" s="540"/>
      <c r="BD14" s="540"/>
    </row>
    <row r="15" spans="1:56" ht="15.75" customHeight="1" x14ac:dyDescent="0.15">
      <c r="A15" s="1002"/>
      <c r="B15" s="1487"/>
      <c r="C15" s="1488"/>
      <c r="D15" s="1499" t="s">
        <v>34</v>
      </c>
      <c r="E15" s="1500"/>
      <c r="F15" s="1500"/>
      <c r="G15" s="1500"/>
      <c r="H15" s="1501"/>
      <c r="I15" s="1580"/>
      <c r="J15" s="1581"/>
      <c r="K15" s="1581"/>
      <c r="L15" s="1509"/>
      <c r="M15" s="1510"/>
      <c r="N15" s="1510"/>
      <c r="O15" s="1509"/>
      <c r="P15" s="1510"/>
      <c r="Q15" s="1511"/>
      <c r="R15" s="1596"/>
      <c r="S15" s="1510"/>
      <c r="T15" s="1510"/>
      <c r="U15" s="1597"/>
      <c r="V15" s="1588"/>
      <c r="W15" s="1589"/>
      <c r="X15" s="1591"/>
      <c r="Y15" s="1588"/>
      <c r="Z15" s="1589"/>
      <c r="AA15" s="1590"/>
      <c r="AB15" s="1529">
        <f>SUM(I15:AA15)</f>
        <v>0</v>
      </c>
      <c r="AC15" s="1530"/>
      <c r="AD15" s="1530"/>
      <c r="AE15" s="1531"/>
      <c r="AF15" s="1422" t="s">
        <v>361</v>
      </c>
      <c r="AG15" s="1423"/>
      <c r="AH15" s="1423"/>
      <c r="AI15" s="1423"/>
      <c r="AJ15" s="1423"/>
      <c r="AK15" s="1423"/>
      <c r="AL15" s="1423"/>
      <c r="AM15" s="1423"/>
      <c r="AN15" s="1423"/>
      <c r="AO15" s="1424"/>
      <c r="AP15" s="914"/>
      <c r="AQ15" s="1004"/>
      <c r="AR15" s="536"/>
      <c r="AT15" s="542"/>
      <c r="AY15" s="540"/>
      <c r="AZ15" s="540"/>
      <c r="BA15" s="540"/>
      <c r="BB15" s="540"/>
      <c r="BC15" s="540"/>
      <c r="BD15" s="540"/>
    </row>
    <row r="16" spans="1:56" ht="15.75" customHeight="1" thickBot="1" x14ac:dyDescent="0.2">
      <c r="A16" s="1002"/>
      <c r="B16" s="1563"/>
      <c r="C16" s="1564"/>
      <c r="D16" s="1576" t="s">
        <v>35</v>
      </c>
      <c r="E16" s="1577"/>
      <c r="F16" s="1577"/>
      <c r="G16" s="1577"/>
      <c r="H16" s="1578"/>
      <c r="I16" s="1579"/>
      <c r="J16" s="1502"/>
      <c r="K16" s="1502"/>
      <c r="L16" s="1502"/>
      <c r="M16" s="1502"/>
      <c r="N16" s="1502"/>
      <c r="O16" s="1502"/>
      <c r="P16" s="1502"/>
      <c r="Q16" s="1522"/>
      <c r="R16" s="1579"/>
      <c r="S16" s="1502"/>
      <c r="T16" s="1502"/>
      <c r="U16" s="1502"/>
      <c r="V16" s="1502"/>
      <c r="W16" s="1502"/>
      <c r="X16" s="1502"/>
      <c r="Y16" s="1502"/>
      <c r="Z16" s="1502"/>
      <c r="AA16" s="1522"/>
      <c r="AB16" s="1532">
        <f>SUM(I16:AA16)</f>
        <v>0</v>
      </c>
      <c r="AC16" s="1533"/>
      <c r="AD16" s="1533"/>
      <c r="AE16" s="1534"/>
      <c r="AF16" s="1425"/>
      <c r="AG16" s="1426"/>
      <c r="AH16" s="1426"/>
      <c r="AI16" s="1426"/>
      <c r="AJ16" s="1426"/>
      <c r="AK16" s="1426"/>
      <c r="AL16" s="1426"/>
      <c r="AM16" s="1426"/>
      <c r="AN16" s="1426"/>
      <c r="AO16" s="1427"/>
      <c r="AP16" s="914"/>
      <c r="AQ16" s="1004"/>
      <c r="AR16" s="536"/>
      <c r="AT16" s="542"/>
      <c r="AY16" s="540"/>
      <c r="AZ16" s="540"/>
      <c r="BA16" s="540"/>
      <c r="BB16" s="540"/>
      <c r="BC16" s="540"/>
      <c r="BD16" s="540"/>
    </row>
    <row r="17" spans="1:56" ht="15" customHeight="1" thickTop="1" x14ac:dyDescent="0.15">
      <c r="A17" s="1002"/>
      <c r="B17" s="1443" t="s">
        <v>1095</v>
      </c>
      <c r="C17" s="1444"/>
      <c r="D17" s="1444"/>
      <c r="E17" s="1444"/>
      <c r="F17" s="1444"/>
      <c r="G17" s="1444"/>
      <c r="H17" s="1445"/>
      <c r="I17" s="1469">
        <f>I13</f>
        <v>0</v>
      </c>
      <c r="J17" s="1470"/>
      <c r="K17" s="1470"/>
      <c r="L17" s="1475">
        <f>L13</f>
        <v>0</v>
      </c>
      <c r="M17" s="1475"/>
      <c r="N17" s="1475"/>
      <c r="O17" s="1470">
        <f>O13</f>
        <v>0</v>
      </c>
      <c r="P17" s="1470"/>
      <c r="Q17" s="1473"/>
      <c r="R17" s="1469">
        <f>R13+R9</f>
        <v>0</v>
      </c>
      <c r="S17" s="1470"/>
      <c r="T17" s="1470"/>
      <c r="U17" s="1470"/>
      <c r="V17" s="1470">
        <f>V13+V9</f>
        <v>0</v>
      </c>
      <c r="W17" s="1470"/>
      <c r="X17" s="1470"/>
      <c r="Y17" s="1470">
        <f>Y13+Y9</f>
        <v>0</v>
      </c>
      <c r="Z17" s="1470"/>
      <c r="AA17" s="1473"/>
      <c r="AB17" s="1463">
        <f>AB13+AB9</f>
        <v>0</v>
      </c>
      <c r="AC17" s="1464"/>
      <c r="AD17" s="1464"/>
      <c r="AE17" s="1465"/>
      <c r="AF17" s="1455" t="s">
        <v>361</v>
      </c>
      <c r="AG17" s="1456"/>
      <c r="AH17" s="1456"/>
      <c r="AI17" s="1456"/>
      <c r="AJ17" s="1456"/>
      <c r="AK17" s="1456"/>
      <c r="AL17" s="1456"/>
      <c r="AM17" s="1456"/>
      <c r="AN17" s="1456"/>
      <c r="AO17" s="1457"/>
      <c r="AP17" s="914"/>
      <c r="AQ17" s="1004"/>
      <c r="AR17" s="536"/>
      <c r="AT17" s="542"/>
      <c r="AY17" s="540"/>
      <c r="AZ17" s="540"/>
      <c r="BA17" s="540"/>
      <c r="BB17" s="540"/>
      <c r="BC17" s="540"/>
      <c r="BD17" s="540"/>
    </row>
    <row r="18" spans="1:56" ht="15" customHeight="1" x14ac:dyDescent="0.15">
      <c r="A18" s="1002"/>
      <c r="B18" s="1446"/>
      <c r="C18" s="1447"/>
      <c r="D18" s="1447"/>
      <c r="E18" s="1447"/>
      <c r="F18" s="1447"/>
      <c r="G18" s="1447"/>
      <c r="H18" s="1448"/>
      <c r="I18" s="1471"/>
      <c r="J18" s="1472"/>
      <c r="K18" s="1472"/>
      <c r="L18" s="1476"/>
      <c r="M18" s="1476"/>
      <c r="N18" s="1476"/>
      <c r="O18" s="1472"/>
      <c r="P18" s="1472"/>
      <c r="Q18" s="1474"/>
      <c r="R18" s="1471"/>
      <c r="S18" s="1472"/>
      <c r="T18" s="1472"/>
      <c r="U18" s="1472"/>
      <c r="V18" s="1472"/>
      <c r="W18" s="1472"/>
      <c r="X18" s="1472"/>
      <c r="Y18" s="1472"/>
      <c r="Z18" s="1472"/>
      <c r="AA18" s="1474"/>
      <c r="AB18" s="1466"/>
      <c r="AC18" s="1467"/>
      <c r="AD18" s="1467"/>
      <c r="AE18" s="1468"/>
      <c r="AF18" s="1458"/>
      <c r="AG18" s="1459"/>
      <c r="AH18" s="1459"/>
      <c r="AI18" s="1459"/>
      <c r="AJ18" s="1459"/>
      <c r="AK18" s="1459"/>
      <c r="AL18" s="1459"/>
      <c r="AM18" s="1459"/>
      <c r="AN18" s="1459"/>
      <c r="AO18" s="1460"/>
      <c r="AP18" s="914"/>
      <c r="AQ18" s="1004"/>
      <c r="AR18" s="536"/>
      <c r="AT18" s="542"/>
      <c r="AY18" s="540"/>
      <c r="AZ18" s="540"/>
      <c r="BA18" s="540"/>
      <c r="BB18" s="540"/>
      <c r="BC18" s="540"/>
      <c r="BD18" s="540"/>
    </row>
    <row r="19" spans="1:56" ht="15" customHeight="1" x14ac:dyDescent="0.15">
      <c r="A19" s="1002"/>
      <c r="B19" s="928"/>
      <c r="C19" s="928"/>
      <c r="D19" s="928"/>
      <c r="E19" s="928"/>
      <c r="F19" s="928"/>
      <c r="G19" s="928"/>
      <c r="H19" s="928"/>
      <c r="I19" s="652"/>
      <c r="J19" s="652"/>
      <c r="K19" s="652"/>
      <c r="L19" s="1190"/>
      <c r="M19" s="1190"/>
      <c r="N19" s="1190"/>
      <c r="O19" s="652"/>
      <c r="P19" s="652"/>
      <c r="Q19" s="652"/>
      <c r="R19" s="652"/>
      <c r="S19" s="652"/>
      <c r="T19" s="652"/>
      <c r="U19" s="652"/>
      <c r="V19" s="652"/>
      <c r="W19" s="652"/>
      <c r="X19" s="652"/>
      <c r="Y19" s="652"/>
      <c r="Z19" s="652"/>
      <c r="AA19" s="652"/>
      <c r="AB19" s="652"/>
      <c r="AC19" s="652"/>
      <c r="AD19" s="652"/>
      <c r="AE19" s="1192"/>
      <c r="AF19" s="1193"/>
      <c r="AG19" s="930"/>
      <c r="AH19" s="949"/>
      <c r="AI19" s="949"/>
      <c r="AJ19" s="949"/>
      <c r="AK19" s="1194"/>
      <c r="AL19" s="1194"/>
      <c r="AM19" s="1194"/>
      <c r="AN19" s="1194"/>
      <c r="AO19" s="1194"/>
      <c r="AP19" s="914"/>
      <c r="AQ19" s="1004"/>
      <c r="AR19" s="536"/>
      <c r="AT19" s="542"/>
      <c r="AY19" s="540"/>
      <c r="AZ19" s="540"/>
      <c r="BA19" s="540"/>
      <c r="BB19" s="540"/>
      <c r="BC19" s="540"/>
      <c r="BD19" s="540"/>
    </row>
    <row r="20" spans="1:56" ht="14.1" customHeight="1" x14ac:dyDescent="0.15">
      <c r="A20" s="1002"/>
      <c r="B20" s="1434" t="s">
        <v>265</v>
      </c>
      <c r="C20" s="1434"/>
      <c r="D20" s="1483" t="s">
        <v>1096</v>
      </c>
      <c r="E20" s="1483"/>
      <c r="F20" s="1483"/>
      <c r="G20" s="1483"/>
      <c r="H20" s="1483"/>
      <c r="I20" s="1483"/>
      <c r="J20" s="1483"/>
      <c r="K20" s="1483"/>
      <c r="L20" s="1483"/>
      <c r="M20" s="1483"/>
      <c r="N20" s="1483"/>
      <c r="O20" s="1483"/>
      <c r="P20" s="1483"/>
      <c r="Q20" s="1483"/>
      <c r="R20" s="1483"/>
      <c r="S20" s="1483"/>
      <c r="T20" s="1483"/>
      <c r="U20" s="1483"/>
      <c r="V20" s="1483"/>
      <c r="W20" s="1483"/>
      <c r="X20" s="1483"/>
      <c r="Y20" s="1483"/>
      <c r="Z20" s="1483"/>
      <c r="AA20" s="1483"/>
      <c r="AB20" s="1483"/>
      <c r="AC20" s="1483"/>
      <c r="AD20" s="1019"/>
      <c r="AE20" s="1133"/>
      <c r="AF20" s="1005"/>
      <c r="AG20" s="930"/>
      <c r="AH20" s="1195"/>
      <c r="AI20" s="1195"/>
      <c r="AJ20" s="1195"/>
      <c r="AK20" s="1195"/>
      <c r="AL20" s="1195"/>
      <c r="AM20" s="1195"/>
      <c r="AN20" s="1195"/>
      <c r="AO20" s="1195"/>
      <c r="AP20" s="1088"/>
      <c r="AQ20" s="1004"/>
      <c r="AR20" s="536"/>
      <c r="AT20" s="542"/>
      <c r="AY20" s="540"/>
      <c r="AZ20" s="540"/>
      <c r="BA20" s="540"/>
      <c r="BB20" s="540"/>
      <c r="BC20" s="540"/>
      <c r="BD20" s="540"/>
    </row>
    <row r="21" spans="1:56" ht="14.1" customHeight="1" x14ac:dyDescent="0.15">
      <c r="A21" s="1002"/>
      <c r="B21" s="914"/>
      <c r="C21" s="914"/>
      <c r="D21" s="1483"/>
      <c r="E21" s="1483"/>
      <c r="F21" s="1483"/>
      <c r="G21" s="1483"/>
      <c r="H21" s="1483"/>
      <c r="I21" s="1483"/>
      <c r="J21" s="1483"/>
      <c r="K21" s="1483"/>
      <c r="L21" s="1483"/>
      <c r="M21" s="1483"/>
      <c r="N21" s="1483"/>
      <c r="O21" s="1483"/>
      <c r="P21" s="1483"/>
      <c r="Q21" s="1483"/>
      <c r="R21" s="1483"/>
      <c r="S21" s="1483"/>
      <c r="T21" s="1483"/>
      <c r="U21" s="1483"/>
      <c r="V21" s="1483"/>
      <c r="W21" s="1483"/>
      <c r="X21" s="1483"/>
      <c r="Y21" s="1483"/>
      <c r="Z21" s="1483"/>
      <c r="AA21" s="1483"/>
      <c r="AB21" s="1483"/>
      <c r="AC21" s="1483"/>
      <c r="AD21" s="1019"/>
      <c r="AE21" s="1133"/>
      <c r="AF21" s="1005"/>
      <c r="AG21" s="930"/>
      <c r="AH21" s="914"/>
      <c r="AI21" s="914"/>
      <c r="AJ21" s="914"/>
      <c r="AK21" s="914"/>
      <c r="AL21" s="914"/>
      <c r="AM21" s="914"/>
      <c r="AN21" s="914"/>
      <c r="AO21" s="914"/>
      <c r="AP21" s="1088"/>
      <c r="AQ21" s="1004"/>
      <c r="AR21" s="536"/>
      <c r="AT21" s="542"/>
      <c r="AU21" s="542"/>
      <c r="AV21" s="542"/>
      <c r="AW21" s="542"/>
      <c r="AX21" s="542"/>
      <c r="AY21" s="542"/>
      <c r="AZ21" s="542"/>
      <c r="BA21" s="542"/>
      <c r="BB21" s="542"/>
      <c r="BC21" s="542"/>
      <c r="BD21" s="542"/>
    </row>
    <row r="22" spans="1:56" ht="14.1" customHeight="1" x14ac:dyDescent="0.15">
      <c r="A22" s="1002"/>
      <c r="B22" s="914"/>
      <c r="C22" s="914"/>
      <c r="D22" s="1483"/>
      <c r="E22" s="1483"/>
      <c r="F22" s="1483"/>
      <c r="G22" s="1483"/>
      <c r="H22" s="1483"/>
      <c r="I22" s="1483"/>
      <c r="J22" s="1483"/>
      <c r="K22" s="1483"/>
      <c r="L22" s="1483"/>
      <c r="M22" s="1483"/>
      <c r="N22" s="1483"/>
      <c r="O22" s="1483"/>
      <c r="P22" s="1483"/>
      <c r="Q22" s="1483"/>
      <c r="R22" s="1483"/>
      <c r="S22" s="1483"/>
      <c r="T22" s="1483"/>
      <c r="U22" s="1483"/>
      <c r="V22" s="1483"/>
      <c r="W22" s="1483"/>
      <c r="X22" s="1483"/>
      <c r="Y22" s="1483"/>
      <c r="Z22" s="1483"/>
      <c r="AA22" s="1483"/>
      <c r="AB22" s="1483"/>
      <c r="AC22" s="1483"/>
      <c r="AD22" s="1019"/>
      <c r="AE22" s="1133"/>
      <c r="AF22" s="914"/>
      <c r="AG22" s="930"/>
      <c r="AH22" s="1005"/>
      <c r="AI22" s="1005"/>
      <c r="AJ22" s="1005"/>
      <c r="AK22" s="1005"/>
      <c r="AL22" s="1005"/>
      <c r="AM22" s="1005"/>
      <c r="AN22" s="1005"/>
      <c r="AO22" s="1005"/>
      <c r="AP22" s="1005"/>
      <c r="AQ22" s="1004"/>
      <c r="AR22" s="536"/>
      <c r="AT22" s="539"/>
      <c r="AU22" s="540"/>
      <c r="AV22" s="540"/>
      <c r="BA22" s="540"/>
      <c r="BB22" s="540"/>
      <c r="BC22" s="540"/>
      <c r="BD22" s="540"/>
    </row>
    <row r="23" spans="1:56" ht="14.1" customHeight="1" x14ac:dyDescent="0.15">
      <c r="A23" s="1002"/>
      <c r="B23" s="914"/>
      <c r="C23" s="914"/>
      <c r="D23" s="1483"/>
      <c r="E23" s="1483"/>
      <c r="F23" s="1483"/>
      <c r="G23" s="1483"/>
      <c r="H23" s="1483"/>
      <c r="I23" s="1483"/>
      <c r="J23" s="1483"/>
      <c r="K23" s="1483"/>
      <c r="L23" s="1483"/>
      <c r="M23" s="1483"/>
      <c r="N23" s="1483"/>
      <c r="O23" s="1483"/>
      <c r="P23" s="1483"/>
      <c r="Q23" s="1483"/>
      <c r="R23" s="1483"/>
      <c r="S23" s="1483"/>
      <c r="T23" s="1483"/>
      <c r="U23" s="1483"/>
      <c r="V23" s="1483"/>
      <c r="W23" s="1483"/>
      <c r="X23" s="1483"/>
      <c r="Y23" s="1483"/>
      <c r="Z23" s="1483"/>
      <c r="AA23" s="1483"/>
      <c r="AB23" s="1483"/>
      <c r="AC23" s="1483"/>
      <c r="AD23" s="1019"/>
      <c r="AE23" s="1133"/>
      <c r="AF23" s="914"/>
      <c r="AG23" s="930"/>
      <c r="AH23" s="1005"/>
      <c r="AI23" s="1005"/>
      <c r="AJ23" s="1005"/>
      <c r="AK23" s="1005"/>
      <c r="AL23" s="1005"/>
      <c r="AM23" s="1005"/>
      <c r="AN23" s="1005"/>
      <c r="AO23" s="1005"/>
      <c r="AP23" s="1005"/>
      <c r="AQ23" s="1004"/>
      <c r="AR23" s="536"/>
      <c r="AT23" s="552"/>
      <c r="AU23" s="540"/>
      <c r="AV23" s="540"/>
      <c r="BA23" s="540"/>
      <c r="BB23" s="540"/>
      <c r="BC23" s="540"/>
      <c r="BD23" s="540"/>
    </row>
    <row r="24" spans="1:56" s="542" customFormat="1" ht="14.1" customHeight="1" x14ac:dyDescent="0.15">
      <c r="A24" s="1002"/>
      <c r="B24" s="1442" t="s">
        <v>266</v>
      </c>
      <c r="C24" s="1442"/>
      <c r="D24" s="1484" t="s">
        <v>329</v>
      </c>
      <c r="E24" s="1484"/>
      <c r="F24" s="1484"/>
      <c r="G24" s="1484"/>
      <c r="H24" s="1484"/>
      <c r="I24" s="1484"/>
      <c r="J24" s="1484"/>
      <c r="K24" s="1484"/>
      <c r="L24" s="1484"/>
      <c r="M24" s="1484"/>
      <c r="N24" s="1484"/>
      <c r="O24" s="1484"/>
      <c r="P24" s="1484"/>
      <c r="Q24" s="1484"/>
      <c r="R24" s="1484"/>
      <c r="S24" s="1484"/>
      <c r="T24" s="1484"/>
      <c r="U24" s="1484"/>
      <c r="V24" s="1484"/>
      <c r="W24" s="1484"/>
      <c r="X24" s="1484"/>
      <c r="Y24" s="1484"/>
      <c r="Z24" s="1484"/>
      <c r="AA24" s="1484"/>
      <c r="AB24" s="1484"/>
      <c r="AC24" s="1484"/>
      <c r="AD24" s="1013"/>
      <c r="AE24" s="1196"/>
      <c r="AF24" s="1005"/>
      <c r="AG24" s="914"/>
      <c r="AH24" s="1005"/>
      <c r="AI24" s="1005"/>
      <c r="AJ24" s="1005"/>
      <c r="AK24" s="1005"/>
      <c r="AL24" s="1005"/>
      <c r="AM24" s="1005"/>
      <c r="AN24" s="1005"/>
      <c r="AO24" s="1005"/>
      <c r="AP24" s="1005"/>
      <c r="AQ24" s="1004"/>
      <c r="AR24" s="554"/>
      <c r="AT24" s="555"/>
      <c r="AU24" s="540"/>
      <c r="AV24" s="540"/>
      <c r="BA24" s="540"/>
      <c r="BB24" s="540"/>
      <c r="BC24" s="540"/>
    </row>
    <row r="25" spans="1:56" s="542" customFormat="1" ht="14.1" customHeight="1" x14ac:dyDescent="0.15">
      <c r="A25" s="1002"/>
      <c r="B25" s="1191"/>
      <c r="C25" s="1191"/>
      <c r="D25" s="1191"/>
      <c r="E25" s="1191"/>
      <c r="F25" s="1191"/>
      <c r="G25" s="1191"/>
      <c r="H25" s="1191"/>
      <c r="I25" s="1191"/>
      <c r="J25" s="1191"/>
      <c r="K25" s="1191"/>
      <c r="L25" s="1191"/>
      <c r="M25" s="1191"/>
      <c r="N25" s="1191"/>
      <c r="O25" s="1191"/>
      <c r="P25" s="1191"/>
      <c r="Q25" s="1191"/>
      <c r="R25" s="1191"/>
      <c r="S25" s="1191"/>
      <c r="T25" s="1191"/>
      <c r="U25" s="1191"/>
      <c r="V25" s="1191"/>
      <c r="W25" s="1191"/>
      <c r="X25" s="1191"/>
      <c r="Y25" s="1191"/>
      <c r="Z25" s="1191"/>
      <c r="AA25" s="1191"/>
      <c r="AB25" s="1191"/>
      <c r="AC25" s="1191"/>
      <c r="AD25" s="1191"/>
      <c r="AE25" s="1197"/>
      <c r="AF25" s="914"/>
      <c r="AG25" s="914"/>
      <c r="AH25" s="1005"/>
      <c r="AI25" s="1005"/>
      <c r="AJ25" s="1005"/>
      <c r="AK25" s="1005"/>
      <c r="AL25" s="1005"/>
      <c r="AM25" s="1005"/>
      <c r="AN25" s="1005"/>
      <c r="AO25" s="1005"/>
      <c r="AP25" s="1005"/>
      <c r="AQ25" s="1004"/>
      <c r="AR25" s="554"/>
      <c r="AS25" s="556"/>
      <c r="AT25" s="555"/>
      <c r="AU25" s="540"/>
      <c r="AV25" s="540"/>
      <c r="BA25" s="540"/>
      <c r="BB25" s="540"/>
      <c r="BC25" s="540"/>
    </row>
    <row r="26" spans="1:56" s="542" customFormat="1" ht="14.1" customHeight="1" x14ac:dyDescent="0.15">
      <c r="A26" s="1437" t="s">
        <v>524</v>
      </c>
      <c r="B26" s="1438"/>
      <c r="C26" s="1461" t="s">
        <v>922</v>
      </c>
      <c r="D26" s="1461"/>
      <c r="E26" s="1461"/>
      <c r="F26" s="1461"/>
      <c r="G26" s="1461"/>
      <c r="H26" s="1461"/>
      <c r="I26" s="1461"/>
      <c r="J26" s="1461"/>
      <c r="K26" s="1461"/>
      <c r="L26" s="1461"/>
      <c r="M26" s="1461"/>
      <c r="N26" s="1461"/>
      <c r="O26" s="1461"/>
      <c r="P26" s="1461"/>
      <c r="Q26" s="1461"/>
      <c r="R26" s="1461"/>
      <c r="S26" s="1461"/>
      <c r="T26" s="1461"/>
      <c r="U26" s="1461"/>
      <c r="V26" s="1461"/>
      <c r="W26" s="1461"/>
      <c r="X26" s="1461"/>
      <c r="Y26" s="1461"/>
      <c r="Z26" s="1461"/>
      <c r="AA26" s="1461"/>
      <c r="AB26" s="1461"/>
      <c r="AC26" s="1461"/>
      <c r="AD26" s="914"/>
      <c r="AE26" s="1198" t="s">
        <v>30</v>
      </c>
      <c r="AF26" s="1435" t="s">
        <v>937</v>
      </c>
      <c r="AG26" s="1435"/>
      <c r="AH26" s="1435"/>
      <c r="AI26" s="1435"/>
      <c r="AJ26" s="1435"/>
      <c r="AK26" s="1435"/>
      <c r="AL26" s="1435"/>
      <c r="AM26" s="1435"/>
      <c r="AN26" s="1435"/>
      <c r="AO26" s="1435"/>
      <c r="AP26" s="1435"/>
      <c r="AQ26" s="1004"/>
      <c r="AR26" s="554"/>
      <c r="AT26" s="555"/>
      <c r="AU26" s="540"/>
      <c r="AV26" s="540"/>
      <c r="BA26" s="540"/>
      <c r="BB26" s="540"/>
      <c r="BC26" s="540"/>
    </row>
    <row r="27" spans="1:56" s="542" customFormat="1" ht="14.1" customHeight="1" x14ac:dyDescent="0.15">
      <c r="A27" s="998"/>
      <c r="B27" s="999"/>
      <c r="C27" s="1461"/>
      <c r="D27" s="1461"/>
      <c r="E27" s="1461"/>
      <c r="F27" s="1461"/>
      <c r="G27" s="1461"/>
      <c r="H27" s="1461"/>
      <c r="I27" s="1461"/>
      <c r="J27" s="1461"/>
      <c r="K27" s="1461"/>
      <c r="L27" s="1461"/>
      <c r="M27" s="1461"/>
      <c r="N27" s="1461"/>
      <c r="O27" s="1461"/>
      <c r="P27" s="1461"/>
      <c r="Q27" s="1461"/>
      <c r="R27" s="1461"/>
      <c r="S27" s="1461"/>
      <c r="T27" s="1461"/>
      <c r="U27" s="1461"/>
      <c r="V27" s="1461"/>
      <c r="W27" s="1461"/>
      <c r="X27" s="1461"/>
      <c r="Y27" s="1461"/>
      <c r="Z27" s="1461"/>
      <c r="AA27" s="1461"/>
      <c r="AB27" s="1461"/>
      <c r="AC27" s="1461"/>
      <c r="AD27" s="914"/>
      <c r="AE27" s="1198"/>
      <c r="AF27" s="1199"/>
      <c r="AG27" s="1199"/>
      <c r="AH27" s="1199"/>
      <c r="AI27" s="1199"/>
      <c r="AJ27" s="1199"/>
      <c r="AK27" s="1199"/>
      <c r="AL27" s="1199"/>
      <c r="AM27" s="1199"/>
      <c r="AN27" s="1199"/>
      <c r="AO27" s="1199"/>
      <c r="AP27" s="1199"/>
      <c r="AQ27" s="1004"/>
      <c r="AR27" s="554"/>
      <c r="AT27" s="555"/>
      <c r="AU27" s="540"/>
      <c r="AV27" s="540"/>
      <c r="BA27" s="540"/>
      <c r="BB27" s="540"/>
      <c r="BC27" s="540"/>
    </row>
    <row r="28" spans="1:56" s="542" customFormat="1" ht="14.1" customHeight="1" x14ac:dyDescent="0.15">
      <c r="A28" s="998"/>
      <c r="B28" s="1451"/>
      <c r="C28" s="1454"/>
      <c r="D28" s="1200"/>
      <c r="E28" s="1200"/>
      <c r="F28" s="1200"/>
      <c r="G28" s="1200"/>
      <c r="H28" s="1200"/>
      <c r="I28" s="1200"/>
      <c r="J28" s="1200"/>
      <c r="K28" s="1200"/>
      <c r="L28" s="1200"/>
      <c r="M28" s="1200"/>
      <c r="N28" s="1200"/>
      <c r="O28" s="1200"/>
      <c r="P28" s="1200"/>
      <c r="Q28" s="1200"/>
      <c r="R28" s="1200"/>
      <c r="S28" s="1200"/>
      <c r="T28" s="1200"/>
      <c r="U28" s="1200"/>
      <c r="V28" s="1200"/>
      <c r="W28" s="1200"/>
      <c r="X28" s="1200"/>
      <c r="Y28" s="1200"/>
      <c r="Z28" s="1200"/>
      <c r="AA28" s="1200"/>
      <c r="AB28" s="1200"/>
      <c r="AC28" s="1200"/>
      <c r="AD28" s="914"/>
      <c r="AE28" s="1198"/>
      <c r="AF28" s="1199"/>
      <c r="AG28" s="1199"/>
      <c r="AH28" s="1199"/>
      <c r="AI28" s="1199"/>
      <c r="AJ28" s="1199"/>
      <c r="AK28" s="1199"/>
      <c r="AL28" s="1199"/>
      <c r="AM28" s="1199"/>
      <c r="AN28" s="1199"/>
      <c r="AO28" s="1199"/>
      <c r="AP28" s="1199"/>
      <c r="AQ28" s="1004"/>
      <c r="AR28" s="554"/>
      <c r="AT28" s="555"/>
      <c r="AU28" s="540"/>
      <c r="AV28" s="540"/>
      <c r="BA28" s="540"/>
      <c r="BB28" s="540"/>
      <c r="BC28" s="540"/>
    </row>
    <row r="29" spans="1:56" s="542" customFormat="1" ht="14.1" customHeight="1" x14ac:dyDescent="0.15">
      <c r="A29" s="1185"/>
      <c r="B29" s="1451"/>
      <c r="C29" s="1454"/>
      <c r="D29" s="1200"/>
      <c r="E29" s="1200"/>
      <c r="F29" s="1200"/>
      <c r="G29" s="1200"/>
      <c r="H29" s="1200"/>
      <c r="I29" s="1200"/>
      <c r="J29" s="1200"/>
      <c r="K29" s="1200"/>
      <c r="L29" s="1200"/>
      <c r="M29" s="1200"/>
      <c r="N29" s="1200"/>
      <c r="O29" s="1200"/>
      <c r="P29" s="1200"/>
      <c r="Q29" s="1200"/>
      <c r="R29" s="1200"/>
      <c r="S29" s="1200"/>
      <c r="T29" s="1200"/>
      <c r="U29" s="1200"/>
      <c r="V29" s="1200"/>
      <c r="W29" s="1200"/>
      <c r="X29" s="1200"/>
      <c r="Y29" s="1200"/>
      <c r="Z29" s="1200"/>
      <c r="AA29" s="1200"/>
      <c r="AB29" s="1200"/>
      <c r="AC29" s="1200"/>
      <c r="AD29" s="914"/>
      <c r="AE29" s="1198" t="s">
        <v>30</v>
      </c>
      <c r="AF29" s="1435" t="s">
        <v>938</v>
      </c>
      <c r="AG29" s="1435"/>
      <c r="AH29" s="1435"/>
      <c r="AI29" s="1435"/>
      <c r="AJ29" s="1435"/>
      <c r="AK29" s="1435"/>
      <c r="AL29" s="1435"/>
      <c r="AM29" s="1435"/>
      <c r="AN29" s="1435"/>
      <c r="AO29" s="1435"/>
      <c r="AP29" s="1435"/>
      <c r="AQ29" s="1004"/>
      <c r="AR29" s="554"/>
      <c r="AT29" s="552"/>
      <c r="AU29" s="540"/>
      <c r="AV29" s="540"/>
      <c r="BA29" s="540"/>
      <c r="BB29" s="540"/>
      <c r="BC29" s="540"/>
    </row>
    <row r="30" spans="1:56" s="542" customFormat="1" ht="14.1" customHeight="1" x14ac:dyDescent="0.15">
      <c r="A30" s="921"/>
      <c r="B30" s="1201"/>
      <c r="C30" s="806"/>
      <c r="D30" s="1436" t="s">
        <v>923</v>
      </c>
      <c r="E30" s="1436"/>
      <c r="F30" s="1436"/>
      <c r="G30" s="1436"/>
      <c r="H30" s="1436"/>
      <c r="I30" s="1436"/>
      <c r="J30" s="1436"/>
      <c r="K30" s="1436"/>
      <c r="L30" s="1436"/>
      <c r="M30" s="1436"/>
      <c r="N30" s="1436"/>
      <c r="O30" s="1436"/>
      <c r="P30" s="1436"/>
      <c r="Q30" s="1436"/>
      <c r="R30" s="1436"/>
      <c r="S30" s="1436"/>
      <c r="T30" s="1436"/>
      <c r="U30" s="1436"/>
      <c r="V30" s="1436"/>
      <c r="W30" s="1436"/>
      <c r="X30" s="1436"/>
      <c r="Y30" s="1436"/>
      <c r="Z30" s="1436"/>
      <c r="AA30" s="1436"/>
      <c r="AB30" s="1436"/>
      <c r="AC30" s="1436"/>
      <c r="AD30" s="914"/>
      <c r="AE30" s="923"/>
      <c r="AF30" s="806"/>
      <c r="AG30" s="806"/>
      <c r="AH30" s="806"/>
      <c r="AI30" s="806"/>
      <c r="AJ30" s="806"/>
      <c r="AK30" s="806"/>
      <c r="AL30" s="806"/>
      <c r="AM30" s="1005"/>
      <c r="AN30" s="1005"/>
      <c r="AO30" s="1005"/>
      <c r="AP30" s="1005"/>
      <c r="AQ30" s="1004"/>
      <c r="AR30" s="554"/>
      <c r="AT30" s="552"/>
      <c r="AU30" s="540"/>
      <c r="AV30" s="540"/>
      <c r="BA30" s="540"/>
      <c r="BB30" s="540"/>
      <c r="BC30" s="540"/>
    </row>
    <row r="31" spans="1:56" s="542" customFormat="1" ht="14.1" customHeight="1" x14ac:dyDescent="0.15">
      <c r="A31" s="921"/>
      <c r="B31" s="1201"/>
      <c r="C31" s="806"/>
      <c r="D31" s="1439" t="s">
        <v>924</v>
      </c>
      <c r="E31" s="1439"/>
      <c r="F31" s="1439"/>
      <c r="G31" s="1439"/>
      <c r="H31" s="1439"/>
      <c r="I31" s="1439"/>
      <c r="J31" s="1439"/>
      <c r="K31" s="1439"/>
      <c r="L31" s="1439"/>
      <c r="M31" s="1439"/>
      <c r="N31" s="1439"/>
      <c r="O31" s="1439"/>
      <c r="P31" s="1439"/>
      <c r="Q31" s="1439"/>
      <c r="R31" s="1439"/>
      <c r="S31" s="1439"/>
      <c r="T31" s="1439"/>
      <c r="U31" s="1439"/>
      <c r="V31" s="1439"/>
      <c r="W31" s="1439"/>
      <c r="X31" s="1439"/>
      <c r="Y31" s="1439"/>
      <c r="Z31" s="1439"/>
      <c r="AA31" s="1439"/>
      <c r="AB31" s="1439"/>
      <c r="AC31" s="1439"/>
      <c r="AD31" s="914"/>
      <c r="AE31" s="1087"/>
      <c r="AF31" s="930"/>
      <c r="AG31" s="1005"/>
      <c r="AH31" s="1005"/>
      <c r="AI31" s="1005"/>
      <c r="AJ31" s="1005"/>
      <c r="AK31" s="1005"/>
      <c r="AL31" s="1005"/>
      <c r="AM31" s="1005"/>
      <c r="AN31" s="1005"/>
      <c r="AO31" s="1005"/>
      <c r="AP31" s="1005"/>
      <c r="AQ31" s="1004"/>
      <c r="AR31" s="554"/>
      <c r="AT31" s="552"/>
      <c r="AU31" s="540"/>
      <c r="AV31" s="540"/>
      <c r="BA31" s="540"/>
      <c r="BB31" s="540"/>
      <c r="BC31" s="540"/>
    </row>
    <row r="32" spans="1:56" s="542" customFormat="1" ht="14.1" customHeight="1" x14ac:dyDescent="0.15">
      <c r="A32" s="921"/>
      <c r="B32" s="1201"/>
      <c r="C32" s="914"/>
      <c r="D32" s="1439"/>
      <c r="E32" s="1439"/>
      <c r="F32" s="1439"/>
      <c r="G32" s="1439"/>
      <c r="H32" s="1439"/>
      <c r="I32" s="1439"/>
      <c r="J32" s="1439"/>
      <c r="K32" s="1439"/>
      <c r="L32" s="1439"/>
      <c r="M32" s="1439"/>
      <c r="N32" s="1439"/>
      <c r="O32" s="1439"/>
      <c r="P32" s="1439"/>
      <c r="Q32" s="1439"/>
      <c r="R32" s="1439"/>
      <c r="S32" s="1439"/>
      <c r="T32" s="1439"/>
      <c r="U32" s="1439"/>
      <c r="V32" s="1439"/>
      <c r="W32" s="1439"/>
      <c r="X32" s="1439"/>
      <c r="Y32" s="1439"/>
      <c r="Z32" s="1439"/>
      <c r="AA32" s="1439"/>
      <c r="AB32" s="1439"/>
      <c r="AC32" s="1439"/>
      <c r="AD32" s="914"/>
      <c r="AE32" s="1087"/>
      <c r="AF32" s="930"/>
      <c r="AG32" s="1005"/>
      <c r="AH32" s="1005"/>
      <c r="AI32" s="1005"/>
      <c r="AJ32" s="1005"/>
      <c r="AK32" s="1005"/>
      <c r="AL32" s="1005"/>
      <c r="AM32" s="1005"/>
      <c r="AN32" s="1005"/>
      <c r="AO32" s="1005"/>
      <c r="AP32" s="1005"/>
      <c r="AQ32" s="1004"/>
      <c r="AR32" s="554"/>
      <c r="AT32" s="552"/>
      <c r="AU32" s="540"/>
      <c r="AV32" s="540"/>
      <c r="BA32" s="540"/>
      <c r="BB32" s="540"/>
      <c r="BC32" s="540"/>
    </row>
    <row r="33" spans="1:55" s="542" customFormat="1" ht="14.1" customHeight="1" x14ac:dyDescent="0.15">
      <c r="A33" s="921"/>
      <c r="B33" s="1201"/>
      <c r="C33" s="806"/>
      <c r="D33" s="1441" t="s">
        <v>925</v>
      </c>
      <c r="E33" s="1441"/>
      <c r="F33" s="1441"/>
      <c r="G33" s="1441"/>
      <c r="H33" s="1441"/>
      <c r="I33" s="1441"/>
      <c r="J33" s="1441"/>
      <c r="K33" s="1441"/>
      <c r="L33" s="1441"/>
      <c r="M33" s="1441"/>
      <c r="N33" s="1441"/>
      <c r="O33" s="1441"/>
      <c r="P33" s="1441"/>
      <c r="Q33" s="1441"/>
      <c r="R33" s="1441"/>
      <c r="S33" s="1441"/>
      <c r="T33" s="1441"/>
      <c r="U33" s="1441"/>
      <c r="V33" s="1441"/>
      <c r="W33" s="1441"/>
      <c r="X33" s="1441"/>
      <c r="Y33" s="1441"/>
      <c r="Z33" s="1441"/>
      <c r="AA33" s="1441"/>
      <c r="AB33" s="1441"/>
      <c r="AC33" s="1441"/>
      <c r="AD33" s="914"/>
      <c r="AE33" s="1087"/>
      <c r="AF33" s="524"/>
      <c r="AG33" s="1018"/>
      <c r="AH33" s="1018"/>
      <c r="AI33" s="1018"/>
      <c r="AJ33" s="1018"/>
      <c r="AK33" s="1018"/>
      <c r="AL33" s="1018"/>
      <c r="AM33" s="1018"/>
      <c r="AN33" s="1018"/>
      <c r="AO33" s="1018"/>
      <c r="AP33" s="1018"/>
      <c r="AQ33" s="1004"/>
      <c r="AR33" s="554"/>
      <c r="AT33" s="552"/>
      <c r="AU33" s="540"/>
      <c r="AV33" s="540"/>
      <c r="BA33" s="540"/>
      <c r="BB33" s="540"/>
      <c r="BC33" s="540"/>
    </row>
    <row r="34" spans="1:55" s="542" customFormat="1" ht="14.1" customHeight="1" x14ac:dyDescent="0.15">
      <c r="A34" s="921"/>
      <c r="B34" s="1201"/>
      <c r="C34" s="806"/>
      <c r="D34" s="1436" t="s">
        <v>926</v>
      </c>
      <c r="E34" s="1436"/>
      <c r="F34" s="1436"/>
      <c r="G34" s="1436"/>
      <c r="H34" s="1436"/>
      <c r="I34" s="1436"/>
      <c r="J34" s="1436"/>
      <c r="K34" s="1436"/>
      <c r="L34" s="1436"/>
      <c r="M34" s="1436"/>
      <c r="N34" s="1436"/>
      <c r="O34" s="1436"/>
      <c r="P34" s="1436"/>
      <c r="Q34" s="1436"/>
      <c r="R34" s="1436"/>
      <c r="S34" s="1436"/>
      <c r="T34" s="1436"/>
      <c r="U34" s="1436"/>
      <c r="V34" s="1436"/>
      <c r="W34" s="1436"/>
      <c r="X34" s="1436"/>
      <c r="Y34" s="1436"/>
      <c r="Z34" s="1436"/>
      <c r="AA34" s="1436"/>
      <c r="AB34" s="1436"/>
      <c r="AC34" s="1436"/>
      <c r="AD34" s="914"/>
      <c r="AE34" s="1087"/>
      <c r="AF34" s="930"/>
      <c r="AG34" s="1018"/>
      <c r="AH34" s="1018"/>
      <c r="AI34" s="1018"/>
      <c r="AJ34" s="1018"/>
      <c r="AK34" s="1018"/>
      <c r="AL34" s="1018"/>
      <c r="AM34" s="1018"/>
      <c r="AN34" s="1018"/>
      <c r="AO34" s="1018"/>
      <c r="AP34" s="1018"/>
      <c r="AQ34" s="1004"/>
      <c r="AR34" s="554"/>
      <c r="AT34" s="552"/>
      <c r="AU34" s="540"/>
      <c r="AV34" s="540"/>
      <c r="BA34" s="540"/>
      <c r="BB34" s="540"/>
      <c r="BC34" s="540"/>
    </row>
    <row r="35" spans="1:55" s="542" customFormat="1" ht="14.1" customHeight="1" x14ac:dyDescent="0.15">
      <c r="A35" s="921"/>
      <c r="B35" s="1201"/>
      <c r="C35" s="806"/>
      <c r="D35" s="1436" t="s">
        <v>927</v>
      </c>
      <c r="E35" s="1436"/>
      <c r="F35" s="1436"/>
      <c r="G35" s="1436"/>
      <c r="H35" s="1436"/>
      <c r="I35" s="1436"/>
      <c r="J35" s="1436"/>
      <c r="K35" s="1436"/>
      <c r="L35" s="1436"/>
      <c r="M35" s="1436"/>
      <c r="N35" s="1436"/>
      <c r="O35" s="1436"/>
      <c r="P35" s="1436"/>
      <c r="Q35" s="1436"/>
      <c r="R35" s="1436"/>
      <c r="S35" s="1436"/>
      <c r="T35" s="1436"/>
      <c r="U35" s="1436"/>
      <c r="V35" s="1436"/>
      <c r="W35" s="1436"/>
      <c r="X35" s="1436"/>
      <c r="Y35" s="1436"/>
      <c r="Z35" s="1436"/>
      <c r="AA35" s="1436"/>
      <c r="AB35" s="1436"/>
      <c r="AC35" s="1436"/>
      <c r="AD35" s="914"/>
      <c r="AE35" s="1087"/>
      <c r="AF35" s="930"/>
      <c r="AG35" s="1018"/>
      <c r="AH35" s="1018"/>
      <c r="AI35" s="1018"/>
      <c r="AJ35" s="1018"/>
      <c r="AK35" s="1018"/>
      <c r="AL35" s="1018"/>
      <c r="AM35" s="1018"/>
      <c r="AN35" s="1018"/>
      <c r="AO35" s="1018"/>
      <c r="AP35" s="1018"/>
      <c r="AQ35" s="1004"/>
      <c r="AR35" s="554"/>
      <c r="AT35" s="552"/>
      <c r="AU35" s="540"/>
      <c r="AV35" s="540"/>
      <c r="BA35" s="540"/>
      <c r="BB35" s="540"/>
      <c r="BC35" s="540"/>
    </row>
    <row r="36" spans="1:55" s="542" customFormat="1" ht="14.1" customHeight="1" x14ac:dyDescent="0.15">
      <c r="A36" s="921"/>
      <c r="B36" s="1201"/>
      <c r="C36" s="806"/>
      <c r="D36" s="1436" t="s">
        <v>928</v>
      </c>
      <c r="E36" s="1436"/>
      <c r="F36" s="1436"/>
      <c r="G36" s="1436"/>
      <c r="H36" s="1436"/>
      <c r="I36" s="1436"/>
      <c r="J36" s="1436"/>
      <c r="K36" s="1436"/>
      <c r="L36" s="1436"/>
      <c r="M36" s="1436"/>
      <c r="N36" s="1436"/>
      <c r="O36" s="1436"/>
      <c r="P36" s="1436"/>
      <c r="Q36" s="1436"/>
      <c r="R36" s="1436"/>
      <c r="S36" s="1436"/>
      <c r="T36" s="1436"/>
      <c r="U36" s="1436"/>
      <c r="V36" s="1436"/>
      <c r="W36" s="1436"/>
      <c r="X36" s="1436"/>
      <c r="Y36" s="1436"/>
      <c r="Z36" s="1436"/>
      <c r="AA36" s="1436"/>
      <c r="AB36" s="1436"/>
      <c r="AC36" s="1436"/>
      <c r="AD36" s="914"/>
      <c r="AE36" s="1087"/>
      <c r="AF36" s="930"/>
      <c r="AG36" s="1018"/>
      <c r="AH36" s="1018"/>
      <c r="AI36" s="1018"/>
      <c r="AJ36" s="1018"/>
      <c r="AK36" s="1018"/>
      <c r="AL36" s="1018"/>
      <c r="AM36" s="1018"/>
      <c r="AN36" s="1018"/>
      <c r="AO36" s="1018"/>
      <c r="AP36" s="1018"/>
      <c r="AQ36" s="1004"/>
      <c r="AR36" s="554"/>
      <c r="AT36" s="552"/>
      <c r="AU36" s="540"/>
      <c r="AV36" s="540"/>
      <c r="BA36" s="540"/>
      <c r="BB36" s="540"/>
      <c r="BC36" s="540"/>
    </row>
    <row r="37" spans="1:55" s="542" customFormat="1" ht="14.1" customHeight="1" x14ac:dyDescent="0.15">
      <c r="A37" s="921"/>
      <c r="B37" s="999"/>
      <c r="C37" s="806"/>
      <c r="D37" s="1436" t="s">
        <v>929</v>
      </c>
      <c r="E37" s="1436"/>
      <c r="F37" s="1436"/>
      <c r="G37" s="1436"/>
      <c r="H37" s="1436"/>
      <c r="I37" s="1436"/>
      <c r="J37" s="1436"/>
      <c r="K37" s="1436"/>
      <c r="L37" s="1436"/>
      <c r="M37" s="1436"/>
      <c r="N37" s="1436"/>
      <c r="O37" s="1436"/>
      <c r="P37" s="1436"/>
      <c r="Q37" s="1436"/>
      <c r="R37" s="1436"/>
      <c r="S37" s="1436"/>
      <c r="T37" s="1436"/>
      <c r="U37" s="1436"/>
      <c r="V37" s="1436"/>
      <c r="W37" s="1436"/>
      <c r="X37" s="1436"/>
      <c r="Y37" s="1436"/>
      <c r="Z37" s="1436"/>
      <c r="AA37" s="1436"/>
      <c r="AB37" s="1436"/>
      <c r="AC37" s="1436"/>
      <c r="AD37" s="914"/>
      <c r="AE37" s="1087"/>
      <c r="AF37" s="1171"/>
      <c r="AG37" s="1018"/>
      <c r="AH37" s="1018"/>
      <c r="AI37" s="1018"/>
      <c r="AJ37" s="1018"/>
      <c r="AK37" s="1018"/>
      <c r="AL37" s="1018"/>
      <c r="AM37" s="1018"/>
      <c r="AN37" s="1018"/>
      <c r="AO37" s="1018"/>
      <c r="AP37" s="1018"/>
      <c r="AQ37" s="1004"/>
      <c r="AR37" s="554"/>
      <c r="AT37" s="552"/>
      <c r="AU37" s="540"/>
      <c r="AV37" s="540"/>
      <c r="BA37" s="540"/>
      <c r="BB37" s="540"/>
      <c r="BC37" s="540"/>
    </row>
    <row r="38" spans="1:55" s="542" customFormat="1" ht="14.1" customHeight="1" x14ac:dyDescent="0.15">
      <c r="A38" s="921"/>
      <c r="B38" s="806"/>
      <c r="C38" s="1202"/>
      <c r="D38" s="1440" t="s">
        <v>930</v>
      </c>
      <c r="E38" s="1440"/>
      <c r="F38" s="1440"/>
      <c r="G38" s="1440"/>
      <c r="H38" s="1440"/>
      <c r="I38" s="1440"/>
      <c r="J38" s="1440"/>
      <c r="K38" s="1440"/>
      <c r="L38" s="1440"/>
      <c r="M38" s="1440"/>
      <c r="N38" s="1440"/>
      <c r="O38" s="1440"/>
      <c r="P38" s="1440"/>
      <c r="Q38" s="1440"/>
      <c r="R38" s="1440"/>
      <c r="S38" s="1440"/>
      <c r="T38" s="1440"/>
      <c r="U38" s="1440"/>
      <c r="V38" s="1440"/>
      <c r="W38" s="1440"/>
      <c r="X38" s="1440"/>
      <c r="Y38" s="1440"/>
      <c r="Z38" s="1440"/>
      <c r="AA38" s="1440"/>
      <c r="AB38" s="1440"/>
      <c r="AC38" s="1440"/>
      <c r="AD38" s="914"/>
      <c r="AE38" s="1087"/>
      <c r="AF38" s="1171"/>
      <c r="AG38" s="1005"/>
      <c r="AH38" s="1005"/>
      <c r="AI38" s="1005"/>
      <c r="AJ38" s="1005"/>
      <c r="AK38" s="1005"/>
      <c r="AL38" s="1005"/>
      <c r="AM38" s="1005"/>
      <c r="AN38" s="1005"/>
      <c r="AO38" s="1005"/>
      <c r="AP38" s="1005"/>
      <c r="AQ38" s="1004"/>
      <c r="AR38" s="554"/>
      <c r="AT38" s="552"/>
      <c r="AU38" s="540"/>
      <c r="AV38" s="540"/>
      <c r="BA38" s="540"/>
      <c r="BB38" s="540"/>
      <c r="BC38" s="540"/>
    </row>
    <row r="39" spans="1:55" s="542" customFormat="1" ht="14.1" customHeight="1" x14ac:dyDescent="0.15">
      <c r="A39" s="1002"/>
      <c r="B39" s="914"/>
      <c r="C39" s="914"/>
      <c r="D39" s="914"/>
      <c r="E39" s="914"/>
      <c r="F39" s="914"/>
      <c r="G39" s="914"/>
      <c r="H39" s="914"/>
      <c r="I39" s="914"/>
      <c r="J39" s="914"/>
      <c r="K39" s="914"/>
      <c r="L39" s="914"/>
      <c r="M39" s="914"/>
      <c r="N39" s="914"/>
      <c r="O39" s="914"/>
      <c r="P39" s="914"/>
      <c r="Q39" s="914"/>
      <c r="R39" s="914"/>
      <c r="S39" s="914"/>
      <c r="T39" s="914"/>
      <c r="U39" s="914"/>
      <c r="V39" s="914"/>
      <c r="W39" s="914"/>
      <c r="X39" s="914"/>
      <c r="Y39" s="914"/>
      <c r="Z39" s="914"/>
      <c r="AA39" s="914"/>
      <c r="AB39" s="914"/>
      <c r="AC39" s="914"/>
      <c r="AD39" s="914"/>
      <c r="AE39" s="1087"/>
      <c r="AF39" s="914"/>
      <c r="AG39" s="1005"/>
      <c r="AH39" s="1005"/>
      <c r="AI39" s="1005"/>
      <c r="AJ39" s="1005"/>
      <c r="AK39" s="1005"/>
      <c r="AL39" s="1005"/>
      <c r="AM39" s="1005"/>
      <c r="AN39" s="1005"/>
      <c r="AO39" s="1005"/>
      <c r="AP39" s="1005"/>
      <c r="AQ39" s="1004"/>
      <c r="AR39" s="554"/>
      <c r="AT39" s="552"/>
      <c r="AU39" s="540"/>
      <c r="AV39" s="540"/>
      <c r="BA39" s="540"/>
      <c r="BB39" s="540"/>
      <c r="BC39" s="540"/>
    </row>
    <row r="40" spans="1:55" s="542" customFormat="1" ht="14.1" customHeight="1" x14ac:dyDescent="0.15">
      <c r="A40" s="1449" t="s">
        <v>931</v>
      </c>
      <c r="B40" s="1450"/>
      <c r="C40" s="1440" t="s">
        <v>932</v>
      </c>
      <c r="D40" s="1440"/>
      <c r="E40" s="1440"/>
      <c r="F40" s="1440"/>
      <c r="G40" s="1440"/>
      <c r="H40" s="1440"/>
      <c r="I40" s="1440"/>
      <c r="J40" s="1440"/>
      <c r="K40" s="1440"/>
      <c r="L40" s="1440"/>
      <c r="M40" s="1440"/>
      <c r="N40" s="1440"/>
      <c r="O40" s="1440"/>
      <c r="P40" s="1440"/>
      <c r="Q40" s="1440"/>
      <c r="R40" s="1440"/>
      <c r="S40" s="1440"/>
      <c r="T40" s="1440"/>
      <c r="U40" s="1440"/>
      <c r="V40" s="1440"/>
      <c r="W40" s="1440"/>
      <c r="X40" s="1440"/>
      <c r="Y40" s="1440"/>
      <c r="Z40" s="1440"/>
      <c r="AA40" s="1440"/>
      <c r="AB40" s="1440"/>
      <c r="AC40" s="1440"/>
      <c r="AD40" s="914"/>
      <c r="AE40" s="1087"/>
      <c r="AF40" s="1171"/>
      <c r="AG40" s="1005"/>
      <c r="AH40" s="1005"/>
      <c r="AI40" s="1005"/>
      <c r="AJ40" s="1005"/>
      <c r="AK40" s="1005"/>
      <c r="AL40" s="1005"/>
      <c r="AM40" s="1005"/>
      <c r="AN40" s="1005"/>
      <c r="AO40" s="1005"/>
      <c r="AP40" s="1005"/>
      <c r="AQ40" s="1004"/>
      <c r="AR40" s="554"/>
      <c r="AT40" s="552"/>
      <c r="AU40" s="540"/>
      <c r="AV40" s="540"/>
      <c r="BA40" s="540"/>
      <c r="BB40" s="540"/>
      <c r="BC40" s="540"/>
    </row>
    <row r="41" spans="1:55" s="542" customFormat="1" ht="14.1" customHeight="1" x14ac:dyDescent="0.15">
      <c r="A41" s="921"/>
      <c r="B41" s="914"/>
      <c r="C41" s="1201"/>
      <c r="D41" s="1203"/>
      <c r="E41" s="1203"/>
      <c r="F41" s="1203"/>
      <c r="G41" s="1203"/>
      <c r="H41" s="1203"/>
      <c r="I41" s="1203"/>
      <c r="J41" s="1203"/>
      <c r="K41" s="1203"/>
      <c r="L41" s="1204"/>
      <c r="M41" s="1204"/>
      <c r="N41" s="1204"/>
      <c r="O41" s="1204"/>
      <c r="P41" s="1204"/>
      <c r="Q41" s="1204"/>
      <c r="R41" s="1204"/>
      <c r="S41" s="1205"/>
      <c r="T41" s="1206"/>
      <c r="U41" s="1206"/>
      <c r="V41" s="1206"/>
      <c r="W41" s="1205"/>
      <c r="X41" s="1207"/>
      <c r="Y41" s="1207"/>
      <c r="Z41" s="1199"/>
      <c r="AA41" s="914"/>
      <c r="AB41" s="914"/>
      <c r="AC41" s="914"/>
      <c r="AD41" s="914"/>
      <c r="AE41" s="1087"/>
      <c r="AF41" s="914"/>
      <c r="AG41" s="1005"/>
      <c r="AH41" s="1005"/>
      <c r="AI41" s="1005"/>
      <c r="AJ41" s="1005"/>
      <c r="AK41" s="1005"/>
      <c r="AL41" s="1005"/>
      <c r="AM41" s="1005"/>
      <c r="AN41" s="1005"/>
      <c r="AO41" s="1005"/>
      <c r="AP41" s="1005"/>
      <c r="AQ41" s="1004"/>
      <c r="AR41" s="554"/>
      <c r="AT41" s="552"/>
      <c r="AU41" s="540"/>
      <c r="AV41" s="540"/>
      <c r="BA41" s="540"/>
      <c r="BB41" s="540"/>
      <c r="BC41" s="540"/>
    </row>
    <row r="42" spans="1:55" s="542" customFormat="1" ht="14.1" customHeight="1" x14ac:dyDescent="0.15">
      <c r="A42" s="921"/>
      <c r="B42" s="1201"/>
      <c r="C42" s="1208"/>
      <c r="D42" s="1208"/>
      <c r="E42" s="1209"/>
      <c r="F42" s="1209"/>
      <c r="G42" s="1209"/>
      <c r="H42" s="1209"/>
      <c r="I42" s="1209"/>
      <c r="J42" s="1209"/>
      <c r="K42" s="1209"/>
      <c r="L42" s="1209"/>
      <c r="M42" s="1209"/>
      <c r="N42" s="1209"/>
      <c r="O42" s="1209"/>
      <c r="P42" s="1209"/>
      <c r="Q42" s="1209"/>
      <c r="R42" s="1209"/>
      <c r="S42" s="1209"/>
      <c r="T42" s="1209"/>
      <c r="U42" s="1209"/>
      <c r="V42" s="1209"/>
      <c r="W42" s="1209"/>
      <c r="X42" s="1210"/>
      <c r="Y42" s="1211"/>
      <c r="Z42" s="1199"/>
      <c r="AA42" s="931"/>
      <c r="AB42" s="931"/>
      <c r="AC42" s="931"/>
      <c r="AD42" s="914"/>
      <c r="AE42" s="1087"/>
      <c r="AF42" s="914"/>
      <c r="AG42" s="1212"/>
      <c r="AH42" s="1212"/>
      <c r="AI42" s="1212"/>
      <c r="AJ42" s="914"/>
      <c r="AK42" s="914"/>
      <c r="AL42" s="914"/>
      <c r="AM42" s="914"/>
      <c r="AN42" s="914"/>
      <c r="AO42" s="914"/>
      <c r="AP42" s="914"/>
      <c r="AQ42" s="1004"/>
      <c r="AR42" s="554"/>
      <c r="AT42" s="552"/>
      <c r="AU42" s="540"/>
      <c r="AV42" s="540"/>
      <c r="BA42" s="540"/>
      <c r="BB42" s="540"/>
      <c r="BC42" s="540"/>
    </row>
    <row r="43" spans="1:55" s="542" customFormat="1" ht="14.1" customHeight="1" x14ac:dyDescent="0.15">
      <c r="A43" s="1437" t="s">
        <v>447</v>
      </c>
      <c r="B43" s="1438"/>
      <c r="C43" s="1461" t="s">
        <v>933</v>
      </c>
      <c r="D43" s="1461"/>
      <c r="E43" s="1461"/>
      <c r="F43" s="1461"/>
      <c r="G43" s="1461"/>
      <c r="H43" s="1461"/>
      <c r="I43" s="1461"/>
      <c r="J43" s="1461"/>
      <c r="K43" s="1461"/>
      <c r="L43" s="1461"/>
      <c r="M43" s="1461"/>
      <c r="N43" s="1461"/>
      <c r="O43" s="1461"/>
      <c r="P43" s="1461"/>
      <c r="Q43" s="1461"/>
      <c r="R43" s="1461"/>
      <c r="S43" s="1461"/>
      <c r="T43" s="1461"/>
      <c r="U43" s="1461"/>
      <c r="V43" s="1461"/>
      <c r="W43" s="1461"/>
      <c r="X43" s="1461"/>
      <c r="Y43" s="1461"/>
      <c r="Z43" s="1461"/>
      <c r="AA43" s="1461"/>
      <c r="AB43" s="1461"/>
      <c r="AC43" s="1461"/>
      <c r="AD43" s="914"/>
      <c r="AE43" s="1213" t="s">
        <v>30</v>
      </c>
      <c r="AF43" s="1436" t="s">
        <v>939</v>
      </c>
      <c r="AG43" s="1436"/>
      <c r="AH43" s="1436"/>
      <c r="AI43" s="1436"/>
      <c r="AJ43" s="1436"/>
      <c r="AK43" s="1436"/>
      <c r="AL43" s="1436"/>
      <c r="AM43" s="1436"/>
      <c r="AN43" s="1436"/>
      <c r="AO43" s="1436"/>
      <c r="AP43" s="1436"/>
      <c r="AQ43" s="1004"/>
      <c r="AR43" s="554"/>
      <c r="AT43" s="552"/>
      <c r="AU43" s="540"/>
      <c r="AV43" s="540"/>
      <c r="BA43" s="540"/>
      <c r="BB43" s="540"/>
      <c r="BC43" s="540"/>
    </row>
    <row r="44" spans="1:55" s="542" customFormat="1" ht="14.1" customHeight="1" x14ac:dyDescent="0.15">
      <c r="A44" s="921"/>
      <c r="B44" s="914"/>
      <c r="C44" s="1461"/>
      <c r="D44" s="1461"/>
      <c r="E44" s="1461"/>
      <c r="F44" s="1461"/>
      <c r="G44" s="1461"/>
      <c r="H44" s="1461"/>
      <c r="I44" s="1461"/>
      <c r="J44" s="1461"/>
      <c r="K44" s="1461"/>
      <c r="L44" s="1461"/>
      <c r="M44" s="1461"/>
      <c r="N44" s="1461"/>
      <c r="O44" s="1461"/>
      <c r="P44" s="1461"/>
      <c r="Q44" s="1461"/>
      <c r="R44" s="1461"/>
      <c r="S44" s="1461"/>
      <c r="T44" s="1461"/>
      <c r="U44" s="1461"/>
      <c r="V44" s="1461"/>
      <c r="W44" s="1461"/>
      <c r="X44" s="1461"/>
      <c r="Y44" s="1461"/>
      <c r="Z44" s="1461"/>
      <c r="AA44" s="1461"/>
      <c r="AB44" s="1461"/>
      <c r="AC44" s="1461"/>
      <c r="AD44" s="914"/>
      <c r="AE44" s="1213" t="s">
        <v>30</v>
      </c>
      <c r="AF44" s="1436" t="s">
        <v>940</v>
      </c>
      <c r="AG44" s="1436"/>
      <c r="AH44" s="1436"/>
      <c r="AI44" s="1436"/>
      <c r="AJ44" s="1436"/>
      <c r="AK44" s="1436"/>
      <c r="AL44" s="1436"/>
      <c r="AM44" s="1436"/>
      <c r="AN44" s="1436"/>
      <c r="AO44" s="1436"/>
      <c r="AP44" s="1436"/>
      <c r="AQ44" s="1004"/>
      <c r="AR44" s="554"/>
      <c r="AT44" s="552"/>
      <c r="AU44" s="540"/>
      <c r="AV44" s="540"/>
      <c r="BA44" s="540"/>
      <c r="BB44" s="540"/>
      <c r="BC44" s="540"/>
    </row>
    <row r="45" spans="1:55" s="542" customFormat="1" ht="14.1" customHeight="1" x14ac:dyDescent="0.15">
      <c r="A45" s="921"/>
      <c r="B45" s="1089"/>
      <c r="C45" s="1200"/>
      <c r="D45" s="1200"/>
      <c r="E45" s="1200"/>
      <c r="F45" s="1200"/>
      <c r="G45" s="1200"/>
      <c r="H45" s="1200"/>
      <c r="I45" s="1200"/>
      <c r="J45" s="1200"/>
      <c r="K45" s="1200"/>
      <c r="L45" s="1200"/>
      <c r="M45" s="1200"/>
      <c r="N45" s="1200"/>
      <c r="O45" s="1200"/>
      <c r="P45" s="1200"/>
      <c r="Q45" s="1200"/>
      <c r="R45" s="1200"/>
      <c r="S45" s="1200"/>
      <c r="T45" s="1200"/>
      <c r="U45" s="1200"/>
      <c r="V45" s="1200"/>
      <c r="W45" s="1200"/>
      <c r="X45" s="1200"/>
      <c r="Y45" s="1200"/>
      <c r="Z45" s="1200"/>
      <c r="AA45" s="1214"/>
      <c r="AB45" s="1214"/>
      <c r="AC45" s="996"/>
      <c r="AD45" s="914"/>
      <c r="AE45" s="1087"/>
      <c r="AF45" s="914"/>
      <c r="AG45" s="914"/>
      <c r="AH45" s="914"/>
      <c r="AI45" s="914"/>
      <c r="AJ45" s="928"/>
      <c r="AK45" s="1215"/>
      <c r="AL45" s="1215"/>
      <c r="AM45" s="1215"/>
      <c r="AN45" s="1215"/>
      <c r="AO45" s="1215"/>
      <c r="AP45" s="1215"/>
      <c r="AQ45" s="1004"/>
      <c r="AR45" s="554"/>
      <c r="AT45" s="552"/>
      <c r="AU45" s="540"/>
      <c r="AV45" s="540"/>
      <c r="BA45" s="540"/>
      <c r="BB45" s="540"/>
      <c r="BC45" s="540"/>
    </row>
    <row r="46" spans="1:55" s="542" customFormat="1" ht="14.1" customHeight="1" x14ac:dyDescent="0.15">
      <c r="A46" s="921"/>
      <c r="B46" s="1089"/>
      <c r="C46" s="1200"/>
      <c r="D46" s="1200"/>
      <c r="E46" s="1200"/>
      <c r="F46" s="1200"/>
      <c r="G46" s="1200"/>
      <c r="H46" s="1200"/>
      <c r="I46" s="1200"/>
      <c r="J46" s="1200"/>
      <c r="K46" s="1200"/>
      <c r="L46" s="1200"/>
      <c r="M46" s="1200"/>
      <c r="N46" s="1200"/>
      <c r="O46" s="1200"/>
      <c r="P46" s="1200"/>
      <c r="Q46" s="1200"/>
      <c r="R46" s="1200"/>
      <c r="S46" s="1200"/>
      <c r="T46" s="1200"/>
      <c r="U46" s="1200"/>
      <c r="V46" s="1200"/>
      <c r="W46" s="1200"/>
      <c r="X46" s="1200"/>
      <c r="Y46" s="1200"/>
      <c r="Z46" s="1200"/>
      <c r="AA46" s="1214"/>
      <c r="AB46" s="1214"/>
      <c r="AC46" s="996"/>
      <c r="AD46" s="914"/>
      <c r="AE46" s="1087"/>
      <c r="AF46" s="914"/>
      <c r="AG46" s="476"/>
      <c r="AH46" s="476"/>
      <c r="AI46" s="476"/>
      <c r="AJ46" s="1216"/>
      <c r="AK46" s="1217"/>
      <c r="AL46" s="1217"/>
      <c r="AM46" s="1217"/>
      <c r="AN46" s="1217"/>
      <c r="AO46" s="1217"/>
      <c r="AP46" s="1217"/>
      <c r="AQ46" s="1004"/>
      <c r="AR46" s="554"/>
      <c r="AT46" s="552"/>
      <c r="AU46" s="540"/>
      <c r="AV46" s="540"/>
      <c r="BA46" s="540"/>
      <c r="BB46" s="540"/>
      <c r="BC46" s="540"/>
    </row>
    <row r="47" spans="1:55" s="542" customFormat="1" ht="14.1" customHeight="1" x14ac:dyDescent="0.15">
      <c r="A47" s="921"/>
      <c r="B47" s="806"/>
      <c r="C47" s="1462" t="s">
        <v>934</v>
      </c>
      <c r="D47" s="1462"/>
      <c r="E47" s="1462"/>
      <c r="F47" s="1462"/>
      <c r="G47" s="1462"/>
      <c r="H47" s="1462"/>
      <c r="I47" s="1462"/>
      <c r="J47" s="1462"/>
      <c r="K47" s="1462"/>
      <c r="L47" s="1462"/>
      <c r="M47" s="1462"/>
      <c r="N47" s="1462"/>
      <c r="O47" s="1462"/>
      <c r="P47" s="1453"/>
      <c r="Q47" s="1453"/>
      <c r="R47" s="1453"/>
      <c r="S47" s="1453"/>
      <c r="T47" s="1218" t="s">
        <v>9</v>
      </c>
      <c r="U47" s="1453"/>
      <c r="V47" s="1453"/>
      <c r="W47" s="1218" t="s">
        <v>303</v>
      </c>
      <c r="X47" s="1453"/>
      <c r="Y47" s="1453"/>
      <c r="Z47" s="1218" t="s">
        <v>29</v>
      </c>
      <c r="AA47" s="1214"/>
      <c r="AB47" s="1214"/>
      <c r="AC47" s="1219"/>
      <c r="AD47" s="914"/>
      <c r="AE47" s="1087"/>
      <c r="AF47" s="914"/>
      <c r="AG47" s="476"/>
      <c r="AH47" s="476"/>
      <c r="AI47" s="476"/>
      <c r="AJ47" s="928"/>
      <c r="AK47" s="1217"/>
      <c r="AL47" s="1217"/>
      <c r="AM47" s="1217"/>
      <c r="AN47" s="1217"/>
      <c r="AO47" s="1217"/>
      <c r="AP47" s="1217"/>
      <c r="AQ47" s="1004"/>
      <c r="AR47" s="554"/>
      <c r="AT47" s="552"/>
      <c r="AU47" s="540"/>
      <c r="AV47" s="540"/>
      <c r="BA47" s="540"/>
      <c r="BB47" s="540"/>
      <c r="BC47" s="540"/>
    </row>
    <row r="48" spans="1:55" s="542" customFormat="1" ht="14.1" customHeight="1" x14ac:dyDescent="0.15">
      <c r="A48" s="1220"/>
      <c r="B48" s="806"/>
      <c r="C48" s="806"/>
      <c r="D48" s="806"/>
      <c r="E48" s="806"/>
      <c r="F48" s="806"/>
      <c r="G48" s="806"/>
      <c r="H48" s="806"/>
      <c r="I48" s="806"/>
      <c r="J48" s="806"/>
      <c r="K48" s="806"/>
      <c r="L48" s="806"/>
      <c r="M48" s="806"/>
      <c r="N48" s="806"/>
      <c r="O48" s="806"/>
      <c r="P48" s="806"/>
      <c r="Q48" s="806"/>
      <c r="R48" s="806"/>
      <c r="S48" s="806"/>
      <c r="T48" s="806"/>
      <c r="U48" s="806"/>
      <c r="V48" s="806"/>
      <c r="W48" s="914"/>
      <c r="X48" s="914"/>
      <c r="Y48" s="806"/>
      <c r="Z48" s="1019"/>
      <c r="AA48" s="1214"/>
      <c r="AB48" s="1214"/>
      <c r="AC48" s="1219"/>
      <c r="AD48" s="914"/>
      <c r="AE48" s="1087"/>
      <c r="AF48" s="914"/>
      <c r="AG48" s="476"/>
      <c r="AH48" s="476"/>
      <c r="AI48" s="476"/>
      <c r="AJ48" s="928"/>
      <c r="AK48" s="914"/>
      <c r="AL48" s="1221"/>
      <c r="AM48" s="1221"/>
      <c r="AN48" s="1221"/>
      <c r="AO48" s="931"/>
      <c r="AP48" s="1098"/>
      <c r="AQ48" s="1004"/>
      <c r="AR48" s="554"/>
      <c r="AT48" s="552"/>
      <c r="AU48" s="540"/>
      <c r="AV48" s="540"/>
      <c r="BA48" s="540"/>
      <c r="BB48" s="540"/>
      <c r="BC48" s="540"/>
    </row>
    <row r="49" spans="1:55" s="542" customFormat="1" ht="14.1" customHeight="1" x14ac:dyDescent="0.15">
      <c r="A49" s="1437" t="s">
        <v>448</v>
      </c>
      <c r="B49" s="1438"/>
      <c r="C49" s="1439" t="s">
        <v>935</v>
      </c>
      <c r="D49" s="1439"/>
      <c r="E49" s="1439"/>
      <c r="F49" s="1439"/>
      <c r="G49" s="1439"/>
      <c r="H49" s="1439"/>
      <c r="I49" s="1439"/>
      <c r="J49" s="1439"/>
      <c r="K49" s="1439"/>
      <c r="L49" s="1439"/>
      <c r="M49" s="1439"/>
      <c r="N49" s="1439"/>
      <c r="O49" s="1439"/>
      <c r="P49" s="1439"/>
      <c r="Q49" s="1439"/>
      <c r="R49" s="1439"/>
      <c r="S49" s="1439"/>
      <c r="T49" s="1439"/>
      <c r="U49" s="1439"/>
      <c r="V49" s="1439"/>
      <c r="W49" s="1439"/>
      <c r="X49" s="1439"/>
      <c r="Y49" s="1439"/>
      <c r="Z49" s="1439"/>
      <c r="AA49" s="1439"/>
      <c r="AB49" s="1439"/>
      <c r="AC49" s="1439"/>
      <c r="AD49" s="914"/>
      <c r="AE49" s="1213" t="s">
        <v>30</v>
      </c>
      <c r="AF49" s="1436" t="s">
        <v>941</v>
      </c>
      <c r="AG49" s="1436"/>
      <c r="AH49" s="1436"/>
      <c r="AI49" s="1436"/>
      <c r="AJ49" s="1436"/>
      <c r="AK49" s="1436"/>
      <c r="AL49" s="1436"/>
      <c r="AM49" s="1436"/>
      <c r="AN49" s="1436"/>
      <c r="AO49" s="1436"/>
      <c r="AP49" s="1436"/>
      <c r="AQ49" s="1004"/>
      <c r="AR49" s="554"/>
      <c r="AT49" s="552"/>
      <c r="AU49" s="540"/>
      <c r="AV49" s="540"/>
      <c r="BA49" s="540"/>
      <c r="BB49" s="540"/>
      <c r="BC49" s="540"/>
    </row>
    <row r="50" spans="1:55" s="542" customFormat="1" ht="14.1" customHeight="1" x14ac:dyDescent="0.15">
      <c r="A50" s="1220"/>
      <c r="B50" s="806"/>
      <c r="C50" s="1439"/>
      <c r="D50" s="1439"/>
      <c r="E50" s="1439"/>
      <c r="F50" s="1439"/>
      <c r="G50" s="1439"/>
      <c r="H50" s="1439"/>
      <c r="I50" s="1439"/>
      <c r="J50" s="1439"/>
      <c r="K50" s="1439"/>
      <c r="L50" s="1439"/>
      <c r="M50" s="1439"/>
      <c r="N50" s="1439"/>
      <c r="O50" s="1439"/>
      <c r="P50" s="1439"/>
      <c r="Q50" s="1439"/>
      <c r="R50" s="1439"/>
      <c r="S50" s="1439"/>
      <c r="T50" s="1439"/>
      <c r="U50" s="1439"/>
      <c r="V50" s="1439"/>
      <c r="W50" s="1439"/>
      <c r="X50" s="1439"/>
      <c r="Y50" s="1439"/>
      <c r="Z50" s="1439"/>
      <c r="AA50" s="1439"/>
      <c r="AB50" s="1439"/>
      <c r="AC50" s="1439"/>
      <c r="AD50" s="914"/>
      <c r="AE50" s="1213" t="s">
        <v>30</v>
      </c>
      <c r="AF50" s="1436" t="s">
        <v>942</v>
      </c>
      <c r="AG50" s="1436"/>
      <c r="AH50" s="1436"/>
      <c r="AI50" s="1436"/>
      <c r="AJ50" s="1436"/>
      <c r="AK50" s="1436"/>
      <c r="AL50" s="1436"/>
      <c r="AM50" s="1436"/>
      <c r="AN50" s="1436"/>
      <c r="AO50" s="1436"/>
      <c r="AP50" s="1436"/>
      <c r="AQ50" s="1004"/>
      <c r="AR50" s="554"/>
      <c r="AT50" s="552"/>
      <c r="AU50" s="540"/>
      <c r="AV50" s="540"/>
      <c r="BA50" s="540"/>
      <c r="BB50" s="540"/>
      <c r="BC50" s="540"/>
    </row>
    <row r="51" spans="1:55" s="542" customFormat="1" ht="14.1" customHeight="1" x14ac:dyDescent="0.15">
      <c r="A51" s="1220"/>
      <c r="B51" s="806"/>
      <c r="C51" s="806"/>
      <c r="D51" s="806"/>
      <c r="E51" s="806"/>
      <c r="F51" s="806"/>
      <c r="G51" s="806"/>
      <c r="H51" s="806"/>
      <c r="I51" s="806"/>
      <c r="J51" s="806"/>
      <c r="K51" s="806"/>
      <c r="L51" s="806"/>
      <c r="M51" s="806"/>
      <c r="N51" s="806"/>
      <c r="O51" s="806"/>
      <c r="P51" s="806"/>
      <c r="Q51" s="806"/>
      <c r="R51" s="806"/>
      <c r="S51" s="806"/>
      <c r="T51" s="806"/>
      <c r="U51" s="806"/>
      <c r="V51" s="806"/>
      <c r="W51" s="914"/>
      <c r="X51" s="914"/>
      <c r="Y51" s="914"/>
      <c r="Z51" s="806"/>
      <c r="AA51" s="914"/>
      <c r="AB51" s="914"/>
      <c r="AC51" s="914"/>
      <c r="AD51" s="914"/>
      <c r="AE51" s="1087"/>
      <c r="AF51" s="914"/>
      <c r="AG51" s="914"/>
      <c r="AH51" s="1005"/>
      <c r="AI51" s="1005"/>
      <c r="AJ51" s="1005"/>
      <c r="AK51" s="1005"/>
      <c r="AL51" s="1005"/>
      <c r="AM51" s="1005"/>
      <c r="AN51" s="1005"/>
      <c r="AO51" s="1005"/>
      <c r="AP51" s="1005"/>
      <c r="AQ51" s="1004"/>
      <c r="AR51" s="554"/>
      <c r="AT51" s="552"/>
      <c r="AU51" s="540"/>
      <c r="AV51" s="540"/>
      <c r="BA51" s="540"/>
      <c r="BB51" s="540"/>
      <c r="BC51" s="540"/>
    </row>
    <row r="52" spans="1:55" s="542" customFormat="1" ht="14.1" customHeight="1" x14ac:dyDescent="0.15">
      <c r="A52" s="1220"/>
      <c r="B52" s="806"/>
      <c r="C52" s="806"/>
      <c r="D52" s="806"/>
      <c r="E52" s="806"/>
      <c r="F52" s="806"/>
      <c r="G52" s="806"/>
      <c r="H52" s="806"/>
      <c r="I52" s="806"/>
      <c r="J52" s="806"/>
      <c r="K52" s="806"/>
      <c r="L52" s="806"/>
      <c r="M52" s="806"/>
      <c r="N52" s="806"/>
      <c r="O52" s="806"/>
      <c r="P52" s="806"/>
      <c r="Q52" s="806"/>
      <c r="R52" s="806"/>
      <c r="S52" s="806"/>
      <c r="T52" s="806"/>
      <c r="U52" s="806"/>
      <c r="V52" s="806"/>
      <c r="W52" s="914"/>
      <c r="X52" s="914"/>
      <c r="Y52" s="914"/>
      <c r="Z52" s="806"/>
      <c r="AA52" s="1214"/>
      <c r="AB52" s="1214"/>
      <c r="AC52" s="928"/>
      <c r="AD52" s="914"/>
      <c r="AE52" s="1087"/>
      <c r="AF52" s="914"/>
      <c r="AG52" s="914"/>
      <c r="AH52" s="1005"/>
      <c r="AI52" s="1005"/>
      <c r="AJ52" s="1005"/>
      <c r="AK52" s="1005"/>
      <c r="AL52" s="1005"/>
      <c r="AM52" s="1005"/>
      <c r="AN52" s="1005"/>
      <c r="AO52" s="1005"/>
      <c r="AP52" s="1005"/>
      <c r="AQ52" s="1004"/>
      <c r="AR52" s="554"/>
      <c r="AT52" s="552"/>
      <c r="AU52" s="540"/>
      <c r="AV52" s="540"/>
      <c r="BA52" s="540"/>
      <c r="BB52" s="540"/>
      <c r="BC52" s="540"/>
    </row>
    <row r="53" spans="1:55" s="542" customFormat="1" ht="14.1" customHeight="1" x14ac:dyDescent="0.15">
      <c r="A53" s="1220"/>
      <c r="B53" s="806"/>
      <c r="C53" s="1452" t="s">
        <v>936</v>
      </c>
      <c r="D53" s="1452"/>
      <c r="E53" s="1452"/>
      <c r="F53" s="1452"/>
      <c r="G53" s="1452"/>
      <c r="H53" s="1452"/>
      <c r="I53" s="1452"/>
      <c r="J53" s="1452"/>
      <c r="K53" s="1452"/>
      <c r="L53" s="1452"/>
      <c r="M53" s="1452"/>
      <c r="N53" s="1452"/>
      <c r="O53" s="1452"/>
      <c r="P53" s="1453" t="s">
        <v>391</v>
      </c>
      <c r="Q53" s="1453"/>
      <c r="R53" s="1453"/>
      <c r="S53" s="1453"/>
      <c r="T53" s="1218" t="s">
        <v>9</v>
      </c>
      <c r="U53" s="1453"/>
      <c r="V53" s="1453"/>
      <c r="W53" s="1218" t="s">
        <v>303</v>
      </c>
      <c r="X53" s="1453"/>
      <c r="Y53" s="1453"/>
      <c r="Z53" s="1218" t="s">
        <v>29</v>
      </c>
      <c r="AA53" s="1214"/>
      <c r="AB53" s="1214"/>
      <c r="AC53" s="948"/>
      <c r="AD53" s="914"/>
      <c r="AE53" s="1087"/>
      <c r="AF53" s="914"/>
      <c r="AG53" s="914"/>
      <c r="AH53" s="1005"/>
      <c r="AI53" s="1005"/>
      <c r="AJ53" s="1005"/>
      <c r="AK53" s="1005"/>
      <c r="AL53" s="1005"/>
      <c r="AM53" s="1005"/>
      <c r="AN53" s="1005"/>
      <c r="AO53" s="1005"/>
      <c r="AP53" s="1005"/>
      <c r="AQ53" s="1004"/>
      <c r="AR53" s="554"/>
      <c r="AT53" s="552"/>
      <c r="AU53" s="540"/>
      <c r="AV53" s="540"/>
      <c r="BA53" s="540"/>
      <c r="BB53" s="540"/>
      <c r="BC53" s="540"/>
    </row>
    <row r="54" spans="1:55" s="542" customFormat="1" ht="14.1" customHeight="1" x14ac:dyDescent="0.15">
      <c r="A54" s="1002"/>
      <c r="B54" s="1189"/>
      <c r="C54" s="1189"/>
      <c r="D54" s="1189"/>
      <c r="E54" s="1189"/>
      <c r="F54" s="1189"/>
      <c r="G54" s="1189"/>
      <c r="H54" s="1189"/>
      <c r="I54" s="1189"/>
      <c r="J54" s="1189"/>
      <c r="K54" s="1189"/>
      <c r="L54" s="1189"/>
      <c r="M54" s="1189"/>
      <c r="N54" s="1189"/>
      <c r="O54" s="1189"/>
      <c r="P54" s="1189"/>
      <c r="Q54" s="1189"/>
      <c r="R54" s="1189"/>
      <c r="S54" s="1189"/>
      <c r="T54" s="1189"/>
      <c r="U54" s="1189"/>
      <c r="V54" s="1189"/>
      <c r="W54" s="1189"/>
      <c r="X54" s="1189"/>
      <c r="Y54" s="1189"/>
      <c r="Z54" s="1189"/>
      <c r="AA54" s="1189"/>
      <c r="AB54" s="1189"/>
      <c r="AC54" s="1189"/>
      <c r="AD54" s="914"/>
      <c r="AE54" s="1087"/>
      <c r="AF54" s="914"/>
      <c r="AG54" s="914"/>
      <c r="AH54" s="1005"/>
      <c r="AI54" s="1005"/>
      <c r="AJ54" s="1005"/>
      <c r="AK54" s="1005"/>
      <c r="AL54" s="1005"/>
      <c r="AM54" s="1005"/>
      <c r="AN54" s="1005"/>
      <c r="AO54" s="1005"/>
      <c r="AP54" s="1005"/>
      <c r="AQ54" s="1004"/>
      <c r="AR54" s="554"/>
      <c r="AT54" s="552"/>
      <c r="AU54" s="540"/>
      <c r="AV54" s="540"/>
      <c r="BA54" s="540"/>
      <c r="BB54" s="540"/>
      <c r="BC54" s="540"/>
    </row>
    <row r="55" spans="1:55" s="542" customFormat="1" ht="14.1" customHeight="1" x14ac:dyDescent="0.15">
      <c r="A55" s="1002"/>
      <c r="B55" s="1189"/>
      <c r="C55" s="1189"/>
      <c r="D55" s="1189"/>
      <c r="E55" s="1189"/>
      <c r="F55" s="1189"/>
      <c r="G55" s="1189"/>
      <c r="H55" s="1189"/>
      <c r="I55" s="1189"/>
      <c r="J55" s="1189"/>
      <c r="K55" s="1189"/>
      <c r="L55" s="1189"/>
      <c r="M55" s="1189"/>
      <c r="N55" s="1189"/>
      <c r="O55" s="1189"/>
      <c r="P55" s="1189"/>
      <c r="Q55" s="1189"/>
      <c r="R55" s="1189"/>
      <c r="S55" s="1189"/>
      <c r="T55" s="1189"/>
      <c r="U55" s="1189"/>
      <c r="V55" s="1189"/>
      <c r="W55" s="1189"/>
      <c r="X55" s="1189"/>
      <c r="Y55" s="1189"/>
      <c r="Z55" s="1189"/>
      <c r="AA55" s="1189"/>
      <c r="AB55" s="1189"/>
      <c r="AC55" s="1189"/>
      <c r="AD55" s="914"/>
      <c r="AE55" s="1087"/>
      <c r="AF55" s="914"/>
      <c r="AG55" s="914"/>
      <c r="AH55" s="1005"/>
      <c r="AI55" s="1005"/>
      <c r="AJ55" s="1005"/>
      <c r="AK55" s="1005"/>
      <c r="AL55" s="1005"/>
      <c r="AM55" s="1005"/>
      <c r="AN55" s="1005"/>
      <c r="AO55" s="1005"/>
      <c r="AP55" s="1005"/>
      <c r="AQ55" s="1004"/>
      <c r="AR55" s="554"/>
      <c r="AT55" s="552"/>
      <c r="AU55" s="540"/>
      <c r="AV55" s="540"/>
      <c r="BA55" s="540"/>
      <c r="BB55" s="540"/>
      <c r="BC55" s="540"/>
    </row>
    <row r="56" spans="1:55" s="542" customFormat="1" ht="14.1" customHeight="1" x14ac:dyDescent="0.15">
      <c r="A56" s="1002"/>
      <c r="B56" s="1189"/>
      <c r="C56" s="1189"/>
      <c r="D56" s="1189"/>
      <c r="E56" s="1189"/>
      <c r="F56" s="1189"/>
      <c r="G56" s="1189"/>
      <c r="H56" s="1189"/>
      <c r="I56" s="1189"/>
      <c r="J56" s="1189"/>
      <c r="K56" s="1189"/>
      <c r="L56" s="1189"/>
      <c r="M56" s="1189"/>
      <c r="N56" s="1189"/>
      <c r="O56" s="1189"/>
      <c r="P56" s="1189"/>
      <c r="Q56" s="1189"/>
      <c r="R56" s="1189"/>
      <c r="S56" s="1189"/>
      <c r="T56" s="1189"/>
      <c r="U56" s="1189"/>
      <c r="V56" s="1189"/>
      <c r="W56" s="1189"/>
      <c r="X56" s="1189"/>
      <c r="Y56" s="1189"/>
      <c r="Z56" s="1189"/>
      <c r="AA56" s="1189"/>
      <c r="AB56" s="1189"/>
      <c r="AC56" s="1189"/>
      <c r="AD56" s="914"/>
      <c r="AE56" s="1087"/>
      <c r="AF56" s="914"/>
      <c r="AG56" s="914"/>
      <c r="AH56" s="1005"/>
      <c r="AI56" s="1005"/>
      <c r="AJ56" s="1005"/>
      <c r="AK56" s="1005"/>
      <c r="AL56" s="1005"/>
      <c r="AM56" s="1005"/>
      <c r="AN56" s="1005"/>
      <c r="AO56" s="1005"/>
      <c r="AP56" s="1005"/>
      <c r="AQ56" s="1004"/>
      <c r="AR56" s="554"/>
      <c r="AT56" s="552"/>
      <c r="AU56" s="540"/>
      <c r="AV56" s="540"/>
      <c r="BA56" s="540"/>
      <c r="BB56" s="540"/>
      <c r="BC56" s="540"/>
    </row>
    <row r="57" spans="1:55" s="542" customFormat="1" ht="14.1" customHeight="1" x14ac:dyDescent="0.15">
      <c r="A57" s="1002"/>
      <c r="B57" s="1189"/>
      <c r="C57" s="1189"/>
      <c r="D57" s="1189"/>
      <c r="E57" s="1189"/>
      <c r="F57" s="1189"/>
      <c r="G57" s="1189"/>
      <c r="H57" s="1189"/>
      <c r="I57" s="1189"/>
      <c r="J57" s="1189"/>
      <c r="K57" s="1189"/>
      <c r="L57" s="1189"/>
      <c r="M57" s="1189"/>
      <c r="N57" s="1189"/>
      <c r="O57" s="1189"/>
      <c r="P57" s="1189"/>
      <c r="Q57" s="1189"/>
      <c r="R57" s="1189"/>
      <c r="S57" s="1189"/>
      <c r="T57" s="1189"/>
      <c r="U57" s="1189"/>
      <c r="V57" s="1189"/>
      <c r="W57" s="1189"/>
      <c r="X57" s="1189"/>
      <c r="Y57" s="1189"/>
      <c r="Z57" s="1189"/>
      <c r="AA57" s="1189"/>
      <c r="AB57" s="1189"/>
      <c r="AC57" s="1189"/>
      <c r="AD57" s="914"/>
      <c r="AE57" s="1087"/>
      <c r="AF57" s="914"/>
      <c r="AG57" s="914"/>
      <c r="AH57" s="1005"/>
      <c r="AI57" s="1005"/>
      <c r="AJ57" s="1005"/>
      <c r="AK57" s="1005"/>
      <c r="AL57" s="1005"/>
      <c r="AM57" s="1005"/>
      <c r="AN57" s="1005"/>
      <c r="AO57" s="1005"/>
      <c r="AP57" s="1005"/>
      <c r="AQ57" s="1004"/>
      <c r="AR57" s="554"/>
      <c r="AT57" s="552"/>
      <c r="AU57" s="540"/>
      <c r="AV57" s="540"/>
      <c r="BA57" s="540"/>
      <c r="BB57" s="540"/>
      <c r="BC57" s="540"/>
    </row>
    <row r="58" spans="1:55" s="542" customFormat="1" ht="14.1" customHeight="1" x14ac:dyDescent="0.15">
      <c r="A58" s="1002"/>
      <c r="B58" s="1189"/>
      <c r="C58" s="1189"/>
      <c r="D58" s="1189"/>
      <c r="E58" s="1189"/>
      <c r="F58" s="1189"/>
      <c r="G58" s="1189"/>
      <c r="H58" s="1189"/>
      <c r="I58" s="1189"/>
      <c r="J58" s="1189"/>
      <c r="K58" s="1189"/>
      <c r="L58" s="1189"/>
      <c r="M58" s="1189"/>
      <c r="N58" s="1189"/>
      <c r="O58" s="1189"/>
      <c r="P58" s="1189"/>
      <c r="Q58" s="1189"/>
      <c r="R58" s="1189"/>
      <c r="S58" s="1189"/>
      <c r="T58" s="1189"/>
      <c r="U58" s="1189"/>
      <c r="V58" s="1189"/>
      <c r="W58" s="1189"/>
      <c r="X58" s="1189"/>
      <c r="Y58" s="1189"/>
      <c r="Z58" s="1189"/>
      <c r="AA58" s="1189"/>
      <c r="AB58" s="1189"/>
      <c r="AC58" s="1189"/>
      <c r="AD58" s="914"/>
      <c r="AE58" s="1087"/>
      <c r="AF58" s="914"/>
      <c r="AG58" s="914"/>
      <c r="AH58" s="1005"/>
      <c r="AI58" s="1005"/>
      <c r="AJ58" s="1005"/>
      <c r="AK58" s="1005"/>
      <c r="AL58" s="1005"/>
      <c r="AM58" s="1005"/>
      <c r="AN58" s="1005"/>
      <c r="AO58" s="1005"/>
      <c r="AP58" s="1005"/>
      <c r="AQ58" s="1004"/>
      <c r="AR58" s="554"/>
      <c r="AT58" s="552"/>
      <c r="AU58" s="540"/>
      <c r="AV58" s="540"/>
      <c r="BA58" s="540"/>
      <c r="BB58" s="540"/>
      <c r="BC58" s="540"/>
    </row>
    <row r="59" spans="1:55" s="542" customFormat="1" ht="14.1" customHeight="1" x14ac:dyDescent="0.15">
      <c r="A59" s="1002"/>
      <c r="B59" s="1189"/>
      <c r="C59" s="1189"/>
      <c r="D59" s="1189"/>
      <c r="E59" s="1189"/>
      <c r="F59" s="1189"/>
      <c r="G59" s="1189"/>
      <c r="H59" s="1189"/>
      <c r="I59" s="1189"/>
      <c r="J59" s="1189"/>
      <c r="K59" s="1189"/>
      <c r="L59" s="1189"/>
      <c r="M59" s="1189"/>
      <c r="N59" s="1189"/>
      <c r="O59" s="1189"/>
      <c r="P59" s="1189"/>
      <c r="Q59" s="1189"/>
      <c r="R59" s="1189"/>
      <c r="S59" s="1189"/>
      <c r="T59" s="1189"/>
      <c r="U59" s="1189"/>
      <c r="V59" s="1189"/>
      <c r="W59" s="1189"/>
      <c r="X59" s="1189"/>
      <c r="Y59" s="1189"/>
      <c r="Z59" s="1189"/>
      <c r="AA59" s="1189"/>
      <c r="AB59" s="1189"/>
      <c r="AC59" s="1189"/>
      <c r="AD59" s="914"/>
      <c r="AE59" s="1087"/>
      <c r="AF59" s="914"/>
      <c r="AG59" s="914"/>
      <c r="AH59" s="1005"/>
      <c r="AI59" s="1005"/>
      <c r="AJ59" s="1005"/>
      <c r="AK59" s="1005"/>
      <c r="AL59" s="1005"/>
      <c r="AM59" s="1005"/>
      <c r="AN59" s="1005"/>
      <c r="AO59" s="1005"/>
      <c r="AP59" s="1005"/>
      <c r="AQ59" s="1004"/>
      <c r="AR59" s="554"/>
      <c r="AT59" s="552"/>
      <c r="AU59" s="540"/>
      <c r="AV59" s="540"/>
      <c r="BA59" s="540"/>
      <c r="BB59" s="540"/>
      <c r="BC59" s="540"/>
    </row>
    <row r="60" spans="1:55" ht="14.1" customHeight="1" thickBot="1" x14ac:dyDescent="0.2">
      <c r="A60" s="1095"/>
      <c r="B60" s="1029"/>
      <c r="C60" s="1029"/>
      <c r="D60" s="1029"/>
      <c r="E60" s="1029"/>
      <c r="F60" s="1029"/>
      <c r="G60" s="1029"/>
      <c r="H60" s="1029"/>
      <c r="I60" s="1029"/>
      <c r="J60" s="1029"/>
      <c r="K60" s="1029"/>
      <c r="L60" s="1029"/>
      <c r="M60" s="1029"/>
      <c r="N60" s="1029"/>
      <c r="O60" s="1029"/>
      <c r="P60" s="1029"/>
      <c r="Q60" s="1029"/>
      <c r="R60" s="1029"/>
      <c r="S60" s="1029"/>
      <c r="T60" s="1029"/>
      <c r="U60" s="1029"/>
      <c r="V60" s="1029"/>
      <c r="W60" s="1029"/>
      <c r="X60" s="1029"/>
      <c r="Y60" s="1029"/>
      <c r="Z60" s="1029"/>
      <c r="AA60" s="1029"/>
      <c r="AB60" s="1029"/>
      <c r="AC60" s="1029"/>
      <c r="AD60" s="1029"/>
      <c r="AE60" s="1096"/>
      <c r="AF60" s="1029"/>
      <c r="AG60" s="1029"/>
      <c r="AH60" s="1029"/>
      <c r="AI60" s="1029"/>
      <c r="AJ60" s="1029"/>
      <c r="AK60" s="1029"/>
      <c r="AL60" s="1029"/>
      <c r="AM60" s="1029"/>
      <c r="AN60" s="1029"/>
      <c r="AO60" s="1029"/>
      <c r="AP60" s="1029"/>
      <c r="AQ60" s="1097"/>
    </row>
    <row r="61" spans="1:55" ht="13.5" customHeight="1" x14ac:dyDescent="0.15"/>
    <row r="62" spans="1:55" ht="13.5" customHeight="1" x14ac:dyDescent="0.15"/>
    <row r="63" spans="1:55" ht="13.5" customHeight="1" x14ac:dyDescent="0.15"/>
    <row r="64" spans="1:55" ht="13.5" customHeight="1" x14ac:dyDescent="0.15"/>
    <row r="65" s="527" customFormat="1" ht="13.5" customHeight="1" x14ac:dyDescent="0.15"/>
    <row r="66" s="527" customFormat="1" ht="13.5" customHeight="1" x14ac:dyDescent="0.15"/>
    <row r="67" s="527" customFormat="1" ht="13.5" customHeight="1" x14ac:dyDescent="0.15"/>
    <row r="68" s="527" customFormat="1" ht="13.5" customHeight="1" x14ac:dyDescent="0.15"/>
    <row r="69" s="527" customFormat="1" ht="13.5" customHeight="1" x14ac:dyDescent="0.15"/>
    <row r="70" s="527" customFormat="1" ht="13.5" customHeight="1" x14ac:dyDescent="0.15"/>
    <row r="71" s="527" customFormat="1" ht="13.5" customHeight="1" x14ac:dyDescent="0.15"/>
    <row r="72" s="527" customFormat="1" ht="13.5" customHeight="1" x14ac:dyDescent="0.15"/>
    <row r="73" s="527" customFormat="1" ht="13.5" customHeight="1" x14ac:dyDescent="0.15"/>
    <row r="74" s="527" customFormat="1" ht="13.5" customHeight="1" x14ac:dyDescent="0.15"/>
    <row r="75" s="527" customFormat="1" ht="13.5" customHeight="1" x14ac:dyDescent="0.15"/>
    <row r="76" s="527" customFormat="1" ht="13.5" customHeight="1" x14ac:dyDescent="0.15"/>
    <row r="77" s="527" customFormat="1" ht="13.5" customHeight="1" x14ac:dyDescent="0.15"/>
    <row r="78" s="527" customFormat="1" ht="13.5" customHeight="1" x14ac:dyDescent="0.15"/>
    <row r="79" s="527" customFormat="1" ht="13.5" customHeight="1" x14ac:dyDescent="0.15"/>
    <row r="80" s="527" customFormat="1" ht="13.5" customHeight="1" x14ac:dyDescent="0.15"/>
    <row r="81" spans="52:58" ht="13.5" customHeight="1" x14ac:dyDescent="0.15"/>
    <row r="82" spans="52:58" ht="13.5" customHeight="1" x14ac:dyDescent="0.15"/>
    <row r="83" spans="52:58" ht="13.5" customHeight="1" x14ac:dyDescent="0.15"/>
    <row r="84" spans="52:58" s="542" customFormat="1" ht="13.5" customHeight="1" x14ac:dyDescent="0.15">
      <c r="AZ84" s="556"/>
      <c r="BA84" s="556"/>
      <c r="BB84" s="556"/>
      <c r="BC84" s="568"/>
      <c r="BD84" s="568"/>
      <c r="BE84" s="568"/>
      <c r="BF84" s="551"/>
    </row>
    <row r="85" spans="52:58" ht="13.5" customHeight="1" x14ac:dyDescent="0.15"/>
    <row r="86" spans="52:58" ht="13.5" customHeight="1" x14ac:dyDescent="0.15"/>
    <row r="87" spans="52:58" ht="13.5" customHeight="1" x14ac:dyDescent="0.15"/>
    <row r="104" s="527" customFormat="1" ht="14.1" customHeight="1" x14ac:dyDescent="0.15"/>
    <row r="105" s="527" customFormat="1" ht="14.1" customHeight="1" x14ac:dyDescent="0.15"/>
    <row r="106" s="527" customFormat="1" ht="14.1" customHeight="1" x14ac:dyDescent="0.15"/>
    <row r="107" s="527" customFormat="1" ht="14.1" customHeight="1" x14ac:dyDescent="0.15"/>
    <row r="108" s="527" customFormat="1" ht="14.1" customHeight="1" x14ac:dyDescent="0.15"/>
    <row r="109" s="527" customFormat="1" ht="14.1" customHeight="1" x14ac:dyDescent="0.15"/>
    <row r="110" s="527" customFormat="1" ht="14.1" customHeight="1" x14ac:dyDescent="0.15"/>
    <row r="111" s="527" customFormat="1" ht="14.1" customHeight="1" x14ac:dyDescent="0.15"/>
    <row r="112" s="527" customFormat="1" ht="14.1" customHeight="1" x14ac:dyDescent="0.15"/>
    <row r="113" spans="1:29" ht="14.1" customHeight="1" x14ac:dyDescent="0.15"/>
    <row r="114" spans="1:29" ht="14.1" customHeight="1" x14ac:dyDescent="0.15"/>
    <row r="115" spans="1:29" ht="14.1" customHeight="1" x14ac:dyDescent="0.15"/>
    <row r="116" spans="1:29" ht="14.1" customHeight="1" x14ac:dyDescent="0.15"/>
    <row r="117" spans="1:29" ht="14.1" customHeight="1" x14ac:dyDescent="0.15"/>
    <row r="118" spans="1:29" ht="14.1" customHeight="1" x14ac:dyDescent="0.15"/>
    <row r="119" spans="1:29" ht="14.1" customHeight="1" x14ac:dyDescent="0.15"/>
    <row r="120" spans="1:29" ht="14.1" customHeight="1" x14ac:dyDescent="0.15"/>
    <row r="121" spans="1:29" ht="14.1" customHeight="1" x14ac:dyDescent="0.15"/>
    <row r="122" spans="1:29" ht="14.1" customHeight="1" x14ac:dyDescent="0.15"/>
    <row r="123" spans="1:29" ht="14.1" customHeight="1" x14ac:dyDescent="0.15"/>
    <row r="124" spans="1:29" ht="14.1" customHeight="1" x14ac:dyDescent="0.15"/>
    <row r="125" spans="1:29" ht="14.1" customHeight="1" x14ac:dyDescent="0.15"/>
    <row r="126" spans="1:29" ht="14.1" customHeight="1" x14ac:dyDescent="0.15"/>
    <row r="127" spans="1:29" ht="14.1" customHeight="1" x14ac:dyDescent="0.15"/>
    <row r="128" spans="1:29" ht="14.1" customHeight="1" x14ac:dyDescent="0.15">
      <c r="A128" s="554"/>
      <c r="B128" s="542"/>
      <c r="C128" s="542"/>
      <c r="D128" s="542"/>
      <c r="E128" s="542"/>
      <c r="F128" s="542"/>
      <c r="G128" s="542"/>
      <c r="H128" s="542"/>
      <c r="I128" s="542"/>
      <c r="J128" s="542"/>
      <c r="K128" s="542"/>
      <c r="L128" s="542"/>
      <c r="M128" s="542"/>
      <c r="N128" s="542"/>
      <c r="O128" s="542"/>
      <c r="P128" s="542"/>
      <c r="Q128" s="542"/>
      <c r="R128" s="542"/>
      <c r="S128" s="542"/>
      <c r="T128" s="542"/>
      <c r="U128" s="542"/>
      <c r="V128" s="542"/>
      <c r="W128" s="542"/>
      <c r="X128" s="542"/>
      <c r="Y128" s="542"/>
      <c r="Z128" s="542"/>
      <c r="AA128" s="542"/>
      <c r="AB128" s="542"/>
      <c r="AC128" s="542"/>
    </row>
    <row r="129" spans="1:29" ht="14.1" customHeight="1" x14ac:dyDescent="0.15">
      <c r="A129" s="554"/>
      <c r="B129" s="542"/>
      <c r="C129" s="542"/>
      <c r="D129" s="542"/>
      <c r="E129" s="542"/>
      <c r="F129" s="542"/>
      <c r="G129" s="542"/>
      <c r="H129" s="542"/>
      <c r="I129" s="542"/>
      <c r="J129" s="542"/>
      <c r="K129" s="542"/>
      <c r="L129" s="542"/>
      <c r="M129" s="542"/>
      <c r="N129" s="542"/>
      <c r="O129" s="542"/>
      <c r="P129" s="542"/>
      <c r="Q129" s="542"/>
      <c r="R129" s="542"/>
      <c r="S129" s="542"/>
      <c r="T129" s="542"/>
      <c r="U129" s="542"/>
      <c r="V129" s="542"/>
      <c r="W129" s="542"/>
      <c r="X129" s="542"/>
      <c r="Y129" s="542"/>
      <c r="Z129" s="542"/>
      <c r="AA129" s="542"/>
      <c r="AB129" s="542"/>
      <c r="AC129" s="542"/>
    </row>
    <row r="130" spans="1:29" ht="14.1" customHeight="1" x14ac:dyDescent="0.15">
      <c r="A130" s="554"/>
      <c r="B130" s="542"/>
      <c r="C130" s="542"/>
      <c r="D130" s="542"/>
      <c r="E130" s="542"/>
      <c r="F130" s="542"/>
      <c r="G130" s="542"/>
      <c r="H130" s="542"/>
      <c r="I130" s="542"/>
      <c r="J130" s="542"/>
      <c r="K130" s="542"/>
      <c r="L130" s="542"/>
      <c r="M130" s="542"/>
      <c r="N130" s="542"/>
      <c r="O130" s="542"/>
      <c r="P130" s="542"/>
      <c r="Q130" s="542"/>
      <c r="R130" s="542"/>
      <c r="S130" s="542"/>
      <c r="T130" s="542"/>
      <c r="U130" s="542"/>
      <c r="V130" s="542"/>
      <c r="W130" s="542"/>
      <c r="X130" s="542"/>
      <c r="Y130" s="542"/>
      <c r="Z130" s="542"/>
      <c r="AA130" s="542"/>
      <c r="AB130" s="542"/>
      <c r="AC130" s="542"/>
    </row>
    <row r="131" spans="1:29" ht="14.1" customHeight="1" x14ac:dyDescent="0.15">
      <c r="A131" s="554"/>
      <c r="B131" s="542"/>
      <c r="C131" s="542"/>
      <c r="D131" s="542"/>
      <c r="E131" s="542"/>
      <c r="F131" s="542"/>
      <c r="G131" s="542"/>
      <c r="H131" s="542"/>
      <c r="I131" s="542"/>
      <c r="J131" s="542"/>
      <c r="K131" s="542"/>
      <c r="L131" s="542"/>
      <c r="M131" s="542"/>
      <c r="N131" s="542"/>
      <c r="O131" s="542"/>
      <c r="P131" s="542"/>
      <c r="Q131" s="542"/>
      <c r="R131" s="542"/>
      <c r="S131" s="542"/>
      <c r="T131" s="542"/>
      <c r="U131" s="542"/>
      <c r="V131" s="542"/>
      <c r="W131" s="542"/>
      <c r="X131" s="542"/>
      <c r="Y131" s="542"/>
      <c r="Z131" s="542"/>
      <c r="AA131" s="542"/>
      <c r="AB131" s="542"/>
      <c r="AC131" s="542"/>
    </row>
    <row r="132" spans="1:29" ht="14.1" customHeight="1" x14ac:dyDescent="0.15">
      <c r="A132" s="554"/>
      <c r="B132" s="542"/>
      <c r="C132" s="542"/>
      <c r="D132" s="542"/>
      <c r="E132" s="542"/>
      <c r="F132" s="542"/>
      <c r="G132" s="542"/>
      <c r="H132" s="542"/>
      <c r="I132" s="542"/>
      <c r="J132" s="542"/>
      <c r="K132" s="542"/>
      <c r="L132" s="542"/>
      <c r="M132" s="542"/>
      <c r="N132" s="542"/>
      <c r="O132" s="542"/>
      <c r="P132" s="542"/>
      <c r="Q132" s="542"/>
      <c r="R132" s="542"/>
      <c r="S132" s="542"/>
      <c r="T132" s="542"/>
      <c r="U132" s="542"/>
      <c r="V132" s="542"/>
      <c r="W132" s="542"/>
      <c r="X132" s="542"/>
      <c r="Y132" s="542"/>
      <c r="Z132" s="542"/>
      <c r="AA132" s="542"/>
      <c r="AB132" s="542"/>
      <c r="AC132" s="542"/>
    </row>
    <row r="133" spans="1:29" ht="14.1" customHeight="1" x14ac:dyDescent="0.15">
      <c r="A133" s="554"/>
      <c r="B133" s="542"/>
      <c r="C133" s="542"/>
      <c r="D133" s="542"/>
      <c r="E133" s="542"/>
      <c r="F133" s="542"/>
      <c r="G133" s="542"/>
      <c r="H133" s="542"/>
      <c r="I133" s="542"/>
      <c r="J133" s="542"/>
      <c r="K133" s="542"/>
      <c r="L133" s="542"/>
      <c r="M133" s="542"/>
      <c r="N133" s="542"/>
      <c r="O133" s="542"/>
      <c r="P133" s="542"/>
      <c r="Q133" s="542"/>
      <c r="R133" s="542"/>
      <c r="S133" s="542"/>
      <c r="T133" s="542"/>
      <c r="U133" s="542"/>
      <c r="V133" s="542"/>
      <c r="W133" s="542"/>
      <c r="X133" s="542"/>
      <c r="Y133" s="542"/>
      <c r="Z133" s="542"/>
      <c r="AA133" s="542"/>
      <c r="AB133" s="542"/>
      <c r="AC133" s="542"/>
    </row>
    <row r="134" spans="1:29" ht="14.1" customHeight="1" x14ac:dyDescent="0.15">
      <c r="A134" s="554"/>
      <c r="B134" s="542"/>
      <c r="C134" s="542"/>
      <c r="D134" s="542"/>
      <c r="E134" s="542"/>
      <c r="F134" s="542"/>
      <c r="G134" s="542"/>
      <c r="H134" s="542"/>
      <c r="I134" s="542"/>
      <c r="J134" s="542"/>
      <c r="K134" s="542"/>
      <c r="L134" s="542"/>
      <c r="M134" s="542"/>
      <c r="N134" s="542"/>
      <c r="O134" s="542"/>
      <c r="P134" s="542"/>
      <c r="Q134" s="542"/>
      <c r="R134" s="542"/>
      <c r="S134" s="542"/>
      <c r="T134" s="542"/>
      <c r="U134" s="542"/>
      <c r="V134" s="542"/>
      <c r="W134" s="542"/>
      <c r="X134" s="542"/>
      <c r="Y134" s="542"/>
      <c r="Z134" s="542"/>
      <c r="AA134" s="542"/>
      <c r="AB134" s="542"/>
      <c r="AC134" s="542"/>
    </row>
    <row r="135" spans="1:29" ht="14.1" customHeight="1" x14ac:dyDescent="0.15">
      <c r="A135" s="569"/>
    </row>
    <row r="136" spans="1:29" ht="14.1" customHeight="1" x14ac:dyDescent="0.15">
      <c r="A136" s="569"/>
    </row>
    <row r="137" spans="1:29" ht="14.1" customHeight="1" x14ac:dyDescent="0.15">
      <c r="A137" s="569"/>
    </row>
    <row r="138" spans="1:29" ht="14.1" customHeight="1" x14ac:dyDescent="0.15">
      <c r="A138" s="569"/>
    </row>
    <row r="139" spans="1:29" x14ac:dyDescent="0.15">
      <c r="A139" s="569"/>
    </row>
    <row r="140" spans="1:29" x14ac:dyDescent="0.15">
      <c r="A140" s="569"/>
    </row>
    <row r="141" spans="1:29" x14ac:dyDescent="0.15">
      <c r="A141" s="569"/>
    </row>
    <row r="142" spans="1:29" x14ac:dyDescent="0.15">
      <c r="A142" s="536"/>
    </row>
    <row r="143" spans="1:29" x14ac:dyDescent="0.15">
      <c r="A143" s="536"/>
    </row>
    <row r="144" spans="1:29" x14ac:dyDescent="0.15">
      <c r="A144" s="536"/>
    </row>
    <row r="145" spans="1:29" ht="14.25" x14ac:dyDescent="0.15">
      <c r="A145" s="554"/>
      <c r="B145" s="570"/>
      <c r="C145" s="571"/>
      <c r="D145" s="572"/>
      <c r="E145" s="573"/>
      <c r="F145" s="573"/>
      <c r="G145" s="573"/>
      <c r="H145" s="574"/>
      <c r="I145" s="574"/>
      <c r="J145" s="574"/>
      <c r="K145" s="574"/>
      <c r="L145" s="574"/>
      <c r="M145" s="574"/>
      <c r="N145" s="574"/>
      <c r="O145" s="574"/>
      <c r="P145" s="574"/>
      <c r="Q145" s="574"/>
      <c r="R145" s="574"/>
      <c r="S145" s="538"/>
      <c r="T145" s="538"/>
      <c r="U145" s="538"/>
      <c r="V145" s="530"/>
      <c r="W145" s="546"/>
      <c r="X145" s="546"/>
      <c r="Y145" s="546"/>
      <c r="Z145" s="529"/>
      <c r="AA145" s="529"/>
      <c r="AB145" s="529"/>
      <c r="AC145" s="529"/>
    </row>
    <row r="146" spans="1:29" ht="12.75" thickBot="1" x14ac:dyDescent="0.2">
      <c r="A146" s="575"/>
      <c r="B146" s="576"/>
      <c r="C146" s="576"/>
      <c r="D146" s="576"/>
      <c r="E146" s="576"/>
      <c r="F146" s="576"/>
      <c r="G146" s="576"/>
      <c r="H146" s="576"/>
      <c r="I146" s="576"/>
      <c r="J146" s="576"/>
      <c r="K146" s="576"/>
      <c r="L146" s="576"/>
      <c r="M146" s="576"/>
      <c r="N146" s="565"/>
      <c r="O146" s="565"/>
      <c r="P146" s="565"/>
      <c r="Q146" s="565"/>
      <c r="R146" s="565"/>
      <c r="S146" s="565"/>
      <c r="T146" s="565"/>
      <c r="U146" s="565"/>
      <c r="V146" s="577"/>
      <c r="W146" s="576"/>
      <c r="X146" s="576"/>
      <c r="Y146" s="576"/>
      <c r="Z146" s="577"/>
      <c r="AA146" s="576"/>
      <c r="AB146" s="576"/>
      <c r="AC146" s="576"/>
    </row>
  </sheetData>
  <sheetProtection algorithmName="SHA-512" hashValue="SCvvMFtXGMIXCbOeAJ541U42i8fDeo0LrflA1ojS+wSQ0S4wnnd5ITOPsqwSdecB5bQZIcgfDuZbn5Ro4D4B+Q==" saltValue="157uvBDdip29JnQprgUTJw==" spinCount="100000" sheet="1" formatCells="0" formatColumns="0" formatRows="0" insertColumns="0" insertRows="0"/>
  <mergeCells count="129">
    <mergeCell ref="AK9:AO9"/>
    <mergeCell ref="AF10:AJ10"/>
    <mergeCell ref="AK10:AO10"/>
    <mergeCell ref="AF7:AO8"/>
    <mergeCell ref="V9:X10"/>
    <mergeCell ref="Y9:AA10"/>
    <mergeCell ref="AF9:AJ9"/>
    <mergeCell ref="AB12:AE12"/>
    <mergeCell ref="AB9:AE10"/>
    <mergeCell ref="AB11:AE11"/>
    <mergeCell ref="D16:H16"/>
    <mergeCell ref="I16:K16"/>
    <mergeCell ref="L16:N16"/>
    <mergeCell ref="O16:Q16"/>
    <mergeCell ref="D15:H15"/>
    <mergeCell ref="I15:K15"/>
    <mergeCell ref="I12:K12"/>
    <mergeCell ref="AF14:AJ14"/>
    <mergeCell ref="AC6:AE6"/>
    <mergeCell ref="T10:U10"/>
    <mergeCell ref="Y11:AA11"/>
    <mergeCell ref="V15:X15"/>
    <mergeCell ref="Y15:AA15"/>
    <mergeCell ref="V13:X14"/>
    <mergeCell ref="Y13:AA14"/>
    <mergeCell ref="R9:S10"/>
    <mergeCell ref="R13:U14"/>
    <mergeCell ref="R16:U16"/>
    <mergeCell ref="R15:U15"/>
    <mergeCell ref="T9:U9"/>
    <mergeCell ref="Y12:AA12"/>
    <mergeCell ref="V12:X12"/>
    <mergeCell ref="R11:U11"/>
    <mergeCell ref="V11:X11"/>
    <mergeCell ref="AK14:AO14"/>
    <mergeCell ref="AB13:AE14"/>
    <mergeCell ref="AB15:AE15"/>
    <mergeCell ref="AB16:AE16"/>
    <mergeCell ref="AF13:AJ13"/>
    <mergeCell ref="AK13:AO13"/>
    <mergeCell ref="A1:AQ1"/>
    <mergeCell ref="AG6:AH6"/>
    <mergeCell ref="AJ6:AK6"/>
    <mergeCell ref="AB7:AE8"/>
    <mergeCell ref="V7:X8"/>
    <mergeCell ref="Y7:AA8"/>
    <mergeCell ref="B7:C8"/>
    <mergeCell ref="D7:H8"/>
    <mergeCell ref="I7:K8"/>
    <mergeCell ref="L7:N8"/>
    <mergeCell ref="O7:Q8"/>
    <mergeCell ref="R7:U8"/>
    <mergeCell ref="A4:B4"/>
    <mergeCell ref="B13:C16"/>
    <mergeCell ref="D13:H14"/>
    <mergeCell ref="I13:K14"/>
    <mergeCell ref="R12:U12"/>
    <mergeCell ref="D12:H12"/>
    <mergeCell ref="A2:AD2"/>
    <mergeCell ref="C4:AC4"/>
    <mergeCell ref="AE2:AQ2"/>
    <mergeCell ref="D20:AC23"/>
    <mergeCell ref="D24:AC24"/>
    <mergeCell ref="A6:B6"/>
    <mergeCell ref="C6:Y6"/>
    <mergeCell ref="B9:C12"/>
    <mergeCell ref="D9:H10"/>
    <mergeCell ref="I9:K10"/>
    <mergeCell ref="D11:H11"/>
    <mergeCell ref="V16:X16"/>
    <mergeCell ref="L13:N14"/>
    <mergeCell ref="O13:Q14"/>
    <mergeCell ref="O15:Q15"/>
    <mergeCell ref="L15:N15"/>
    <mergeCell ref="L9:N10"/>
    <mergeCell ref="O9:Q10"/>
    <mergeCell ref="I11:K11"/>
    <mergeCell ref="O12:Q12"/>
    <mergeCell ref="O11:Q11"/>
    <mergeCell ref="L11:N11"/>
    <mergeCell ref="L12:N12"/>
    <mergeCell ref="Y16:AA16"/>
    <mergeCell ref="C53:O53"/>
    <mergeCell ref="P53:Q53"/>
    <mergeCell ref="R53:S53"/>
    <mergeCell ref="U53:V53"/>
    <mergeCell ref="X53:Y53"/>
    <mergeCell ref="C40:AC40"/>
    <mergeCell ref="C28:C29"/>
    <mergeCell ref="AF50:AP50"/>
    <mergeCell ref="AF17:AO18"/>
    <mergeCell ref="C43:AC44"/>
    <mergeCell ref="C47:O47"/>
    <mergeCell ref="P47:Q47"/>
    <mergeCell ref="R47:S47"/>
    <mergeCell ref="U47:V47"/>
    <mergeCell ref="X47:Y47"/>
    <mergeCell ref="AB17:AE18"/>
    <mergeCell ref="I17:K18"/>
    <mergeCell ref="O17:Q18"/>
    <mergeCell ref="L17:N18"/>
    <mergeCell ref="V17:X18"/>
    <mergeCell ref="Y17:AA18"/>
    <mergeCell ref="R17:U18"/>
    <mergeCell ref="C26:AC27"/>
    <mergeCell ref="AF15:AO16"/>
    <mergeCell ref="AF11:AO12"/>
    <mergeCell ref="B20:C20"/>
    <mergeCell ref="AF26:AP26"/>
    <mergeCell ref="AF29:AP29"/>
    <mergeCell ref="AF43:AP43"/>
    <mergeCell ref="AF44:AP44"/>
    <mergeCell ref="AF49:AP49"/>
    <mergeCell ref="A49:B49"/>
    <mergeCell ref="C49:AC50"/>
    <mergeCell ref="D34:AC34"/>
    <mergeCell ref="D35:AC35"/>
    <mergeCell ref="D36:AC36"/>
    <mergeCell ref="D37:AC37"/>
    <mergeCell ref="D38:AC38"/>
    <mergeCell ref="A26:B26"/>
    <mergeCell ref="D30:AC30"/>
    <mergeCell ref="D31:AC32"/>
    <mergeCell ref="D33:AC33"/>
    <mergeCell ref="B24:C24"/>
    <mergeCell ref="B17:H18"/>
    <mergeCell ref="A43:B43"/>
    <mergeCell ref="A40:B40"/>
    <mergeCell ref="B28:B29"/>
  </mergeCells>
  <phoneticPr fontId="3"/>
  <conditionalFormatting sqref="P47:Q47">
    <cfRule type="containsBlanks" dxfId="193" priority="5">
      <formula>LEN(TRIM(P47))=0</formula>
    </cfRule>
  </conditionalFormatting>
  <conditionalFormatting sqref="P53:Q53">
    <cfRule type="containsBlanks" dxfId="192" priority="3">
      <formula>LEN(TRIM(P53))=0</formula>
    </cfRule>
  </conditionalFormatting>
  <conditionalFormatting sqref="R47:S47 U47:V47 X47:Y47">
    <cfRule type="containsBlanks" dxfId="191" priority="4">
      <formula>LEN(TRIM(R47))=0</formula>
    </cfRule>
  </conditionalFormatting>
  <conditionalFormatting sqref="R53:S53">
    <cfRule type="containsBlanks" dxfId="190" priority="2">
      <formula>LEN(TRIM(R53))=0</formula>
    </cfRule>
  </conditionalFormatting>
  <conditionalFormatting sqref="R9:AA16 I13:Q16">
    <cfRule type="containsBlanks" dxfId="189" priority="6">
      <formula>LEN(TRIM(I9))=0</formula>
    </cfRule>
  </conditionalFormatting>
  <conditionalFormatting sqref="U53:V53 X53:Y53">
    <cfRule type="containsBlanks" dxfId="188" priority="1">
      <formula>LEN(TRIM(U53))=0</formula>
    </cfRule>
  </conditionalFormatting>
  <conditionalFormatting sqref="AC6:AE6 AG6:AH6">
    <cfRule type="containsBlanks" dxfId="187" priority="7">
      <formula>LEN(TRIM(AC6))=0</formula>
    </cfRule>
  </conditionalFormatting>
  <dataValidations count="2">
    <dataValidation allowBlank="1" showInputMessage="1" sqref="AC6:AE6" xr:uid="{E48A2576-A150-4854-8532-C25058BCD08C}"/>
    <dataValidation type="list" allowBlank="1" showInputMessage="1" showErrorMessage="1" sqref="P47:Q47 P53:Q53" xr:uid="{B1322EB0-5E34-4037-B61A-C1118D66BBE7}">
      <formula1>"　,平成,令和"</formula1>
    </dataValidation>
  </dataValidations>
  <printOptions horizontalCentered="1"/>
  <pageMargins left="0.70866141732283472" right="0.31496062992125984" top="0.39370078740157483" bottom="0.39370078740157483" header="0" footer="0"/>
  <pageSetup paperSize="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87172" r:id="rId4" name="Check Box 4">
              <controlPr defaultSize="0" autoFill="0" autoLine="0" autoPict="0">
                <anchor moveWithCells="1" sizeWithCells="1">
                  <from>
                    <xdr:col>1</xdr:col>
                    <xdr:colOff>142875</xdr:colOff>
                    <xdr:row>28</xdr:row>
                    <xdr:rowOff>133350</xdr:rowOff>
                  </from>
                  <to>
                    <xdr:col>3</xdr:col>
                    <xdr:colOff>19050</xdr:colOff>
                    <xdr:row>30</xdr:row>
                    <xdr:rowOff>66675</xdr:rowOff>
                  </to>
                </anchor>
              </controlPr>
            </control>
          </mc:Choice>
        </mc:AlternateContent>
        <mc:AlternateContent xmlns:mc="http://schemas.openxmlformats.org/markup-compatibility/2006">
          <mc:Choice Requires="x14">
            <control shapeId="1287173" r:id="rId5" name="Check Box 5">
              <controlPr defaultSize="0" autoFill="0" autoLine="0" autoPict="0">
                <anchor moveWithCells="1" sizeWithCells="1">
                  <from>
                    <xdr:col>1</xdr:col>
                    <xdr:colOff>142875</xdr:colOff>
                    <xdr:row>29</xdr:row>
                    <xdr:rowOff>142875</xdr:rowOff>
                  </from>
                  <to>
                    <xdr:col>3</xdr:col>
                    <xdr:colOff>19050</xdr:colOff>
                    <xdr:row>31</xdr:row>
                    <xdr:rowOff>28575</xdr:rowOff>
                  </to>
                </anchor>
              </controlPr>
            </control>
          </mc:Choice>
        </mc:AlternateContent>
        <mc:AlternateContent xmlns:mc="http://schemas.openxmlformats.org/markup-compatibility/2006">
          <mc:Choice Requires="x14">
            <control shapeId="1287174" r:id="rId6" name="Check Box 6">
              <controlPr defaultSize="0" autoFill="0" autoLine="0" autoPict="0">
                <anchor moveWithCells="1" sizeWithCells="1">
                  <from>
                    <xdr:col>1</xdr:col>
                    <xdr:colOff>142875</xdr:colOff>
                    <xdr:row>32</xdr:row>
                    <xdr:rowOff>133350</xdr:rowOff>
                  </from>
                  <to>
                    <xdr:col>3</xdr:col>
                    <xdr:colOff>19050</xdr:colOff>
                    <xdr:row>34</xdr:row>
                    <xdr:rowOff>66675</xdr:rowOff>
                  </to>
                </anchor>
              </controlPr>
            </control>
          </mc:Choice>
        </mc:AlternateContent>
        <mc:AlternateContent xmlns:mc="http://schemas.openxmlformats.org/markup-compatibility/2006">
          <mc:Choice Requires="x14">
            <control shapeId="1287175" r:id="rId7" name="Check Box 7">
              <controlPr defaultSize="0" autoFill="0" autoLine="0" autoPict="0">
                <anchor moveWithCells="1" sizeWithCells="1">
                  <from>
                    <xdr:col>1</xdr:col>
                    <xdr:colOff>142875</xdr:colOff>
                    <xdr:row>33</xdr:row>
                    <xdr:rowOff>133350</xdr:rowOff>
                  </from>
                  <to>
                    <xdr:col>3</xdr:col>
                    <xdr:colOff>19050</xdr:colOff>
                    <xdr:row>35</xdr:row>
                    <xdr:rowOff>66675</xdr:rowOff>
                  </to>
                </anchor>
              </controlPr>
            </control>
          </mc:Choice>
        </mc:AlternateContent>
        <mc:AlternateContent xmlns:mc="http://schemas.openxmlformats.org/markup-compatibility/2006">
          <mc:Choice Requires="x14">
            <control shapeId="1287176" r:id="rId8" name="Check Box 8">
              <controlPr defaultSize="0" autoFill="0" autoLine="0" autoPict="0">
                <anchor moveWithCells="1" sizeWithCells="1">
                  <from>
                    <xdr:col>1</xdr:col>
                    <xdr:colOff>142875</xdr:colOff>
                    <xdr:row>34</xdr:row>
                    <xdr:rowOff>133350</xdr:rowOff>
                  </from>
                  <to>
                    <xdr:col>3</xdr:col>
                    <xdr:colOff>19050</xdr:colOff>
                    <xdr:row>36</xdr:row>
                    <xdr:rowOff>66675</xdr:rowOff>
                  </to>
                </anchor>
              </controlPr>
            </control>
          </mc:Choice>
        </mc:AlternateContent>
        <mc:AlternateContent xmlns:mc="http://schemas.openxmlformats.org/markup-compatibility/2006">
          <mc:Choice Requires="x14">
            <control shapeId="1287177" r:id="rId9" name="Check Box 9">
              <controlPr defaultSize="0" autoFill="0" autoLine="0" autoPict="0">
                <anchor moveWithCells="1" sizeWithCells="1">
                  <from>
                    <xdr:col>1</xdr:col>
                    <xdr:colOff>142875</xdr:colOff>
                    <xdr:row>35</xdr:row>
                    <xdr:rowOff>123825</xdr:rowOff>
                  </from>
                  <to>
                    <xdr:col>3</xdr:col>
                    <xdr:colOff>19050</xdr:colOff>
                    <xdr:row>37</xdr:row>
                    <xdr:rowOff>57150</xdr:rowOff>
                  </to>
                </anchor>
              </controlPr>
            </control>
          </mc:Choice>
        </mc:AlternateContent>
        <mc:AlternateContent xmlns:mc="http://schemas.openxmlformats.org/markup-compatibility/2006">
          <mc:Choice Requires="x14">
            <control shapeId="1287178" r:id="rId10" name="Check Box 10">
              <controlPr defaultSize="0" autoFill="0" autoLine="0" autoPict="0">
                <anchor moveWithCells="1" sizeWithCells="1">
                  <from>
                    <xdr:col>1</xdr:col>
                    <xdr:colOff>142875</xdr:colOff>
                    <xdr:row>31</xdr:row>
                    <xdr:rowOff>152400</xdr:rowOff>
                  </from>
                  <to>
                    <xdr:col>3</xdr:col>
                    <xdr:colOff>19050</xdr:colOff>
                    <xdr:row>33</xdr:row>
                    <xdr:rowOff>38100</xdr:rowOff>
                  </to>
                </anchor>
              </controlPr>
            </control>
          </mc:Choice>
        </mc:AlternateContent>
        <mc:AlternateContent xmlns:mc="http://schemas.openxmlformats.org/markup-compatibility/2006">
          <mc:Choice Requires="x14">
            <control shapeId="1287179" r:id="rId11" name="Check Box 11">
              <controlPr defaultSize="0" autoFill="0" autoLine="0" autoPict="0">
                <anchor moveWithCells="1" sizeWithCells="1">
                  <from>
                    <xdr:col>1</xdr:col>
                    <xdr:colOff>142875</xdr:colOff>
                    <xdr:row>36</xdr:row>
                    <xdr:rowOff>114300</xdr:rowOff>
                  </from>
                  <to>
                    <xdr:col>3</xdr:col>
                    <xdr:colOff>19050</xdr:colOff>
                    <xdr:row>38</xdr:row>
                    <xdr:rowOff>47625</xdr:rowOff>
                  </to>
                </anchor>
              </controlPr>
            </control>
          </mc:Choice>
        </mc:AlternateContent>
        <mc:AlternateContent xmlns:mc="http://schemas.openxmlformats.org/markup-compatibility/2006">
          <mc:Choice Requires="x14">
            <control shapeId="1287180" r:id="rId12" name="Check Box 12">
              <controlPr defaultSize="0" autoFill="0" autoLine="0" autoPict="0">
                <anchor moveWithCells="1" sizeWithCells="1">
                  <from>
                    <xdr:col>2</xdr:col>
                    <xdr:colOff>0</xdr:colOff>
                    <xdr:row>39</xdr:row>
                    <xdr:rowOff>142875</xdr:rowOff>
                  </from>
                  <to>
                    <xdr:col>9</xdr:col>
                    <xdr:colOff>66675</xdr:colOff>
                    <xdr:row>41</xdr:row>
                    <xdr:rowOff>66675</xdr:rowOff>
                  </to>
                </anchor>
              </controlPr>
            </control>
          </mc:Choice>
        </mc:AlternateContent>
        <mc:AlternateContent xmlns:mc="http://schemas.openxmlformats.org/markup-compatibility/2006">
          <mc:Choice Requires="x14">
            <control shapeId="1287181" r:id="rId13" name="Check Box 13">
              <controlPr defaultSize="0" autoFill="0" autoLine="0" autoPict="0">
                <anchor moveWithCells="1" sizeWithCells="1">
                  <from>
                    <xdr:col>10</xdr:col>
                    <xdr:colOff>85725</xdr:colOff>
                    <xdr:row>39</xdr:row>
                    <xdr:rowOff>152400</xdr:rowOff>
                  </from>
                  <to>
                    <xdr:col>18</xdr:col>
                    <xdr:colOff>152400</xdr:colOff>
                    <xdr:row>41</xdr:row>
                    <xdr:rowOff>57150</xdr:rowOff>
                  </to>
                </anchor>
              </controlPr>
            </control>
          </mc:Choice>
        </mc:AlternateContent>
        <mc:AlternateContent xmlns:mc="http://schemas.openxmlformats.org/markup-compatibility/2006">
          <mc:Choice Requires="x14">
            <control shapeId="1287182" r:id="rId14" name="Check Box 14">
              <controlPr defaultSize="0" autoFill="0" autoLine="0" autoPict="0">
                <anchor moveWithCells="1" sizeWithCells="1">
                  <from>
                    <xdr:col>22</xdr:col>
                    <xdr:colOff>104775</xdr:colOff>
                    <xdr:row>39</xdr:row>
                    <xdr:rowOff>114300</xdr:rowOff>
                  </from>
                  <to>
                    <xdr:col>27</xdr:col>
                    <xdr:colOff>114300</xdr:colOff>
                    <xdr:row>41</xdr:row>
                    <xdr:rowOff>95250</xdr:rowOff>
                  </to>
                </anchor>
              </controlPr>
            </control>
          </mc:Choice>
        </mc:AlternateContent>
        <mc:AlternateContent xmlns:mc="http://schemas.openxmlformats.org/markup-compatibility/2006">
          <mc:Choice Requires="x14">
            <control shapeId="1287183" r:id="rId15" name="Check Box 15">
              <controlPr defaultSize="0" autoFill="0" autoLine="0" autoPict="0">
                <anchor moveWithCells="1" sizeWithCells="1">
                  <from>
                    <xdr:col>18</xdr:col>
                    <xdr:colOff>161925</xdr:colOff>
                    <xdr:row>39</xdr:row>
                    <xdr:rowOff>114300</xdr:rowOff>
                  </from>
                  <to>
                    <xdr:col>22</xdr:col>
                    <xdr:colOff>95250</xdr:colOff>
                    <xdr:row>41</xdr:row>
                    <xdr:rowOff>95250</xdr:rowOff>
                  </to>
                </anchor>
              </controlPr>
            </control>
          </mc:Choice>
        </mc:AlternateContent>
        <mc:AlternateContent xmlns:mc="http://schemas.openxmlformats.org/markup-compatibility/2006">
          <mc:Choice Requires="x14">
            <control shapeId="1287184" r:id="rId16" name="Check Box 16">
              <controlPr defaultSize="0" autoFill="0" autoLine="0" autoPict="0">
                <anchor moveWithCells="1">
                  <from>
                    <xdr:col>15</xdr:col>
                    <xdr:colOff>9525</xdr:colOff>
                    <xdr:row>43</xdr:row>
                    <xdr:rowOff>171450</xdr:rowOff>
                  </from>
                  <to>
                    <xdr:col>19</xdr:col>
                    <xdr:colOff>0</xdr:colOff>
                    <xdr:row>44</xdr:row>
                    <xdr:rowOff>171450</xdr:rowOff>
                  </to>
                </anchor>
              </controlPr>
            </control>
          </mc:Choice>
        </mc:AlternateContent>
        <mc:AlternateContent xmlns:mc="http://schemas.openxmlformats.org/markup-compatibility/2006">
          <mc:Choice Requires="x14">
            <control shapeId="1287185" r:id="rId17" name="Check Box 17">
              <controlPr defaultSize="0" autoFill="0" autoLine="0" autoPict="0">
                <anchor moveWithCells="1">
                  <from>
                    <xdr:col>18</xdr:col>
                    <xdr:colOff>114300</xdr:colOff>
                    <xdr:row>43</xdr:row>
                    <xdr:rowOff>171450</xdr:rowOff>
                  </from>
                  <to>
                    <xdr:col>22</xdr:col>
                    <xdr:colOff>19050</xdr:colOff>
                    <xdr:row>44</xdr:row>
                    <xdr:rowOff>171450</xdr:rowOff>
                  </to>
                </anchor>
              </controlPr>
            </control>
          </mc:Choice>
        </mc:AlternateContent>
        <mc:AlternateContent xmlns:mc="http://schemas.openxmlformats.org/markup-compatibility/2006">
          <mc:Choice Requires="x14">
            <control shapeId="1287186" r:id="rId18" name="Check Box 18">
              <controlPr defaultSize="0" autoFill="0" autoLine="0" autoPict="0">
                <anchor moveWithCells="1">
                  <from>
                    <xdr:col>22</xdr:col>
                    <xdr:colOff>123825</xdr:colOff>
                    <xdr:row>43</xdr:row>
                    <xdr:rowOff>161925</xdr:rowOff>
                  </from>
                  <to>
                    <xdr:col>27</xdr:col>
                    <xdr:colOff>104775</xdr:colOff>
                    <xdr:row>45</xdr:row>
                    <xdr:rowOff>19050</xdr:rowOff>
                  </to>
                </anchor>
              </controlPr>
            </control>
          </mc:Choice>
        </mc:AlternateContent>
        <mc:AlternateContent xmlns:mc="http://schemas.openxmlformats.org/markup-compatibility/2006">
          <mc:Choice Requires="x14">
            <control shapeId="1287187" r:id="rId19" name="Check Box 19">
              <controlPr defaultSize="0" autoFill="0" autoLine="0" autoPict="0">
                <anchor moveWithCells="1">
                  <from>
                    <xdr:col>15</xdr:col>
                    <xdr:colOff>9525</xdr:colOff>
                    <xdr:row>50</xdr:row>
                    <xdr:rowOff>9525</xdr:rowOff>
                  </from>
                  <to>
                    <xdr:col>19</xdr:col>
                    <xdr:colOff>0</xdr:colOff>
                    <xdr:row>51</xdr:row>
                    <xdr:rowOff>9525</xdr:rowOff>
                  </to>
                </anchor>
              </controlPr>
            </control>
          </mc:Choice>
        </mc:AlternateContent>
        <mc:AlternateContent xmlns:mc="http://schemas.openxmlformats.org/markup-compatibility/2006">
          <mc:Choice Requires="x14">
            <control shapeId="1287188" r:id="rId20" name="Check Box 20">
              <controlPr defaultSize="0" autoFill="0" autoLine="0" autoPict="0">
                <anchor moveWithCells="1">
                  <from>
                    <xdr:col>18</xdr:col>
                    <xdr:colOff>114300</xdr:colOff>
                    <xdr:row>50</xdr:row>
                    <xdr:rowOff>9525</xdr:rowOff>
                  </from>
                  <to>
                    <xdr:col>22</xdr:col>
                    <xdr:colOff>19050</xdr:colOff>
                    <xdr:row>51</xdr:row>
                    <xdr:rowOff>9525</xdr:rowOff>
                  </to>
                </anchor>
              </controlPr>
            </control>
          </mc:Choice>
        </mc:AlternateContent>
        <mc:AlternateContent xmlns:mc="http://schemas.openxmlformats.org/markup-compatibility/2006">
          <mc:Choice Requires="x14">
            <control shapeId="1287189" r:id="rId21" name="Check Box 21">
              <controlPr defaultSize="0" autoFill="0" autoLine="0" autoPict="0">
                <anchor moveWithCells="1">
                  <from>
                    <xdr:col>22</xdr:col>
                    <xdr:colOff>123825</xdr:colOff>
                    <xdr:row>50</xdr:row>
                    <xdr:rowOff>0</xdr:rowOff>
                  </from>
                  <to>
                    <xdr:col>27</xdr:col>
                    <xdr:colOff>104775</xdr:colOff>
                    <xdr:row>51</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FA1C7-F523-4D4E-AC83-E18DF35870FD}">
  <sheetPr codeName="Sheet44"/>
  <dimension ref="A1:DQ167"/>
  <sheetViews>
    <sheetView showGridLines="0" view="pageBreakPreview" zoomScaleNormal="100" zoomScaleSheetLayoutView="100" workbookViewId="0">
      <selection activeCell="AK24" sqref="AK24:AY24"/>
    </sheetView>
  </sheetViews>
  <sheetFormatPr defaultColWidth="2.625" defaultRowHeight="12" x14ac:dyDescent="0.15"/>
  <cols>
    <col min="1" max="1" width="1.625" style="558" customWidth="1"/>
    <col min="2" max="32" width="2.5" style="558" customWidth="1"/>
    <col min="33" max="35" width="2.5" style="608" customWidth="1"/>
    <col min="36" max="38" width="2.5" style="558" customWidth="1"/>
    <col min="39" max="39" width="2.5" style="561" customWidth="1"/>
    <col min="40" max="51" width="2.5" style="558" customWidth="1"/>
    <col min="52" max="52" width="1.5" style="558" customWidth="1"/>
    <col min="53" max="53" width="2.5" style="558" customWidth="1"/>
    <col min="54" max="54" width="2.625" style="558" hidden="1" customWidth="1"/>
    <col min="55" max="94" width="2.625" style="558" customWidth="1"/>
    <col min="95" max="96" width="5.125" style="558" customWidth="1"/>
    <col min="97" max="16384" width="2.625" style="558"/>
  </cols>
  <sheetData>
    <row r="1" spans="1:95" ht="14.1" customHeight="1" thickBot="1" x14ac:dyDescent="0.2">
      <c r="A1" s="1981" t="s">
        <v>1149</v>
      </c>
      <c r="B1" s="1981"/>
      <c r="C1" s="1981"/>
      <c r="D1" s="1981"/>
      <c r="E1" s="1981"/>
      <c r="F1" s="1981"/>
      <c r="G1" s="1981"/>
      <c r="H1" s="1981"/>
      <c r="I1" s="1981"/>
      <c r="J1" s="1981"/>
      <c r="K1" s="1981"/>
      <c r="L1" s="1981"/>
      <c r="M1" s="1981"/>
      <c r="N1" s="1981"/>
      <c r="O1" s="1981"/>
      <c r="P1" s="1981"/>
      <c r="Q1" s="1981"/>
      <c r="R1" s="1981"/>
      <c r="S1" s="1981"/>
      <c r="T1" s="1981"/>
      <c r="U1" s="1981"/>
      <c r="V1" s="1981"/>
      <c r="W1" s="1981"/>
      <c r="X1" s="1981"/>
      <c r="Y1" s="1981"/>
      <c r="Z1" s="1981"/>
      <c r="AA1" s="1981"/>
      <c r="AB1" s="1981"/>
      <c r="AC1" s="1981"/>
      <c r="AD1" s="1981"/>
      <c r="AE1" s="1981"/>
      <c r="AF1" s="1981"/>
      <c r="AG1" s="1981"/>
      <c r="AH1" s="1981"/>
      <c r="AI1" s="1981"/>
      <c r="AJ1" s="1981"/>
      <c r="AK1" s="1981"/>
      <c r="AL1" s="1981"/>
      <c r="AM1" s="1981"/>
      <c r="AN1" s="1981"/>
      <c r="AO1" s="1981"/>
      <c r="AP1" s="1981"/>
      <c r="AQ1" s="1981"/>
      <c r="AR1" s="1981"/>
      <c r="AS1" s="1981"/>
      <c r="AT1" s="1981"/>
      <c r="AU1" s="1981"/>
      <c r="AV1" s="1981"/>
      <c r="AW1" s="1981"/>
      <c r="AX1" s="1981"/>
      <c r="AY1" s="1981"/>
      <c r="AZ1" s="1981"/>
      <c r="BA1" s="578"/>
      <c r="BC1" s="528"/>
      <c r="BD1" s="528"/>
      <c r="BE1" s="528"/>
      <c r="BF1" s="528"/>
      <c r="BG1" s="528"/>
    </row>
    <row r="2" spans="1:95" ht="14.25" customHeight="1" x14ac:dyDescent="0.15">
      <c r="A2" s="1987" t="s">
        <v>12</v>
      </c>
      <c r="B2" s="1988"/>
      <c r="C2" s="1988"/>
      <c r="D2" s="1988"/>
      <c r="E2" s="1988"/>
      <c r="F2" s="1988"/>
      <c r="G2" s="1988"/>
      <c r="H2" s="1988"/>
      <c r="I2" s="1988"/>
      <c r="J2" s="1988"/>
      <c r="K2" s="1988"/>
      <c r="L2" s="1988"/>
      <c r="M2" s="1988"/>
      <c r="N2" s="1988"/>
      <c r="O2" s="1988"/>
      <c r="P2" s="1988"/>
      <c r="Q2" s="1988"/>
      <c r="R2" s="1988"/>
      <c r="S2" s="1988"/>
      <c r="T2" s="1988"/>
      <c r="U2" s="1988"/>
      <c r="V2" s="1988"/>
      <c r="W2" s="1988"/>
      <c r="X2" s="1988"/>
      <c r="Y2" s="1988"/>
      <c r="Z2" s="1988"/>
      <c r="AA2" s="1988"/>
      <c r="AB2" s="1988"/>
      <c r="AC2" s="1988"/>
      <c r="AD2" s="1988"/>
      <c r="AE2" s="1988"/>
      <c r="AF2" s="1988"/>
      <c r="AG2" s="1988"/>
      <c r="AH2" s="1988"/>
      <c r="AI2" s="1988"/>
      <c r="AJ2" s="1834" t="s">
        <v>2</v>
      </c>
      <c r="AK2" s="1835"/>
      <c r="AL2" s="1835"/>
      <c r="AM2" s="1835"/>
      <c r="AN2" s="1835"/>
      <c r="AO2" s="1835"/>
      <c r="AP2" s="1835"/>
      <c r="AQ2" s="1835"/>
      <c r="AR2" s="1835"/>
      <c r="AS2" s="1835"/>
      <c r="AT2" s="1835"/>
      <c r="AU2" s="1835"/>
      <c r="AV2" s="1835"/>
      <c r="AW2" s="1835"/>
      <c r="AX2" s="1835"/>
      <c r="AY2" s="1835"/>
      <c r="AZ2" s="1836"/>
      <c r="BA2" s="579"/>
      <c r="BC2" s="580" t="s">
        <v>96</v>
      </c>
    </row>
    <row r="3" spans="1:95" ht="14.1" customHeight="1" x14ac:dyDescent="0.15">
      <c r="A3" s="563"/>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2"/>
      <c r="AK3" s="581"/>
      <c r="AL3" s="581"/>
      <c r="AM3" s="581"/>
      <c r="AN3" s="581"/>
      <c r="AO3" s="581"/>
      <c r="AP3" s="581"/>
      <c r="AQ3" s="581"/>
      <c r="AR3" s="581"/>
      <c r="AS3" s="581"/>
      <c r="AT3" s="581"/>
      <c r="AU3" s="581"/>
      <c r="AV3" s="581"/>
      <c r="AW3" s="581"/>
      <c r="AX3" s="581"/>
      <c r="AY3" s="581"/>
      <c r="AZ3" s="583"/>
      <c r="BA3" s="584"/>
    </row>
    <row r="4" spans="1:95" ht="15.75" customHeight="1" x14ac:dyDescent="0.15">
      <c r="A4" s="1750">
        <v>2</v>
      </c>
      <c r="B4" s="1751"/>
      <c r="C4" s="1840" t="s">
        <v>747</v>
      </c>
      <c r="D4" s="1840"/>
      <c r="E4" s="1840"/>
      <c r="F4" s="1840"/>
      <c r="G4" s="1840"/>
      <c r="H4" s="1840"/>
      <c r="I4" s="1840"/>
      <c r="J4" s="1840"/>
      <c r="K4" s="1840"/>
      <c r="L4" s="1840"/>
      <c r="M4" s="1840"/>
      <c r="N4" s="1840"/>
      <c r="O4" s="1840"/>
      <c r="P4" s="1840"/>
      <c r="Q4" s="1840"/>
      <c r="R4" s="1840"/>
      <c r="S4" s="1840"/>
      <c r="T4" s="1840"/>
      <c r="U4" s="1840"/>
      <c r="V4" s="1840"/>
      <c r="W4" s="1840"/>
      <c r="X4" s="1840"/>
      <c r="Y4" s="1840"/>
      <c r="Z4" s="1840"/>
      <c r="AA4" s="1840"/>
      <c r="AB4" s="1840"/>
      <c r="AC4" s="1840"/>
      <c r="AD4" s="1840"/>
      <c r="AE4" s="1840"/>
      <c r="AF4" s="1840"/>
      <c r="AG4" s="1840"/>
      <c r="AH4" s="1840"/>
      <c r="AI4" s="1840"/>
      <c r="AJ4" s="585"/>
      <c r="AM4" s="581"/>
      <c r="AN4" s="581"/>
      <c r="AO4" s="581"/>
      <c r="AP4" s="581"/>
      <c r="AQ4" s="581"/>
      <c r="AR4" s="581"/>
      <c r="AS4" s="581"/>
      <c r="AT4" s="581"/>
      <c r="AU4" s="581"/>
      <c r="AV4" s="581"/>
      <c r="AW4" s="581"/>
      <c r="AX4" s="581"/>
      <c r="AY4" s="581"/>
      <c r="AZ4" s="586"/>
      <c r="BA4" s="584"/>
      <c r="BC4" s="587"/>
      <c r="BD4" s="1983" t="s">
        <v>44</v>
      </c>
      <c r="BE4" s="1984"/>
      <c r="BF4" s="1984"/>
      <c r="BG4" s="1984"/>
      <c r="BH4" s="1984"/>
      <c r="BI4" s="1984"/>
      <c r="BJ4" s="588"/>
      <c r="BK4" s="588"/>
      <c r="BL4" s="588"/>
      <c r="BM4" s="588"/>
      <c r="BN4" s="588"/>
      <c r="BO4" s="588"/>
      <c r="BP4" s="588"/>
      <c r="BQ4" s="588"/>
      <c r="BR4" s="588"/>
      <c r="BS4" s="588"/>
      <c r="BT4" s="588"/>
      <c r="BU4" s="588"/>
      <c r="BV4" s="588"/>
      <c r="BW4" s="588"/>
      <c r="BX4" s="588"/>
      <c r="BY4" s="588"/>
      <c r="BZ4" s="588"/>
      <c r="CA4" s="588"/>
      <c r="CB4" s="588"/>
      <c r="CC4" s="588"/>
      <c r="CD4" s="588"/>
      <c r="CE4" s="588"/>
      <c r="CF4" s="588"/>
      <c r="CG4" s="588"/>
      <c r="CH4" s="588"/>
      <c r="CI4" s="588"/>
      <c r="CJ4" s="588"/>
      <c r="CK4" s="589"/>
    </row>
    <row r="5" spans="1:95" ht="15.75" customHeight="1" x14ac:dyDescent="0.15">
      <c r="A5" s="563"/>
      <c r="D5" s="590"/>
      <c r="E5" s="590"/>
      <c r="F5" s="590"/>
      <c r="G5" s="590"/>
      <c r="H5" s="590"/>
      <c r="I5" s="590"/>
      <c r="J5" s="590"/>
      <c r="K5" s="590"/>
      <c r="L5" s="590"/>
      <c r="M5" s="590"/>
      <c r="N5" s="590"/>
      <c r="O5" s="590"/>
      <c r="P5" s="590"/>
      <c r="Q5" s="590"/>
      <c r="R5" s="590"/>
      <c r="S5" s="590"/>
      <c r="T5" s="590"/>
      <c r="U5" s="590"/>
      <c r="V5" s="590"/>
      <c r="W5" s="590"/>
      <c r="X5" s="590"/>
      <c r="Y5" s="590"/>
      <c r="Z5" s="590"/>
      <c r="AA5" s="590"/>
      <c r="AB5" s="590"/>
      <c r="AC5" s="590"/>
      <c r="AD5" s="590"/>
      <c r="AE5" s="590"/>
      <c r="AF5" s="590"/>
      <c r="AG5" s="590"/>
      <c r="AH5" s="590"/>
      <c r="AI5" s="590"/>
      <c r="AJ5" s="591"/>
      <c r="AK5" s="590"/>
      <c r="AL5" s="590"/>
      <c r="AM5" s="590"/>
      <c r="AN5" s="590"/>
      <c r="AO5" s="590"/>
      <c r="AP5" s="590"/>
      <c r="AQ5" s="590"/>
      <c r="AR5" s="590"/>
      <c r="AS5" s="590"/>
      <c r="AT5" s="590"/>
      <c r="AU5" s="590"/>
      <c r="AV5" s="590"/>
      <c r="AW5" s="590"/>
      <c r="AX5" s="590"/>
      <c r="AY5" s="590"/>
      <c r="AZ5" s="586"/>
      <c r="BA5" s="584"/>
      <c r="BD5" s="1985" t="s">
        <v>590</v>
      </c>
      <c r="BE5" s="1986"/>
      <c r="BF5" s="1691" t="s">
        <v>723</v>
      </c>
      <c r="BG5" s="1691"/>
      <c r="BH5" s="1691"/>
      <c r="BI5" s="1691"/>
      <c r="BJ5" s="1691"/>
      <c r="BK5" s="1691"/>
      <c r="BL5" s="1691"/>
      <c r="BM5" s="1691"/>
      <c r="BN5" s="1691"/>
      <c r="BO5" s="1691"/>
      <c r="BP5" s="1691"/>
      <c r="BQ5" s="1691"/>
      <c r="BR5" s="1691"/>
      <c r="BS5" s="1691"/>
      <c r="BT5" s="1691"/>
      <c r="BU5" s="1691"/>
      <c r="BV5" s="1691"/>
      <c r="BW5" s="1691"/>
      <c r="BX5" s="1691"/>
      <c r="BY5" s="1691"/>
      <c r="BZ5" s="1691"/>
      <c r="CA5" s="1691"/>
      <c r="CB5" s="1691"/>
      <c r="CC5" s="1691"/>
      <c r="CD5" s="1691"/>
      <c r="CE5" s="1691"/>
      <c r="CF5" s="1691"/>
      <c r="CG5" s="1691"/>
      <c r="CH5" s="1691"/>
      <c r="CI5" s="1691"/>
      <c r="CJ5" s="1691"/>
      <c r="CK5" s="592"/>
    </row>
    <row r="6" spans="1:95" ht="15.75" customHeight="1" x14ac:dyDescent="0.15">
      <c r="A6" s="1995" t="s">
        <v>586</v>
      </c>
      <c r="B6" s="1996"/>
      <c r="C6" s="1997" t="s">
        <v>943</v>
      </c>
      <c r="D6" s="1997"/>
      <c r="E6" s="1997"/>
      <c r="F6" s="1997"/>
      <c r="G6" s="1997"/>
      <c r="H6" s="1997"/>
      <c r="I6" s="1997"/>
      <c r="J6" s="1997"/>
      <c r="K6" s="1997"/>
      <c r="L6" s="1997"/>
      <c r="M6" s="1997"/>
      <c r="N6" s="1997"/>
      <c r="O6" s="1997"/>
      <c r="P6" s="1997"/>
      <c r="Q6" s="1997"/>
      <c r="R6" s="1997"/>
      <c r="S6" s="1997"/>
      <c r="T6" s="1997"/>
      <c r="U6" s="1997"/>
      <c r="V6" s="1997"/>
      <c r="W6" s="1997"/>
      <c r="X6" s="1997"/>
      <c r="Y6" s="1997"/>
      <c r="Z6" s="1997"/>
      <c r="AA6" s="1997"/>
      <c r="AB6" s="1997"/>
      <c r="AC6" s="1837" t="s">
        <v>902</v>
      </c>
      <c r="AD6" s="1837"/>
      <c r="AE6" s="1837"/>
      <c r="AF6" s="1837"/>
      <c r="AG6" s="1837"/>
      <c r="AH6" s="1837"/>
      <c r="AI6" s="1837"/>
      <c r="AJ6" s="1837"/>
      <c r="AK6" s="1837"/>
      <c r="AL6" s="1838"/>
      <c r="AM6" s="1838"/>
      <c r="AN6" s="1839" t="s">
        <v>903</v>
      </c>
      <c r="AO6" s="1839"/>
      <c r="AP6" s="1839"/>
      <c r="AQ6" s="1839"/>
      <c r="AR6" s="1839"/>
      <c r="AS6" s="1839"/>
      <c r="AZ6" s="594"/>
      <c r="BA6" s="584"/>
      <c r="BC6" s="595"/>
      <c r="BD6" s="1985" t="s">
        <v>724</v>
      </c>
      <c r="BE6" s="1986"/>
      <c r="BF6" s="1918" t="s">
        <v>725</v>
      </c>
      <c r="BG6" s="1918"/>
      <c r="BH6" s="1918"/>
      <c r="BI6" s="1918"/>
      <c r="BJ6" s="1918"/>
      <c r="BK6" s="1918"/>
      <c r="BL6" s="1918"/>
      <c r="BM6" s="1918"/>
      <c r="BN6" s="1918"/>
      <c r="BO6" s="1918"/>
      <c r="BP6" s="1918"/>
      <c r="BQ6" s="1918"/>
      <c r="BR6" s="1918"/>
      <c r="BS6" s="1918"/>
      <c r="BT6" s="1918"/>
      <c r="BU6" s="1918"/>
      <c r="BV6" s="1918"/>
      <c r="BW6" s="1918"/>
      <c r="BX6" s="1918"/>
      <c r="BY6" s="1918"/>
      <c r="BZ6" s="1918"/>
      <c r="CA6" s="1918"/>
      <c r="CB6" s="1918"/>
      <c r="CC6" s="1918"/>
      <c r="CD6" s="1918"/>
      <c r="CE6" s="1918"/>
      <c r="CF6" s="1918"/>
      <c r="CG6" s="1918"/>
      <c r="CH6" s="1918"/>
      <c r="CI6" s="1918"/>
      <c r="CJ6" s="1918"/>
      <c r="CK6" s="592"/>
    </row>
    <row r="7" spans="1:95" ht="15.75" customHeight="1" x14ac:dyDescent="0.15">
      <c r="A7" s="563"/>
      <c r="C7" s="1544" t="s">
        <v>206</v>
      </c>
      <c r="D7" s="1545"/>
      <c r="E7" s="1552"/>
      <c r="F7" s="1773" t="s">
        <v>259</v>
      </c>
      <c r="G7" s="1774"/>
      <c r="H7" s="1774"/>
      <c r="I7" s="1774"/>
      <c r="J7" s="1774"/>
      <c r="K7" s="1774"/>
      <c r="L7" s="1774"/>
      <c r="M7" s="1774"/>
      <c r="N7" s="1774"/>
      <c r="O7" s="1774"/>
      <c r="P7" s="1774"/>
      <c r="Q7" s="1774"/>
      <c r="R7" s="1774"/>
      <c r="S7" s="1774"/>
      <c r="T7" s="1774"/>
      <c r="U7" s="1774"/>
      <c r="V7" s="1774"/>
      <c r="W7" s="1774"/>
      <c r="X7" s="1774"/>
      <c r="Y7" s="1774"/>
      <c r="Z7" s="1774"/>
      <c r="AA7" s="1774"/>
      <c r="AB7" s="1774"/>
      <c r="AC7" s="1774"/>
      <c r="AD7" s="1774"/>
      <c r="AE7" s="1774"/>
      <c r="AF7" s="1774"/>
      <c r="AG7" s="1774"/>
      <c r="AH7" s="1774"/>
      <c r="AI7" s="1774"/>
      <c r="AJ7" s="1774"/>
      <c r="AK7" s="1774"/>
      <c r="AL7" s="1774"/>
      <c r="AM7" s="1774"/>
      <c r="AN7" s="1774"/>
      <c r="AO7" s="1774"/>
      <c r="AP7" s="1774"/>
      <c r="AQ7" s="1774"/>
      <c r="AR7" s="1774"/>
      <c r="AS7" s="1774"/>
      <c r="AT7" s="1774"/>
      <c r="AU7" s="1774"/>
      <c r="AV7" s="1774"/>
      <c r="AW7" s="1774"/>
      <c r="AX7" s="1774"/>
      <c r="AY7" s="1775"/>
      <c r="AZ7" s="597"/>
      <c r="BA7" s="584"/>
      <c r="BC7" s="580"/>
      <c r="BD7" s="598"/>
      <c r="BE7" s="1854" t="s">
        <v>726</v>
      </c>
      <c r="BF7" s="1854"/>
      <c r="BG7" s="1691" t="s">
        <v>727</v>
      </c>
      <c r="BH7" s="1691"/>
      <c r="BI7" s="1691"/>
      <c r="BJ7" s="1691"/>
      <c r="BK7" s="1691"/>
      <c r="BL7" s="1691"/>
      <c r="BM7" s="1691"/>
      <c r="BN7" s="1691"/>
      <c r="BO7" s="1691"/>
      <c r="BP7" s="1691"/>
      <c r="BQ7" s="1691"/>
      <c r="BR7" s="1691"/>
      <c r="BS7" s="1691"/>
      <c r="BT7" s="1691"/>
      <c r="BU7" s="1691"/>
      <c r="BV7" s="1691"/>
      <c r="BW7" s="1691"/>
      <c r="BX7" s="1691"/>
      <c r="BY7" s="1691"/>
      <c r="BZ7" s="1691"/>
      <c r="CA7" s="1691"/>
      <c r="CB7" s="1691"/>
      <c r="CC7" s="1691"/>
      <c r="CD7" s="1691"/>
      <c r="CE7" s="1691"/>
      <c r="CF7" s="1691"/>
      <c r="CG7" s="1691"/>
      <c r="CH7" s="1691"/>
      <c r="CI7" s="1691"/>
      <c r="CJ7" s="1691"/>
      <c r="CK7" s="600"/>
    </row>
    <row r="8" spans="1:95" ht="15.75" customHeight="1" x14ac:dyDescent="0.15">
      <c r="A8" s="563"/>
      <c r="C8" s="1443"/>
      <c r="D8" s="1444"/>
      <c r="E8" s="1445"/>
      <c r="F8" s="1544" t="s">
        <v>222</v>
      </c>
      <c r="G8" s="1545"/>
      <c r="H8" s="1545"/>
      <c r="I8" s="1544" t="s">
        <v>223</v>
      </c>
      <c r="J8" s="1545"/>
      <c r="K8" s="1552"/>
      <c r="L8" s="1773" t="s">
        <v>228</v>
      </c>
      <c r="M8" s="1774"/>
      <c r="N8" s="1774"/>
      <c r="O8" s="1774"/>
      <c r="P8" s="1774"/>
      <c r="Q8" s="1774"/>
      <c r="R8" s="1774"/>
      <c r="S8" s="1774"/>
      <c r="T8" s="1774"/>
      <c r="U8" s="1774"/>
      <c r="V8" s="1774"/>
      <c r="W8" s="1774"/>
      <c r="X8" s="1774"/>
      <c r="Y8" s="1774"/>
      <c r="Z8" s="1774"/>
      <c r="AA8" s="1774"/>
      <c r="AB8" s="1774"/>
      <c r="AC8" s="1774"/>
      <c r="AD8" s="1774"/>
      <c r="AE8" s="1774"/>
      <c r="AF8" s="1774"/>
      <c r="AG8" s="1774"/>
      <c r="AH8" s="1774"/>
      <c r="AI8" s="1774"/>
      <c r="AJ8" s="1774"/>
      <c r="AK8" s="1774"/>
      <c r="AL8" s="1774"/>
      <c r="AM8" s="1774"/>
      <c r="AN8" s="1774"/>
      <c r="AO8" s="1774"/>
      <c r="AP8" s="1774"/>
      <c r="AQ8" s="1774"/>
      <c r="AR8" s="1774"/>
      <c r="AS8" s="1775"/>
      <c r="AT8" s="1842" t="s">
        <v>257</v>
      </c>
      <c r="AU8" s="1842"/>
      <c r="AV8" s="1842"/>
      <c r="AW8" s="1842"/>
      <c r="AX8" s="1842"/>
      <c r="AY8" s="1843"/>
      <c r="AZ8" s="601"/>
      <c r="BA8" s="584"/>
      <c r="BC8" s="580"/>
      <c r="BD8" s="598"/>
      <c r="BF8" s="538"/>
      <c r="BG8" s="537" t="s">
        <v>30</v>
      </c>
      <c r="BH8" s="1691" t="s">
        <v>728</v>
      </c>
      <c r="BI8" s="1691"/>
      <c r="BJ8" s="1691"/>
      <c r="BK8" s="1691"/>
      <c r="BL8" s="1691"/>
      <c r="BM8" s="1691"/>
      <c r="BN8" s="1691"/>
      <c r="BO8" s="1691"/>
      <c r="BP8" s="1691"/>
      <c r="BQ8" s="1691"/>
      <c r="BR8" s="1691"/>
      <c r="BS8" s="1691"/>
      <c r="BT8" s="1691"/>
      <c r="BU8" s="1691"/>
      <c r="BV8" s="1691"/>
      <c r="BW8" s="1691"/>
      <c r="BX8" s="1691"/>
      <c r="BY8" s="1691"/>
      <c r="BZ8" s="1691"/>
      <c r="CA8" s="1691"/>
      <c r="CB8" s="1691"/>
      <c r="CC8" s="1691"/>
      <c r="CD8" s="1691"/>
      <c r="CE8" s="1691"/>
      <c r="CF8" s="1691"/>
      <c r="CG8" s="1691"/>
      <c r="CH8" s="1691"/>
      <c r="CI8" s="1691"/>
      <c r="CJ8" s="1691"/>
      <c r="CK8" s="602"/>
      <c r="CP8" s="587"/>
      <c r="CQ8" s="587"/>
    </row>
    <row r="9" spans="1:95" ht="15.75" customHeight="1" x14ac:dyDescent="0.15">
      <c r="A9" s="563"/>
      <c r="C9" s="1776"/>
      <c r="D9" s="1777"/>
      <c r="E9" s="1778"/>
      <c r="F9" s="1446"/>
      <c r="G9" s="1447"/>
      <c r="H9" s="1447"/>
      <c r="I9" s="1446"/>
      <c r="J9" s="1447"/>
      <c r="K9" s="1448"/>
      <c r="L9" s="1458" t="s">
        <v>355</v>
      </c>
      <c r="M9" s="1459"/>
      <c r="N9" s="1459"/>
      <c r="O9" s="1459"/>
      <c r="P9" s="1459"/>
      <c r="Q9" s="1459"/>
      <c r="R9" s="1459"/>
      <c r="S9" s="1459"/>
      <c r="T9" s="1459"/>
      <c r="U9" s="1459"/>
      <c r="V9" s="1459"/>
      <c r="W9" s="1773" t="s">
        <v>356</v>
      </c>
      <c r="X9" s="1774"/>
      <c r="Y9" s="1774"/>
      <c r="Z9" s="1774"/>
      <c r="AA9" s="1774"/>
      <c r="AB9" s="1774"/>
      <c r="AC9" s="1774"/>
      <c r="AD9" s="1774"/>
      <c r="AE9" s="1774"/>
      <c r="AF9" s="1774"/>
      <c r="AG9" s="1774"/>
      <c r="AH9" s="1775"/>
      <c r="AI9" s="1447" t="s">
        <v>357</v>
      </c>
      <c r="AJ9" s="1447"/>
      <c r="AK9" s="1447"/>
      <c r="AL9" s="1447"/>
      <c r="AM9" s="1447"/>
      <c r="AN9" s="1447"/>
      <c r="AO9" s="1447"/>
      <c r="AP9" s="1447"/>
      <c r="AQ9" s="1447"/>
      <c r="AR9" s="1777"/>
      <c r="AS9" s="1778"/>
      <c r="AT9" s="1845"/>
      <c r="AU9" s="1845"/>
      <c r="AV9" s="1845"/>
      <c r="AW9" s="1845"/>
      <c r="AX9" s="1845"/>
      <c r="AY9" s="1846"/>
      <c r="AZ9" s="603"/>
      <c r="BA9" s="584"/>
      <c r="BD9" s="604"/>
      <c r="BE9" s="605"/>
      <c r="BF9" s="538"/>
      <c r="BG9" s="537" t="s">
        <v>30</v>
      </c>
      <c r="BH9" s="1853" t="s">
        <v>729</v>
      </c>
      <c r="BI9" s="1853"/>
      <c r="BJ9" s="1853"/>
      <c r="BK9" s="1853"/>
      <c r="BL9" s="1853"/>
      <c r="BM9" s="1853"/>
      <c r="BN9" s="1853"/>
      <c r="BO9" s="1853"/>
      <c r="BP9" s="1853"/>
      <c r="BQ9" s="1853"/>
      <c r="BR9" s="1853"/>
      <c r="BS9" s="1853"/>
      <c r="BT9" s="1853"/>
      <c r="BU9" s="1853"/>
      <c r="BV9" s="1853"/>
      <c r="BW9" s="1853"/>
      <c r="BX9" s="1853"/>
      <c r="BY9" s="1853"/>
      <c r="BZ9" s="1853"/>
      <c r="CA9" s="1853"/>
      <c r="CB9" s="1853"/>
      <c r="CC9" s="1853"/>
      <c r="CD9" s="1853"/>
      <c r="CE9" s="1853"/>
      <c r="CF9" s="1853"/>
      <c r="CG9" s="1853"/>
      <c r="CH9" s="1853"/>
      <c r="CI9" s="1853"/>
      <c r="CJ9" s="1853"/>
      <c r="CK9" s="602"/>
      <c r="CP9" s="587"/>
      <c r="CQ9" s="587"/>
    </row>
    <row r="10" spans="1:95" ht="15.75" customHeight="1" x14ac:dyDescent="0.15">
      <c r="A10" s="563"/>
      <c r="C10" s="899"/>
      <c r="D10" s="1688" t="s">
        <v>220</v>
      </c>
      <c r="E10" s="1688"/>
      <c r="F10" s="1246"/>
      <c r="G10" s="1850" t="s">
        <v>220</v>
      </c>
      <c r="H10" s="1851"/>
      <c r="I10" s="1246"/>
      <c r="J10" s="1850" t="s">
        <v>220</v>
      </c>
      <c r="K10" s="1851"/>
      <c r="L10" s="1801" t="s">
        <v>94</v>
      </c>
      <c r="M10" s="1802"/>
      <c r="N10" s="1802"/>
      <c r="O10" s="1802"/>
      <c r="P10" s="1802"/>
      <c r="Q10" s="1799" t="s">
        <v>85</v>
      </c>
      <c r="R10" s="1800"/>
      <c r="S10" s="1800"/>
      <c r="T10" s="1800"/>
      <c r="U10" s="1800"/>
      <c r="V10" s="1800"/>
      <c r="W10" s="1801" t="s">
        <v>94</v>
      </c>
      <c r="X10" s="1802"/>
      <c r="Y10" s="1802"/>
      <c r="Z10" s="1802"/>
      <c r="AA10" s="1802"/>
      <c r="AB10" s="1799" t="s">
        <v>85</v>
      </c>
      <c r="AC10" s="1800"/>
      <c r="AD10" s="1800"/>
      <c r="AE10" s="1800"/>
      <c r="AF10" s="1800"/>
      <c r="AG10" s="1800"/>
      <c r="AH10" s="1852"/>
      <c r="AI10" s="1802" t="s">
        <v>94</v>
      </c>
      <c r="AJ10" s="1802"/>
      <c r="AK10" s="1802"/>
      <c r="AL10" s="1802"/>
      <c r="AM10" s="1802"/>
      <c r="AN10" s="1799" t="s">
        <v>85</v>
      </c>
      <c r="AO10" s="1800"/>
      <c r="AP10" s="1800"/>
      <c r="AQ10" s="1800"/>
      <c r="AR10" s="1800"/>
      <c r="AS10" s="1852"/>
      <c r="AT10" s="1827" t="s">
        <v>207</v>
      </c>
      <c r="AU10" s="1886"/>
      <c r="AV10" s="1799" t="s">
        <v>85</v>
      </c>
      <c r="AW10" s="1800"/>
      <c r="AX10" s="1800"/>
      <c r="AY10" s="1852"/>
      <c r="AZ10" s="606"/>
      <c r="BA10" s="584"/>
      <c r="BB10" s="607" t="b">
        <f>IF(C11=TRUE,TRUE,FALSE)</f>
        <v>0</v>
      </c>
      <c r="BC10" s="608"/>
      <c r="BD10" s="598"/>
      <c r="BE10" s="1854" t="s">
        <v>730</v>
      </c>
      <c r="BF10" s="1854"/>
      <c r="BG10" s="1691" t="s">
        <v>731</v>
      </c>
      <c r="BH10" s="1691"/>
      <c r="BI10" s="1691"/>
      <c r="BJ10" s="1691"/>
      <c r="BK10" s="1691"/>
      <c r="BL10" s="1691"/>
      <c r="BM10" s="1691"/>
      <c r="BN10" s="1691"/>
      <c r="BO10" s="1691"/>
      <c r="BP10" s="1691"/>
      <c r="BQ10" s="1691"/>
      <c r="BR10" s="1691"/>
      <c r="BS10" s="1691"/>
      <c r="BT10" s="1691"/>
      <c r="BU10" s="1691"/>
      <c r="BV10" s="1691"/>
      <c r="BW10" s="1691"/>
      <c r="BX10" s="1691"/>
      <c r="BY10" s="1691"/>
      <c r="BZ10" s="1691"/>
      <c r="CA10" s="1691"/>
      <c r="CB10" s="1691"/>
      <c r="CC10" s="1691"/>
      <c r="CD10" s="1691"/>
      <c r="CE10" s="1691"/>
      <c r="CF10" s="1691"/>
      <c r="CG10" s="1691"/>
      <c r="CH10" s="1691"/>
      <c r="CI10" s="1691"/>
      <c r="CJ10" s="1691"/>
      <c r="CK10" s="602"/>
    </row>
    <row r="11" spans="1:95" ht="15.75" customHeight="1" thickBot="1" x14ac:dyDescent="0.2">
      <c r="A11" s="563"/>
      <c r="C11" s="1250" t="b">
        <v>0</v>
      </c>
      <c r="D11" s="1849" t="s">
        <v>221</v>
      </c>
      <c r="E11" s="1849"/>
      <c r="F11" s="1248"/>
      <c r="G11" s="1761" t="s">
        <v>221</v>
      </c>
      <c r="H11" s="1762"/>
      <c r="I11" s="1248"/>
      <c r="J11" s="1761" t="s">
        <v>221</v>
      </c>
      <c r="K11" s="1762"/>
      <c r="L11" s="1247"/>
      <c r="M11" s="1249"/>
      <c r="N11" s="1249"/>
      <c r="O11" s="1770" t="s">
        <v>95</v>
      </c>
      <c r="P11" s="1771"/>
      <c r="Q11" s="1772" t="s">
        <v>125</v>
      </c>
      <c r="R11" s="1772"/>
      <c r="S11" s="1772"/>
      <c r="T11" s="1770" t="s">
        <v>569</v>
      </c>
      <c r="U11" s="1847"/>
      <c r="V11" s="1847"/>
      <c r="W11" s="1247"/>
      <c r="X11" s="1249"/>
      <c r="Y11" s="1249"/>
      <c r="Z11" s="1770" t="s">
        <v>95</v>
      </c>
      <c r="AA11" s="1771"/>
      <c r="AB11" s="1833" t="s">
        <v>125</v>
      </c>
      <c r="AC11" s="1772"/>
      <c r="AD11" s="1772"/>
      <c r="AE11" s="1772"/>
      <c r="AF11" s="1770" t="s">
        <v>569</v>
      </c>
      <c r="AG11" s="1847"/>
      <c r="AH11" s="1848"/>
      <c r="AI11" s="1249"/>
      <c r="AJ11" s="1249"/>
      <c r="AK11" s="1249"/>
      <c r="AL11" s="1770" t="s">
        <v>95</v>
      </c>
      <c r="AM11" s="1771"/>
      <c r="AN11" s="1772" t="s">
        <v>125</v>
      </c>
      <c r="AO11" s="1772"/>
      <c r="AP11" s="1772"/>
      <c r="AQ11" s="1770" t="s">
        <v>569</v>
      </c>
      <c r="AR11" s="1847"/>
      <c r="AS11" s="1848"/>
      <c r="AT11" s="1831"/>
      <c r="AU11" s="1887"/>
      <c r="AV11" s="1781" t="s">
        <v>125</v>
      </c>
      <c r="AW11" s="1876"/>
      <c r="AX11" s="1781" t="s">
        <v>126</v>
      </c>
      <c r="AY11" s="1782"/>
      <c r="AZ11" s="606"/>
      <c r="BA11" s="584"/>
      <c r="BC11" s="580"/>
      <c r="BD11" s="598"/>
      <c r="BG11" s="599" t="s">
        <v>30</v>
      </c>
      <c r="BH11" s="1855" t="s">
        <v>732</v>
      </c>
      <c r="BI11" s="1855"/>
      <c r="BJ11" s="1855"/>
      <c r="BK11" s="1855"/>
      <c r="BL11" s="1855"/>
      <c r="BM11" s="1855"/>
      <c r="BN11" s="1855"/>
      <c r="BO11" s="1855"/>
      <c r="BP11" s="1855"/>
      <c r="BQ11" s="1855"/>
      <c r="BR11" s="1855"/>
      <c r="BS11" s="1855"/>
      <c r="BT11" s="1855"/>
      <c r="BU11" s="1855"/>
      <c r="BV11" s="1855"/>
      <c r="BW11" s="1855"/>
      <c r="BX11" s="1855"/>
      <c r="BY11" s="1855"/>
      <c r="BZ11" s="1855"/>
      <c r="CA11" s="1855"/>
      <c r="CB11" s="1855"/>
      <c r="CC11" s="1855"/>
      <c r="CD11" s="1855"/>
      <c r="CE11" s="1855"/>
      <c r="CF11" s="1855"/>
      <c r="CG11" s="1855"/>
      <c r="CH11" s="1855"/>
      <c r="CI11" s="1855"/>
      <c r="CJ11" s="1855"/>
      <c r="CK11" s="602"/>
    </row>
    <row r="12" spans="1:95" ht="15.75" customHeight="1" thickTop="1" x14ac:dyDescent="0.15">
      <c r="A12" s="563"/>
      <c r="C12" s="1765"/>
      <c r="D12" s="1763"/>
      <c r="E12" s="1763"/>
      <c r="F12" s="1765"/>
      <c r="G12" s="1763"/>
      <c r="H12" s="1766"/>
      <c r="I12" s="1765"/>
      <c r="J12" s="1763"/>
      <c r="K12" s="1766"/>
      <c r="L12" s="1765"/>
      <c r="M12" s="1763"/>
      <c r="N12" s="1763"/>
      <c r="O12" s="1803"/>
      <c r="P12" s="1804"/>
      <c r="Q12" s="1763"/>
      <c r="R12" s="1763"/>
      <c r="S12" s="1763"/>
      <c r="T12" s="1803"/>
      <c r="U12" s="1763"/>
      <c r="V12" s="1763"/>
      <c r="W12" s="1765"/>
      <c r="X12" s="1763"/>
      <c r="Y12" s="1763"/>
      <c r="Z12" s="1803"/>
      <c r="AA12" s="1804"/>
      <c r="AB12" s="1803"/>
      <c r="AC12" s="1763"/>
      <c r="AD12" s="1763"/>
      <c r="AE12" s="1763"/>
      <c r="AF12" s="1803"/>
      <c r="AG12" s="1763"/>
      <c r="AH12" s="1766"/>
      <c r="AI12" s="1763"/>
      <c r="AJ12" s="1763"/>
      <c r="AK12" s="1763"/>
      <c r="AL12" s="1803"/>
      <c r="AM12" s="1804"/>
      <c r="AN12" s="1763"/>
      <c r="AO12" s="1763"/>
      <c r="AP12" s="1763"/>
      <c r="AQ12" s="1803"/>
      <c r="AR12" s="1763"/>
      <c r="AS12" s="1766"/>
      <c r="AT12" s="1753"/>
      <c r="AU12" s="1754"/>
      <c r="AV12" s="1757"/>
      <c r="AW12" s="1754"/>
      <c r="AX12" s="1757"/>
      <c r="AY12" s="1759"/>
      <c r="AZ12" s="609"/>
      <c r="BA12" s="584"/>
      <c r="BC12" s="587"/>
      <c r="BD12" s="598"/>
      <c r="BH12" s="1855"/>
      <c r="BI12" s="1855"/>
      <c r="BJ12" s="1855"/>
      <c r="BK12" s="1855"/>
      <c r="BL12" s="1855"/>
      <c r="BM12" s="1855"/>
      <c r="BN12" s="1855"/>
      <c r="BO12" s="1855"/>
      <c r="BP12" s="1855"/>
      <c r="BQ12" s="1855"/>
      <c r="BR12" s="1855"/>
      <c r="BS12" s="1855"/>
      <c r="BT12" s="1855"/>
      <c r="BU12" s="1855"/>
      <c r="BV12" s="1855"/>
      <c r="BW12" s="1855"/>
      <c r="BX12" s="1855"/>
      <c r="BY12" s="1855"/>
      <c r="BZ12" s="1855"/>
      <c r="CA12" s="1855"/>
      <c r="CB12" s="1855"/>
      <c r="CC12" s="1855"/>
      <c r="CD12" s="1855"/>
      <c r="CE12" s="1855"/>
      <c r="CF12" s="1855"/>
      <c r="CG12" s="1855"/>
      <c r="CH12" s="1855"/>
      <c r="CI12" s="1855"/>
      <c r="CJ12" s="1855"/>
      <c r="CK12" s="602"/>
    </row>
    <row r="13" spans="1:95" ht="15.75" customHeight="1" x14ac:dyDescent="0.15">
      <c r="A13" s="563"/>
      <c r="C13" s="1755"/>
      <c r="D13" s="1764"/>
      <c r="E13" s="1764"/>
      <c r="F13" s="1755"/>
      <c r="G13" s="1764"/>
      <c r="H13" s="1760"/>
      <c r="I13" s="1755"/>
      <c r="J13" s="1764"/>
      <c r="K13" s="1760"/>
      <c r="L13" s="1755"/>
      <c r="M13" s="1764"/>
      <c r="N13" s="1764"/>
      <c r="O13" s="1758"/>
      <c r="P13" s="1756"/>
      <c r="Q13" s="1764"/>
      <c r="R13" s="1764"/>
      <c r="S13" s="1764"/>
      <c r="T13" s="1758"/>
      <c r="U13" s="1764"/>
      <c r="V13" s="1764"/>
      <c r="W13" s="1755"/>
      <c r="X13" s="1764"/>
      <c r="Y13" s="1764"/>
      <c r="Z13" s="1758"/>
      <c r="AA13" s="1756"/>
      <c r="AB13" s="1758"/>
      <c r="AC13" s="1764"/>
      <c r="AD13" s="1764"/>
      <c r="AE13" s="1764"/>
      <c r="AF13" s="1758"/>
      <c r="AG13" s="1764"/>
      <c r="AH13" s="1760"/>
      <c r="AI13" s="1764"/>
      <c r="AJ13" s="1764"/>
      <c r="AK13" s="1764"/>
      <c r="AL13" s="1758"/>
      <c r="AM13" s="1756"/>
      <c r="AN13" s="1764"/>
      <c r="AO13" s="1764"/>
      <c r="AP13" s="1764"/>
      <c r="AQ13" s="1758"/>
      <c r="AR13" s="1764"/>
      <c r="AS13" s="1760"/>
      <c r="AT13" s="1755"/>
      <c r="AU13" s="1756"/>
      <c r="AV13" s="1758"/>
      <c r="AW13" s="1756"/>
      <c r="AX13" s="1758"/>
      <c r="AY13" s="1760"/>
      <c r="AZ13" s="609"/>
      <c r="BA13" s="584"/>
      <c r="BC13" s="587"/>
      <c r="BD13" s="598"/>
      <c r="BE13" s="1856" t="s">
        <v>733</v>
      </c>
      <c r="BF13" s="1856"/>
      <c r="BG13" s="1691" t="s">
        <v>734</v>
      </c>
      <c r="BH13" s="1691"/>
      <c r="BI13" s="1691"/>
      <c r="BJ13" s="1691"/>
      <c r="BK13" s="1691"/>
      <c r="BL13" s="1691"/>
      <c r="BM13" s="1691"/>
      <c r="BN13" s="1691"/>
      <c r="BO13" s="1691"/>
      <c r="BP13" s="1691"/>
      <c r="BQ13" s="1691"/>
      <c r="BR13" s="1691"/>
      <c r="BS13" s="1691"/>
      <c r="BT13" s="1691"/>
      <c r="BU13" s="1691"/>
      <c r="BV13" s="1691"/>
      <c r="BW13" s="1691"/>
      <c r="BX13" s="1691"/>
      <c r="BY13" s="1691"/>
      <c r="BZ13" s="1691"/>
      <c r="CA13" s="1691"/>
      <c r="CB13" s="1691"/>
      <c r="CC13" s="1691"/>
      <c r="CD13" s="1691"/>
      <c r="CE13" s="1691"/>
      <c r="CF13" s="1691"/>
      <c r="CG13" s="1691"/>
      <c r="CH13" s="1691"/>
      <c r="CI13" s="1691"/>
      <c r="CJ13" s="1691"/>
      <c r="CK13" s="612"/>
    </row>
    <row r="14" spans="1:95" ht="14.1" customHeight="1" x14ac:dyDescent="0.15">
      <c r="A14" s="563"/>
      <c r="AG14" s="558"/>
      <c r="AH14" s="558"/>
      <c r="AI14" s="558"/>
      <c r="AM14" s="558"/>
      <c r="AZ14" s="609"/>
      <c r="BA14" s="584"/>
      <c r="BC14" s="587"/>
      <c r="BD14" s="598"/>
      <c r="BE14" s="611"/>
      <c r="BF14" s="611"/>
      <c r="BG14" s="599" t="s">
        <v>30</v>
      </c>
      <c r="BH14" s="1612" t="s">
        <v>735</v>
      </c>
      <c r="BI14" s="1612"/>
      <c r="BJ14" s="1612"/>
      <c r="BK14" s="1612"/>
      <c r="BL14" s="1612"/>
      <c r="BM14" s="1612"/>
      <c r="BN14" s="1612"/>
      <c r="BO14" s="1612"/>
      <c r="BP14" s="1612"/>
      <c r="BQ14" s="1612"/>
      <c r="BR14" s="1612"/>
      <c r="BS14" s="1612"/>
      <c r="BT14" s="1612"/>
      <c r="BU14" s="1612"/>
      <c r="BV14" s="1612"/>
      <c r="BW14" s="1612"/>
      <c r="BX14" s="1612"/>
      <c r="BY14" s="1612"/>
      <c r="BZ14" s="1612"/>
      <c r="CA14" s="1612"/>
      <c r="CB14" s="1612"/>
      <c r="CC14" s="1612"/>
      <c r="CD14" s="1612"/>
      <c r="CE14" s="1612"/>
      <c r="CF14" s="1612"/>
      <c r="CG14" s="1612"/>
      <c r="CH14" s="1612"/>
      <c r="CI14" s="1612"/>
      <c r="CJ14" s="1612"/>
      <c r="CK14" s="612"/>
    </row>
    <row r="15" spans="1:95" ht="15.75" customHeight="1" x14ac:dyDescent="0.15">
      <c r="A15" s="563"/>
      <c r="C15" s="1767" t="s">
        <v>258</v>
      </c>
      <c r="D15" s="1768"/>
      <c r="E15" s="1768"/>
      <c r="F15" s="1768"/>
      <c r="G15" s="1768"/>
      <c r="H15" s="1768"/>
      <c r="I15" s="1768"/>
      <c r="J15" s="1768"/>
      <c r="K15" s="1768"/>
      <c r="L15" s="1768"/>
      <c r="M15" s="1768"/>
      <c r="N15" s="1768"/>
      <c r="O15" s="1768"/>
      <c r="P15" s="1768"/>
      <c r="Q15" s="1768"/>
      <c r="R15" s="1768"/>
      <c r="S15" s="1768"/>
      <c r="T15" s="1768"/>
      <c r="U15" s="1768"/>
      <c r="V15" s="1768"/>
      <c r="W15" s="1768"/>
      <c r="X15" s="1768"/>
      <c r="Y15" s="1841" t="s">
        <v>256</v>
      </c>
      <c r="Z15" s="1842"/>
      <c r="AA15" s="1842"/>
      <c r="AB15" s="1843"/>
      <c r="AC15" s="1544" t="s">
        <v>261</v>
      </c>
      <c r="AD15" s="1545"/>
      <c r="AE15" s="1545"/>
      <c r="AF15" s="1552"/>
      <c r="AG15" s="1857" t="s">
        <v>260</v>
      </c>
      <c r="AH15" s="1858"/>
      <c r="AI15" s="1858"/>
      <c r="AJ15" s="1858"/>
      <c r="AK15" s="1858"/>
      <c r="AL15" s="1858"/>
      <c r="AM15" s="1858"/>
      <c r="AN15" s="1858"/>
      <c r="AO15" s="1858"/>
      <c r="AP15" s="1859"/>
      <c r="AQ15" s="1841" t="s">
        <v>386</v>
      </c>
      <c r="AR15" s="1842"/>
      <c r="AS15" s="1842"/>
      <c r="AT15" s="1842"/>
      <c r="AU15" s="1842"/>
      <c r="AV15" s="1843"/>
      <c r="AW15" s="1544" t="s">
        <v>40</v>
      </c>
      <c r="AX15" s="1545"/>
      <c r="AY15" s="1552"/>
      <c r="AZ15" s="609"/>
      <c r="BA15" s="584"/>
      <c r="BD15" s="598"/>
      <c r="BF15" s="527"/>
      <c r="BH15" s="1612"/>
      <c r="BI15" s="1612"/>
      <c r="BJ15" s="1612"/>
      <c r="BK15" s="1612"/>
      <c r="BL15" s="1612"/>
      <c r="BM15" s="1612"/>
      <c r="BN15" s="1612"/>
      <c r="BO15" s="1612"/>
      <c r="BP15" s="1612"/>
      <c r="BQ15" s="1612"/>
      <c r="BR15" s="1612"/>
      <c r="BS15" s="1612"/>
      <c r="BT15" s="1612"/>
      <c r="BU15" s="1612"/>
      <c r="BV15" s="1612"/>
      <c r="BW15" s="1612"/>
      <c r="BX15" s="1612"/>
      <c r="BY15" s="1612"/>
      <c r="BZ15" s="1612"/>
      <c r="CA15" s="1612"/>
      <c r="CB15" s="1612"/>
      <c r="CC15" s="1612"/>
      <c r="CD15" s="1612"/>
      <c r="CE15" s="1612"/>
      <c r="CF15" s="1612"/>
      <c r="CG15" s="1612"/>
      <c r="CH15" s="1612"/>
      <c r="CI15" s="1612"/>
      <c r="CJ15" s="1612"/>
      <c r="CK15" s="600"/>
    </row>
    <row r="16" spans="1:95" ht="15.75" customHeight="1" x14ac:dyDescent="0.15">
      <c r="A16" s="563"/>
      <c r="C16" s="1458" t="s">
        <v>385</v>
      </c>
      <c r="D16" s="1459"/>
      <c r="E16" s="1459"/>
      <c r="F16" s="1459"/>
      <c r="G16" s="1459"/>
      <c r="H16" s="1459"/>
      <c r="I16" s="1459"/>
      <c r="J16" s="1460"/>
      <c r="K16" s="1767" t="s">
        <v>944</v>
      </c>
      <c r="L16" s="1768"/>
      <c r="M16" s="1768"/>
      <c r="N16" s="1768"/>
      <c r="O16" s="1768"/>
      <c r="P16" s="1769"/>
      <c r="Q16" s="1701" t="s">
        <v>948</v>
      </c>
      <c r="R16" s="1702"/>
      <c r="S16" s="1702"/>
      <c r="T16" s="1702"/>
      <c r="U16" s="1702"/>
      <c r="V16" s="1702"/>
      <c r="W16" s="1702"/>
      <c r="X16" s="1703"/>
      <c r="Y16" s="1844"/>
      <c r="Z16" s="1845"/>
      <c r="AA16" s="1845"/>
      <c r="AB16" s="1846"/>
      <c r="AC16" s="1446"/>
      <c r="AD16" s="1447"/>
      <c r="AE16" s="1447"/>
      <c r="AF16" s="1448"/>
      <c r="AG16" s="1860"/>
      <c r="AH16" s="1861"/>
      <c r="AI16" s="1861"/>
      <c r="AJ16" s="1861"/>
      <c r="AK16" s="1861"/>
      <c r="AL16" s="1861"/>
      <c r="AM16" s="1861"/>
      <c r="AN16" s="1861"/>
      <c r="AO16" s="1861"/>
      <c r="AP16" s="1862"/>
      <c r="AQ16" s="1844"/>
      <c r="AR16" s="1845"/>
      <c r="AS16" s="1845"/>
      <c r="AT16" s="1845"/>
      <c r="AU16" s="1845"/>
      <c r="AV16" s="1846"/>
      <c r="AW16" s="1443"/>
      <c r="AX16" s="1444"/>
      <c r="AY16" s="1445"/>
      <c r="AZ16" s="609"/>
      <c r="BA16" s="584"/>
      <c r="BD16" s="1917" t="s">
        <v>516</v>
      </c>
      <c r="BE16" s="1854"/>
      <c r="BF16" s="1916" t="s">
        <v>736</v>
      </c>
      <c r="BG16" s="1916"/>
      <c r="BH16" s="1916"/>
      <c r="BI16" s="1916"/>
      <c r="BJ16" s="1916"/>
      <c r="BK16" s="1916"/>
      <c r="BL16" s="1916"/>
      <c r="BM16" s="1916"/>
      <c r="BN16" s="1916"/>
      <c r="BO16" s="1916"/>
      <c r="BP16" s="1916"/>
      <c r="BQ16" s="1916"/>
      <c r="BR16" s="1916"/>
      <c r="BS16" s="1916"/>
      <c r="BT16" s="1916"/>
      <c r="BU16" s="1916"/>
      <c r="BV16" s="1916"/>
      <c r="BW16" s="1916"/>
      <c r="BX16" s="1916"/>
      <c r="BY16" s="1916"/>
      <c r="BZ16" s="1916"/>
      <c r="CA16" s="1916"/>
      <c r="CB16" s="1916"/>
      <c r="CC16" s="1916"/>
      <c r="CD16" s="1916"/>
      <c r="CE16" s="1916"/>
      <c r="CF16" s="1916"/>
      <c r="CG16" s="1916"/>
      <c r="CH16" s="1916"/>
      <c r="CI16" s="1916"/>
      <c r="CJ16" s="1916"/>
      <c r="CK16" s="600"/>
    </row>
    <row r="17" spans="1:120" ht="15.75" customHeight="1" x14ac:dyDescent="0.15">
      <c r="A17" s="563"/>
      <c r="C17" s="1094"/>
      <c r="D17" s="1704" t="s">
        <v>229</v>
      </c>
      <c r="E17" s="1704"/>
      <c r="F17" s="1705"/>
      <c r="G17" s="1818" t="s">
        <v>315</v>
      </c>
      <c r="H17" s="1819"/>
      <c r="I17" s="1819"/>
      <c r="J17" s="1820"/>
      <c r="K17" s="1827" t="s">
        <v>207</v>
      </c>
      <c r="L17" s="1828"/>
      <c r="M17" s="1811" t="s">
        <v>316</v>
      </c>
      <c r="N17" s="1812"/>
      <c r="O17" s="1812"/>
      <c r="P17" s="1813"/>
      <c r="Q17" s="1093"/>
      <c r="R17" s="1704" t="s">
        <v>229</v>
      </c>
      <c r="S17" s="1704"/>
      <c r="T17" s="1705"/>
      <c r="U17" s="1706" t="s">
        <v>949</v>
      </c>
      <c r="V17" s="1707"/>
      <c r="W17" s="1707"/>
      <c r="X17" s="1708"/>
      <c r="Y17" s="1241"/>
      <c r="Z17" s="1809" t="s">
        <v>229</v>
      </c>
      <c r="AA17" s="1809"/>
      <c r="AB17" s="1810"/>
      <c r="AC17" s="1242"/>
      <c r="AD17" s="1809" t="s">
        <v>229</v>
      </c>
      <c r="AE17" s="1809"/>
      <c r="AF17" s="1810"/>
      <c r="AG17" s="1863" t="s">
        <v>207</v>
      </c>
      <c r="AH17" s="1864"/>
      <c r="AI17" s="1865"/>
      <c r="AJ17" s="1872" t="s">
        <v>85</v>
      </c>
      <c r="AK17" s="1873"/>
      <c r="AL17" s="1873"/>
      <c r="AM17" s="1874"/>
      <c r="AN17" s="1877" t="s">
        <v>301</v>
      </c>
      <c r="AO17" s="1878"/>
      <c r="AP17" s="1879"/>
      <c r="AQ17" s="1897" t="s">
        <v>87</v>
      </c>
      <c r="AR17" s="1898"/>
      <c r="AS17" s="1872" t="s">
        <v>85</v>
      </c>
      <c r="AT17" s="1873"/>
      <c r="AU17" s="1873"/>
      <c r="AV17" s="1903"/>
      <c r="AW17" s="1443"/>
      <c r="AX17" s="1444"/>
      <c r="AY17" s="1445"/>
      <c r="AZ17" s="609"/>
      <c r="BA17" s="584"/>
      <c r="BD17" s="598"/>
      <c r="BF17" s="1916"/>
      <c r="BG17" s="1916"/>
      <c r="BH17" s="1916"/>
      <c r="BI17" s="1916"/>
      <c r="BJ17" s="1916"/>
      <c r="BK17" s="1916"/>
      <c r="BL17" s="1916"/>
      <c r="BM17" s="1916"/>
      <c r="BN17" s="1916"/>
      <c r="BO17" s="1916"/>
      <c r="BP17" s="1916"/>
      <c r="BQ17" s="1916"/>
      <c r="BR17" s="1916"/>
      <c r="BS17" s="1916"/>
      <c r="BT17" s="1916"/>
      <c r="BU17" s="1916"/>
      <c r="BV17" s="1916"/>
      <c r="BW17" s="1916"/>
      <c r="BX17" s="1916"/>
      <c r="BY17" s="1916"/>
      <c r="BZ17" s="1916"/>
      <c r="CA17" s="1916"/>
      <c r="CB17" s="1916"/>
      <c r="CC17" s="1916"/>
      <c r="CD17" s="1916"/>
      <c r="CE17" s="1916"/>
      <c r="CF17" s="1916"/>
      <c r="CG17" s="1916"/>
      <c r="CH17" s="1916"/>
      <c r="CI17" s="1916"/>
      <c r="CJ17" s="1916"/>
      <c r="CK17" s="600"/>
    </row>
    <row r="18" spans="1:120" ht="15.75" customHeight="1" x14ac:dyDescent="0.15">
      <c r="A18" s="563"/>
      <c r="C18" s="1094"/>
      <c r="D18" s="1715" t="s">
        <v>398</v>
      </c>
      <c r="E18" s="1715"/>
      <c r="F18" s="1716"/>
      <c r="G18" s="1821"/>
      <c r="H18" s="1822"/>
      <c r="I18" s="1822"/>
      <c r="J18" s="1823"/>
      <c r="K18" s="1829"/>
      <c r="L18" s="1830"/>
      <c r="M18" s="1814" t="s">
        <v>125</v>
      </c>
      <c r="N18" s="1815"/>
      <c r="O18" s="1779" t="s">
        <v>126</v>
      </c>
      <c r="P18" s="1780"/>
      <c r="Q18" s="1094"/>
      <c r="R18" s="1715" t="s">
        <v>398</v>
      </c>
      <c r="S18" s="1715"/>
      <c r="T18" s="1716"/>
      <c r="U18" s="1709"/>
      <c r="V18" s="1710"/>
      <c r="W18" s="1710"/>
      <c r="X18" s="1711"/>
      <c r="Y18" s="806"/>
      <c r="Z18" s="1743" t="s">
        <v>398</v>
      </c>
      <c r="AA18" s="1743"/>
      <c r="AB18" s="1744"/>
      <c r="AC18" s="1243"/>
      <c r="AD18" s="1743" t="s">
        <v>398</v>
      </c>
      <c r="AE18" s="1743"/>
      <c r="AF18" s="1744"/>
      <c r="AG18" s="1866"/>
      <c r="AH18" s="1867"/>
      <c r="AI18" s="1868"/>
      <c r="AJ18" s="1779" t="s">
        <v>125</v>
      </c>
      <c r="AK18" s="1875"/>
      <c r="AL18" s="1779" t="s">
        <v>126</v>
      </c>
      <c r="AM18" s="1875"/>
      <c r="AN18" s="1880"/>
      <c r="AO18" s="1881"/>
      <c r="AP18" s="1882"/>
      <c r="AQ18" s="1899"/>
      <c r="AR18" s="1900"/>
      <c r="AS18" s="1779" t="s">
        <v>125</v>
      </c>
      <c r="AT18" s="1875"/>
      <c r="AU18" s="1779" t="s">
        <v>126</v>
      </c>
      <c r="AV18" s="1780"/>
      <c r="AW18" s="1443"/>
      <c r="AX18" s="1444"/>
      <c r="AY18" s="1445"/>
      <c r="AZ18" s="609"/>
      <c r="BA18" s="584"/>
      <c r="BD18" s="1917" t="s">
        <v>737</v>
      </c>
      <c r="BE18" s="1854"/>
      <c r="BF18" s="1918" t="s">
        <v>738</v>
      </c>
      <c r="BG18" s="1918"/>
      <c r="BH18" s="1918"/>
      <c r="BI18" s="1918"/>
      <c r="BJ18" s="1918"/>
      <c r="BK18" s="1918"/>
      <c r="BL18" s="1918"/>
      <c r="BM18" s="1918"/>
      <c r="BN18" s="1918"/>
      <c r="BO18" s="1918"/>
      <c r="BP18" s="1918"/>
      <c r="BQ18" s="1918"/>
      <c r="BR18" s="1918"/>
      <c r="BS18" s="1918"/>
      <c r="BT18" s="1918"/>
      <c r="BU18" s="1918"/>
      <c r="BV18" s="1918"/>
      <c r="BW18" s="1918"/>
      <c r="BX18" s="1918"/>
      <c r="BY18" s="1918"/>
      <c r="BZ18" s="1918"/>
      <c r="CA18" s="1918"/>
      <c r="CB18" s="1918"/>
      <c r="CC18" s="1918"/>
      <c r="CD18" s="1918"/>
      <c r="CE18" s="1918"/>
      <c r="CF18" s="1918"/>
      <c r="CG18" s="1918"/>
      <c r="CH18" s="1918"/>
      <c r="CI18" s="1918"/>
      <c r="CJ18" s="1918"/>
      <c r="CK18" s="600"/>
    </row>
    <row r="19" spans="1:120" ht="15.75" customHeight="1" thickBot="1" x14ac:dyDescent="0.2">
      <c r="A19" s="563"/>
      <c r="C19" s="1244"/>
      <c r="D19" s="1717" t="s">
        <v>610</v>
      </c>
      <c r="E19" s="1717"/>
      <c r="F19" s="1718"/>
      <c r="G19" s="1824"/>
      <c r="H19" s="1825"/>
      <c r="I19" s="1825"/>
      <c r="J19" s="1826"/>
      <c r="K19" s="1831"/>
      <c r="L19" s="1832"/>
      <c r="M19" s="1816"/>
      <c r="N19" s="1817"/>
      <c r="O19" s="1781"/>
      <c r="P19" s="1782"/>
      <c r="Q19" s="1245"/>
      <c r="R19" s="1717" t="s">
        <v>610</v>
      </c>
      <c r="S19" s="1717"/>
      <c r="T19" s="1718"/>
      <c r="U19" s="1712"/>
      <c r="V19" s="1713"/>
      <c r="W19" s="1713"/>
      <c r="X19" s="1714"/>
      <c r="Y19" s="806"/>
      <c r="Z19" s="1745" t="s">
        <v>610</v>
      </c>
      <c r="AA19" s="1745"/>
      <c r="AB19" s="1746"/>
      <c r="AC19" s="1243"/>
      <c r="AD19" s="1745" t="s">
        <v>610</v>
      </c>
      <c r="AE19" s="1745"/>
      <c r="AF19" s="1746"/>
      <c r="AG19" s="1869"/>
      <c r="AH19" s="1870"/>
      <c r="AI19" s="1871"/>
      <c r="AJ19" s="1781"/>
      <c r="AK19" s="1876"/>
      <c r="AL19" s="1781"/>
      <c r="AM19" s="1876"/>
      <c r="AN19" s="1883"/>
      <c r="AO19" s="1884"/>
      <c r="AP19" s="1885"/>
      <c r="AQ19" s="1901"/>
      <c r="AR19" s="1902"/>
      <c r="AS19" s="1781"/>
      <c r="AT19" s="1876"/>
      <c r="AU19" s="1781"/>
      <c r="AV19" s="1782"/>
      <c r="AW19" s="1894"/>
      <c r="AX19" s="1895"/>
      <c r="AY19" s="1896"/>
      <c r="AZ19" s="609"/>
      <c r="BA19" s="584"/>
      <c r="BD19" s="598"/>
      <c r="BE19" s="599" t="s">
        <v>739</v>
      </c>
      <c r="BF19" s="1918" t="s">
        <v>740</v>
      </c>
      <c r="BG19" s="1918"/>
      <c r="BH19" s="1918"/>
      <c r="BI19" s="1918"/>
      <c r="BJ19" s="1918"/>
      <c r="BK19" s="1918"/>
      <c r="BL19" s="1918"/>
      <c r="BM19" s="1918"/>
      <c r="BN19" s="1918"/>
      <c r="BO19" s="1918"/>
      <c r="BP19" s="1918"/>
      <c r="BQ19" s="1918"/>
      <c r="BR19" s="1918"/>
      <c r="BS19" s="1918"/>
      <c r="BT19" s="1918"/>
      <c r="BU19" s="1918"/>
      <c r="BV19" s="1918"/>
      <c r="BW19" s="1918"/>
      <c r="BX19" s="1918"/>
      <c r="BY19" s="1918"/>
      <c r="BZ19" s="1918"/>
      <c r="CA19" s="1918"/>
      <c r="CB19" s="1918"/>
      <c r="CC19" s="1918"/>
      <c r="CD19" s="1918"/>
      <c r="CE19" s="1918"/>
      <c r="CF19" s="1918"/>
      <c r="CG19" s="1918"/>
      <c r="CH19" s="1918"/>
      <c r="CI19" s="1918"/>
      <c r="CJ19" s="1918"/>
      <c r="CK19" s="600"/>
    </row>
    <row r="20" spans="1:120" ht="15.75" customHeight="1" thickTop="1" x14ac:dyDescent="0.15">
      <c r="A20" s="563"/>
      <c r="C20" s="1719"/>
      <c r="D20" s="1720"/>
      <c r="E20" s="1720"/>
      <c r="F20" s="1721"/>
      <c r="G20" s="1725"/>
      <c r="H20" s="1720"/>
      <c r="I20" s="1720"/>
      <c r="J20" s="1726"/>
      <c r="K20" s="1753"/>
      <c r="L20" s="1754"/>
      <c r="M20" s="1757"/>
      <c r="N20" s="1754"/>
      <c r="O20" s="1757"/>
      <c r="P20" s="1759"/>
      <c r="Q20" s="1719"/>
      <c r="R20" s="1720"/>
      <c r="S20" s="1720"/>
      <c r="T20" s="1721"/>
      <c r="U20" s="1725"/>
      <c r="V20" s="1720"/>
      <c r="W20" s="1720"/>
      <c r="X20" s="1726"/>
      <c r="Y20" s="1719"/>
      <c r="Z20" s="1720"/>
      <c r="AA20" s="1720"/>
      <c r="AB20" s="1726"/>
      <c r="AC20" s="1753"/>
      <c r="AD20" s="1808"/>
      <c r="AE20" s="1808"/>
      <c r="AF20" s="1759"/>
      <c r="AG20" s="1753"/>
      <c r="AH20" s="1808"/>
      <c r="AI20" s="1754"/>
      <c r="AJ20" s="1757"/>
      <c r="AK20" s="1754"/>
      <c r="AL20" s="1757"/>
      <c r="AM20" s="1754"/>
      <c r="AN20" s="1757"/>
      <c r="AO20" s="1808"/>
      <c r="AP20" s="1759"/>
      <c r="AQ20" s="1753"/>
      <c r="AR20" s="1754"/>
      <c r="AS20" s="1757"/>
      <c r="AT20" s="1754"/>
      <c r="AU20" s="1757"/>
      <c r="AV20" s="1759"/>
      <c r="AW20" s="1888">
        <f>SUM(C12:N13)+SUM(Q12:Y13)+SUM(AB12:AK13)+SUM(AN12:AY13)+C20+SUM(K20:P21)+SUM(Y20:AM21)+SUM(AQ20:AV21)+U20</f>
        <v>0</v>
      </c>
      <c r="AX20" s="1889"/>
      <c r="AY20" s="1890"/>
      <c r="AZ20" s="609"/>
      <c r="BA20" s="584"/>
      <c r="BD20" s="615"/>
      <c r="BE20" s="616"/>
      <c r="BF20" s="616"/>
      <c r="BG20" s="616"/>
      <c r="BH20" s="616"/>
      <c r="BI20" s="616"/>
      <c r="BJ20" s="616"/>
      <c r="BK20" s="616"/>
      <c r="BL20" s="616"/>
      <c r="BM20" s="616"/>
      <c r="BN20" s="616"/>
      <c r="BO20" s="616"/>
      <c r="BP20" s="616"/>
      <c r="BQ20" s="616"/>
      <c r="BR20" s="616"/>
      <c r="BS20" s="616"/>
      <c r="BT20" s="616"/>
      <c r="BU20" s="616"/>
      <c r="BV20" s="616"/>
      <c r="BW20" s="616"/>
      <c r="BX20" s="616"/>
      <c r="BY20" s="616"/>
      <c r="BZ20" s="616"/>
      <c r="CA20" s="616"/>
      <c r="CB20" s="616"/>
      <c r="CC20" s="616"/>
      <c r="CD20" s="616"/>
      <c r="CE20" s="616"/>
      <c r="CF20" s="616"/>
      <c r="CG20" s="616"/>
      <c r="CH20" s="616"/>
      <c r="CI20" s="616"/>
      <c r="CJ20" s="616"/>
      <c r="CK20" s="617"/>
    </row>
    <row r="21" spans="1:120" ht="15.75" customHeight="1" x14ac:dyDescent="0.15">
      <c r="A21" s="563"/>
      <c r="C21" s="1722"/>
      <c r="D21" s="1723"/>
      <c r="E21" s="1723"/>
      <c r="F21" s="1724"/>
      <c r="G21" s="1727"/>
      <c r="H21" s="1723"/>
      <c r="I21" s="1723"/>
      <c r="J21" s="1728"/>
      <c r="K21" s="1755"/>
      <c r="L21" s="1756"/>
      <c r="M21" s="1758"/>
      <c r="N21" s="1756"/>
      <c r="O21" s="1758"/>
      <c r="P21" s="1760"/>
      <c r="Q21" s="1722"/>
      <c r="R21" s="1723"/>
      <c r="S21" s="1723"/>
      <c r="T21" s="1724"/>
      <c r="U21" s="1727"/>
      <c r="V21" s="1723"/>
      <c r="W21" s="1723"/>
      <c r="X21" s="1728"/>
      <c r="Y21" s="1722"/>
      <c r="Z21" s="1723"/>
      <c r="AA21" s="1723"/>
      <c r="AB21" s="1728"/>
      <c r="AC21" s="1755"/>
      <c r="AD21" s="1764"/>
      <c r="AE21" s="1764"/>
      <c r="AF21" s="1760"/>
      <c r="AG21" s="1755"/>
      <c r="AH21" s="1764"/>
      <c r="AI21" s="1756"/>
      <c r="AJ21" s="1758"/>
      <c r="AK21" s="1756"/>
      <c r="AL21" s="1758"/>
      <c r="AM21" s="1756"/>
      <c r="AN21" s="1758"/>
      <c r="AO21" s="1764"/>
      <c r="AP21" s="1760"/>
      <c r="AQ21" s="1755"/>
      <c r="AR21" s="1756"/>
      <c r="AS21" s="1758"/>
      <c r="AT21" s="1756"/>
      <c r="AU21" s="1758"/>
      <c r="AV21" s="1760"/>
      <c r="AW21" s="1891"/>
      <c r="AX21" s="1892"/>
      <c r="AY21" s="1893"/>
      <c r="AZ21" s="609"/>
      <c r="BA21" s="584"/>
      <c r="BC21" s="618"/>
      <c r="BD21" s="619"/>
      <c r="BE21" s="619"/>
      <c r="BF21" s="619"/>
      <c r="BG21" s="619"/>
      <c r="BH21" s="619"/>
      <c r="BI21" s="619"/>
      <c r="BJ21" s="619"/>
      <c r="BK21" s="619"/>
      <c r="BL21" s="619"/>
      <c r="BM21" s="619"/>
      <c r="BN21" s="619"/>
      <c r="BO21" s="619"/>
      <c r="BP21" s="619"/>
      <c r="BQ21" s="619"/>
      <c r="BR21" s="619"/>
      <c r="BS21" s="619"/>
      <c r="BT21" s="619"/>
      <c r="BU21" s="619"/>
      <c r="BV21" s="619"/>
      <c r="BW21" s="619"/>
      <c r="BX21" s="619"/>
      <c r="BY21" s="619"/>
      <c r="BZ21" s="619"/>
      <c r="CA21" s="619"/>
      <c r="CB21" s="619"/>
      <c r="CC21" s="619"/>
      <c r="CD21" s="619"/>
      <c r="CE21" s="619"/>
      <c r="CF21" s="619"/>
      <c r="CG21" s="619"/>
      <c r="CH21" s="620"/>
      <c r="CI21" s="620"/>
      <c r="CJ21" s="620"/>
      <c r="CK21" s="619"/>
    </row>
    <row r="22" spans="1:120" ht="15.75" customHeight="1" x14ac:dyDescent="0.15">
      <c r="A22" s="563"/>
      <c r="AG22" s="558"/>
      <c r="AH22" s="558"/>
      <c r="AI22" s="558"/>
      <c r="AJ22" s="621"/>
      <c r="AK22" s="613"/>
      <c r="AL22" s="613"/>
      <c r="AM22" s="613"/>
      <c r="AN22" s="613"/>
      <c r="AO22" s="613"/>
      <c r="AP22" s="613"/>
      <c r="AQ22" s="613"/>
      <c r="AR22" s="613"/>
      <c r="AS22" s="613"/>
      <c r="AT22" s="613"/>
      <c r="AU22" s="613"/>
      <c r="AV22" s="613"/>
      <c r="AW22" s="613"/>
      <c r="AX22" s="613"/>
      <c r="AY22" s="613"/>
      <c r="AZ22" s="609"/>
      <c r="BA22" s="584"/>
      <c r="BB22" s="622"/>
      <c r="BD22" s="623"/>
      <c r="BE22" s="623"/>
      <c r="BF22" s="623"/>
      <c r="BG22" s="623"/>
      <c r="BH22" s="623"/>
      <c r="BI22" s="623"/>
      <c r="BJ22" s="623"/>
      <c r="BK22" s="623"/>
      <c r="BL22" s="623"/>
      <c r="BM22" s="623"/>
      <c r="BN22" s="623"/>
      <c r="BO22" s="623"/>
      <c r="BP22" s="623"/>
      <c r="BQ22" s="623"/>
      <c r="BR22" s="623"/>
      <c r="BS22" s="623"/>
      <c r="BT22" s="623"/>
      <c r="BU22" s="623"/>
      <c r="BV22" s="623"/>
      <c r="BW22" s="623"/>
      <c r="BX22" s="623"/>
      <c r="BY22" s="623"/>
      <c r="BZ22" s="623"/>
      <c r="CA22" s="623"/>
      <c r="CB22" s="623"/>
      <c r="CC22" s="623"/>
      <c r="CD22" s="623"/>
      <c r="CE22" s="623"/>
      <c r="CF22" s="623"/>
      <c r="CG22" s="623"/>
      <c r="CH22" s="623"/>
      <c r="CI22" s="623"/>
      <c r="CK22" s="596"/>
    </row>
    <row r="23" spans="1:120" ht="15.75" customHeight="1" x14ac:dyDescent="0.15">
      <c r="A23" s="1998" t="s">
        <v>657</v>
      </c>
      <c r="B23" s="1999"/>
      <c r="C23" s="1694" t="s">
        <v>656</v>
      </c>
      <c r="D23" s="1694"/>
      <c r="E23" s="1694"/>
      <c r="F23" s="1694"/>
      <c r="G23" s="1694"/>
      <c r="H23" s="1694"/>
      <c r="I23" s="1694"/>
      <c r="J23" s="1694"/>
      <c r="K23" s="1694"/>
      <c r="L23" s="1694"/>
      <c r="M23" s="1694"/>
      <c r="N23" s="1694"/>
      <c r="O23" s="1694"/>
      <c r="P23" s="1694"/>
      <c r="Q23" s="1694"/>
      <c r="R23" s="1694"/>
      <c r="S23" s="1694"/>
      <c r="T23" s="1694"/>
      <c r="U23" s="1694"/>
      <c r="V23" s="1694"/>
      <c r="W23" s="1694"/>
      <c r="X23" s="1694"/>
      <c r="Y23" s="1694"/>
      <c r="Z23" s="1694"/>
      <c r="AA23" s="1694"/>
      <c r="AB23" s="1694"/>
      <c r="AC23" s="1694"/>
      <c r="AD23" s="1694"/>
      <c r="AE23" s="1694"/>
      <c r="AF23" s="1694"/>
      <c r="AG23" s="1694"/>
      <c r="AH23" s="1694"/>
      <c r="AI23" s="623"/>
      <c r="AJ23" s="624"/>
      <c r="AM23" s="558"/>
      <c r="AY23" s="623"/>
      <c r="AZ23" s="609"/>
      <c r="BA23" s="584"/>
      <c r="BB23" s="625"/>
      <c r="BC23" s="608"/>
    </row>
    <row r="24" spans="1:120" ht="15.75" customHeight="1" x14ac:dyDescent="0.15">
      <c r="A24" s="563"/>
      <c r="B24" s="580"/>
      <c r="C24" s="611" t="s">
        <v>390</v>
      </c>
      <c r="D24" s="1916" t="s">
        <v>1097</v>
      </c>
      <c r="E24" s="1916"/>
      <c r="F24" s="1916"/>
      <c r="G24" s="1916"/>
      <c r="H24" s="1916"/>
      <c r="I24" s="1916"/>
      <c r="J24" s="1916"/>
      <c r="K24" s="1916"/>
      <c r="L24" s="1916"/>
      <c r="M24" s="1916"/>
      <c r="N24" s="1916"/>
      <c r="O24" s="1916"/>
      <c r="P24" s="1916"/>
      <c r="Q24" s="1916"/>
      <c r="R24" s="1916"/>
      <c r="S24" s="1916"/>
      <c r="T24" s="1916"/>
      <c r="U24" s="1916"/>
      <c r="V24" s="1916"/>
      <c r="W24" s="1916"/>
      <c r="X24" s="1916"/>
      <c r="Y24" s="1916"/>
      <c r="Z24" s="1916"/>
      <c r="AA24" s="1916"/>
      <c r="AB24" s="1916"/>
      <c r="AC24" s="1916"/>
      <c r="AD24" s="1916"/>
      <c r="AE24" s="1916"/>
      <c r="AF24" s="1916"/>
      <c r="AG24" s="1916"/>
      <c r="AH24" s="1916"/>
      <c r="AI24" s="623"/>
      <c r="AJ24" s="626" t="s">
        <v>787</v>
      </c>
      <c r="AK24" s="1687" t="s">
        <v>756</v>
      </c>
      <c r="AL24" s="1687"/>
      <c r="AM24" s="1687"/>
      <c r="AN24" s="1687"/>
      <c r="AO24" s="1687"/>
      <c r="AP24" s="1687"/>
      <c r="AQ24" s="1687"/>
      <c r="AR24" s="1687"/>
      <c r="AS24" s="1687"/>
      <c r="AT24" s="1687"/>
      <c r="AU24" s="1687"/>
      <c r="AV24" s="1687"/>
      <c r="AW24" s="1687"/>
      <c r="AX24" s="1687"/>
      <c r="AY24" s="1687"/>
      <c r="AZ24" s="609"/>
      <c r="BA24" s="584"/>
      <c r="BB24" s="625"/>
      <c r="BC24" s="608"/>
      <c r="BD24" s="596"/>
      <c r="BE24" s="596"/>
      <c r="BF24" s="596"/>
      <c r="BG24" s="596"/>
      <c r="BH24" s="596"/>
      <c r="BI24" s="596"/>
      <c r="BJ24" s="596"/>
      <c r="BK24" s="596"/>
      <c r="BL24" s="596"/>
      <c r="BM24" s="596"/>
      <c r="BN24" s="596"/>
      <c r="BO24" s="596"/>
      <c r="BP24" s="596"/>
      <c r="BQ24" s="596"/>
      <c r="BR24" s="596"/>
      <c r="BS24" s="596"/>
    </row>
    <row r="25" spans="1:120" ht="15.75" customHeight="1" x14ac:dyDescent="0.15">
      <c r="A25" s="563"/>
      <c r="D25" s="1916"/>
      <c r="E25" s="1916"/>
      <c r="F25" s="1916"/>
      <c r="G25" s="1916"/>
      <c r="H25" s="1916"/>
      <c r="I25" s="1916"/>
      <c r="J25" s="1916"/>
      <c r="K25" s="1916"/>
      <c r="L25" s="1916"/>
      <c r="M25" s="1916"/>
      <c r="N25" s="1916"/>
      <c r="O25" s="1916"/>
      <c r="P25" s="1916"/>
      <c r="Q25" s="1916"/>
      <c r="R25" s="1916"/>
      <c r="S25" s="1916"/>
      <c r="T25" s="1916"/>
      <c r="U25" s="1916"/>
      <c r="V25" s="1916"/>
      <c r="W25" s="1916"/>
      <c r="X25" s="1916"/>
      <c r="Y25" s="1916"/>
      <c r="Z25" s="1916"/>
      <c r="AA25" s="1916"/>
      <c r="AB25" s="1916"/>
      <c r="AC25" s="1916"/>
      <c r="AD25" s="1916"/>
      <c r="AE25" s="1916"/>
      <c r="AF25" s="1916"/>
      <c r="AG25" s="1916"/>
      <c r="AH25" s="1916"/>
      <c r="AI25" s="623"/>
      <c r="AJ25" s="624"/>
      <c r="AK25" s="1613" t="s">
        <v>961</v>
      </c>
      <c r="AL25" s="1613"/>
      <c r="AM25" s="1613"/>
      <c r="AN25" s="1613"/>
      <c r="AO25" s="1613"/>
      <c r="AP25" s="1613"/>
      <c r="AQ25" s="1613"/>
      <c r="AR25" s="1613"/>
      <c r="AS25" s="1613"/>
      <c r="AT25" s="1613"/>
      <c r="AU25" s="1613"/>
      <c r="AV25" s="1613"/>
      <c r="AW25" s="1613"/>
      <c r="AX25" s="1613"/>
      <c r="AY25" s="1613"/>
      <c r="AZ25" s="609"/>
      <c r="BA25" s="584"/>
      <c r="BB25" s="625"/>
      <c r="BC25" s="533"/>
      <c r="BD25" s="537"/>
      <c r="BE25" s="527"/>
      <c r="BF25" s="527"/>
      <c r="BG25" s="527"/>
      <c r="BH25" s="527"/>
      <c r="BI25" s="527"/>
      <c r="BJ25" s="527"/>
      <c r="BK25" s="527"/>
      <c r="BL25" s="527"/>
      <c r="BM25" s="527"/>
      <c r="BN25" s="527"/>
      <c r="BO25" s="527"/>
      <c r="BP25" s="527"/>
      <c r="BQ25" s="527"/>
      <c r="BR25" s="527"/>
      <c r="BS25" s="527"/>
      <c r="BT25" s="527"/>
      <c r="BU25" s="527"/>
    </row>
    <row r="26" spans="1:120" ht="15.75" customHeight="1" x14ac:dyDescent="0.15">
      <c r="A26" s="563"/>
      <c r="D26" s="1694" t="s">
        <v>742</v>
      </c>
      <c r="E26" s="1694"/>
      <c r="F26" s="1694"/>
      <c r="G26" s="1694"/>
      <c r="H26" s="1694"/>
      <c r="I26" s="1694"/>
      <c r="J26" s="1694"/>
      <c r="K26" s="1694"/>
      <c r="L26" s="1694"/>
      <c r="M26" s="1694"/>
      <c r="N26" s="1694"/>
      <c r="O26" s="1694"/>
      <c r="P26" s="1694"/>
      <c r="Q26" s="1694"/>
      <c r="T26" s="627" t="s">
        <v>1179</v>
      </c>
      <c r="U26" s="613"/>
      <c r="V26" s="613"/>
      <c r="W26" s="613"/>
      <c r="X26" s="613"/>
      <c r="Y26" s="613"/>
      <c r="Z26" s="613"/>
      <c r="AA26" s="613"/>
      <c r="AB26" s="613"/>
      <c r="AC26" s="613"/>
      <c r="AD26" s="628"/>
      <c r="AG26" s="558"/>
      <c r="AH26" s="558"/>
      <c r="AI26" s="558"/>
      <c r="AJ26" s="624"/>
      <c r="AK26" s="1613"/>
      <c r="AL26" s="1613"/>
      <c r="AM26" s="1613"/>
      <c r="AN26" s="1613"/>
      <c r="AO26" s="1613"/>
      <c r="AP26" s="1613"/>
      <c r="AQ26" s="1613"/>
      <c r="AR26" s="1613"/>
      <c r="AS26" s="1613"/>
      <c r="AT26" s="1613"/>
      <c r="AU26" s="1613"/>
      <c r="AV26" s="1613"/>
      <c r="AW26" s="1613"/>
      <c r="AX26" s="1613"/>
      <c r="AY26" s="1613"/>
      <c r="AZ26" s="609"/>
      <c r="BA26" s="584"/>
      <c r="BB26" s="625"/>
      <c r="BC26" s="629"/>
      <c r="BD26" s="630"/>
      <c r="BE26" s="630"/>
      <c r="BF26" s="630"/>
      <c r="BG26" s="630"/>
      <c r="BH26" s="630"/>
      <c r="BI26" s="630"/>
      <c r="BJ26" s="630"/>
      <c r="BK26" s="630"/>
      <c r="BL26" s="630"/>
      <c r="BM26" s="630"/>
      <c r="BN26" s="630"/>
      <c r="BO26" s="630"/>
      <c r="BP26" s="630"/>
      <c r="BQ26" s="630"/>
      <c r="BR26" s="630"/>
      <c r="BS26" s="630"/>
      <c r="BT26" s="630"/>
      <c r="BU26" s="630"/>
      <c r="BV26" s="630"/>
      <c r="BW26" s="630"/>
      <c r="BX26" s="630"/>
      <c r="BY26" s="630"/>
      <c r="BZ26" s="630"/>
      <c r="CA26" s="630"/>
      <c r="CB26" s="630"/>
      <c r="CC26" s="630"/>
      <c r="CD26" s="630"/>
      <c r="CE26" s="630"/>
      <c r="CF26" s="630"/>
      <c r="CG26" s="630"/>
      <c r="CH26" s="630"/>
      <c r="CI26" s="630"/>
      <c r="CJ26" s="630"/>
      <c r="CK26" s="630"/>
      <c r="CL26" s="549"/>
      <c r="CM26" s="631"/>
    </row>
    <row r="27" spans="1:120" ht="15.75" customHeight="1" x14ac:dyDescent="0.15">
      <c r="A27" s="563"/>
      <c r="D27" s="608"/>
      <c r="E27" s="632"/>
      <c r="F27" s="633"/>
      <c r="G27" s="633"/>
      <c r="H27" s="634"/>
      <c r="I27" s="1783" t="s">
        <v>121</v>
      </c>
      <c r="J27" s="1784"/>
      <c r="K27" s="1785"/>
      <c r="L27" s="1783" t="s">
        <v>127</v>
      </c>
      <c r="M27" s="1784"/>
      <c r="N27" s="1785"/>
      <c r="O27" s="1783" t="s">
        <v>26</v>
      </c>
      <c r="P27" s="1784"/>
      <c r="Q27" s="1785"/>
      <c r="T27" s="635" t="s">
        <v>30</v>
      </c>
      <c r="U27" s="1694" t="s">
        <v>1162</v>
      </c>
      <c r="V27" s="1694"/>
      <c r="W27" s="1694"/>
      <c r="X27" s="1694"/>
      <c r="Y27" s="1694"/>
      <c r="Z27" s="1694"/>
      <c r="AA27" s="1694"/>
      <c r="AB27" s="1694"/>
      <c r="AC27" s="1694"/>
      <c r="AD27" s="636"/>
      <c r="AG27" s="558"/>
      <c r="AH27" s="558"/>
      <c r="AI27" s="558"/>
      <c r="AJ27" s="624"/>
      <c r="AK27" s="1613"/>
      <c r="AL27" s="1613"/>
      <c r="AM27" s="1613"/>
      <c r="AN27" s="1613"/>
      <c r="AO27" s="1613"/>
      <c r="AP27" s="1613"/>
      <c r="AQ27" s="1613"/>
      <c r="AR27" s="1613"/>
      <c r="AS27" s="1613"/>
      <c r="AT27" s="1613"/>
      <c r="AU27" s="1613"/>
      <c r="AV27" s="1613"/>
      <c r="AW27" s="1613"/>
      <c r="AX27" s="1613"/>
      <c r="AY27" s="1613"/>
      <c r="AZ27" s="609"/>
      <c r="BA27" s="584"/>
      <c r="BD27" s="533" t="s">
        <v>393</v>
      </c>
      <c r="BE27" s="537"/>
      <c r="BF27" s="527"/>
      <c r="BG27" s="527"/>
      <c r="BH27" s="527"/>
      <c r="BI27" s="527"/>
      <c r="BJ27" s="527"/>
      <c r="BK27" s="527"/>
      <c r="BL27" s="527"/>
      <c r="BM27" s="527"/>
      <c r="BN27" s="527"/>
      <c r="BO27" s="527"/>
      <c r="BP27" s="527"/>
      <c r="BQ27" s="527"/>
      <c r="BR27" s="527"/>
      <c r="BS27" s="527"/>
      <c r="BT27" s="527"/>
      <c r="BU27" s="527"/>
      <c r="BV27" s="527"/>
      <c r="BW27" s="527"/>
      <c r="BX27" s="527"/>
      <c r="BY27" s="527"/>
      <c r="BZ27" s="527"/>
      <c r="CA27" s="527"/>
      <c r="CB27" s="527"/>
      <c r="CC27" s="527"/>
      <c r="CD27" s="527"/>
      <c r="CE27" s="527"/>
      <c r="CF27" s="527"/>
      <c r="CG27" s="527"/>
      <c r="CH27" s="527"/>
      <c r="CI27" s="549"/>
      <c r="CJ27" s="549"/>
      <c r="CK27" s="549"/>
      <c r="CL27" s="549"/>
      <c r="CM27" s="553"/>
      <c r="DB27" s="553"/>
      <c r="DC27" s="553"/>
      <c r="DD27" s="553"/>
      <c r="DE27" s="553"/>
      <c r="DF27" s="553"/>
      <c r="DG27" s="553"/>
      <c r="DH27" s="553"/>
      <c r="DI27" s="553"/>
      <c r="DJ27" s="553"/>
      <c r="DK27" s="553"/>
      <c r="DL27" s="553"/>
      <c r="DM27" s="553"/>
      <c r="DN27" s="553"/>
      <c r="DO27" s="553"/>
      <c r="DP27" s="553"/>
    </row>
    <row r="28" spans="1:120" ht="15.75" customHeight="1" x14ac:dyDescent="0.15">
      <c r="A28" s="563"/>
      <c r="B28" s="637"/>
      <c r="D28" s="608"/>
      <c r="E28" s="1790" t="s">
        <v>47</v>
      </c>
      <c r="F28" s="1791"/>
      <c r="G28" s="1791"/>
      <c r="H28" s="1792"/>
      <c r="I28" s="1786" t="s">
        <v>196</v>
      </c>
      <c r="J28" s="1787"/>
      <c r="K28" s="1788"/>
      <c r="L28" s="1805"/>
      <c r="M28" s="1806"/>
      <c r="N28" s="1807"/>
      <c r="O28" s="1729">
        <f>L28</f>
        <v>0</v>
      </c>
      <c r="P28" s="1730"/>
      <c r="Q28" s="1731"/>
      <c r="T28" s="639"/>
      <c r="W28" s="1733" t="s">
        <v>1163</v>
      </c>
      <c r="X28" s="1733"/>
      <c r="Y28" s="1733"/>
      <c r="Z28" s="1733"/>
      <c r="AA28" s="1733"/>
      <c r="AB28" s="1733"/>
      <c r="AC28" s="1733"/>
      <c r="AD28" s="636"/>
      <c r="AG28" s="558"/>
      <c r="AH28" s="558"/>
      <c r="AI28" s="558"/>
      <c r="AJ28" s="641"/>
      <c r="AK28" s="1613"/>
      <c r="AL28" s="1613"/>
      <c r="AM28" s="1613"/>
      <c r="AN28" s="1613"/>
      <c r="AO28" s="1613"/>
      <c r="AP28" s="1613"/>
      <c r="AQ28" s="1613"/>
      <c r="AR28" s="1613"/>
      <c r="AS28" s="1613"/>
      <c r="AT28" s="1613"/>
      <c r="AU28" s="1613"/>
      <c r="AV28" s="1613"/>
      <c r="AW28" s="1613"/>
      <c r="AX28" s="1613"/>
      <c r="AY28" s="1613"/>
      <c r="AZ28" s="642"/>
      <c r="BA28" s="584"/>
      <c r="BB28" s="534"/>
      <c r="BC28" s="643"/>
      <c r="BD28" s="629" t="s">
        <v>394</v>
      </c>
      <c r="BE28" s="1919" t="s">
        <v>422</v>
      </c>
      <c r="BF28" s="1919"/>
      <c r="BG28" s="1919"/>
      <c r="BH28" s="1919"/>
      <c r="BI28" s="1919"/>
      <c r="BJ28" s="1919"/>
      <c r="BK28" s="1919"/>
      <c r="BL28" s="1919"/>
      <c r="BM28" s="1919"/>
      <c r="BN28" s="1919"/>
      <c r="BO28" s="1919"/>
      <c r="BP28" s="1919"/>
      <c r="BQ28" s="1919"/>
      <c r="BR28" s="1919"/>
      <c r="BS28" s="1919"/>
      <c r="BT28" s="1919"/>
      <c r="BU28" s="1919"/>
      <c r="BV28" s="1919"/>
      <c r="BW28" s="1919"/>
      <c r="BX28" s="1919"/>
      <c r="BY28" s="1919"/>
      <c r="BZ28" s="1919"/>
      <c r="CA28" s="1919"/>
      <c r="CB28" s="1919"/>
      <c r="CC28" s="1919"/>
      <c r="CD28" s="1919"/>
      <c r="CE28" s="1919"/>
      <c r="CF28" s="1919"/>
      <c r="CG28" s="1919"/>
      <c r="CH28" s="1919"/>
      <c r="CI28" s="1919"/>
      <c r="CJ28" s="1919"/>
      <c r="CK28" s="1919"/>
      <c r="CL28" s="527"/>
      <c r="CM28" s="553"/>
      <c r="DB28" s="553"/>
      <c r="DC28" s="553"/>
      <c r="DD28" s="553"/>
      <c r="DE28" s="553"/>
      <c r="DF28" s="553"/>
      <c r="DG28" s="553"/>
      <c r="DH28" s="553"/>
      <c r="DI28" s="553"/>
      <c r="DJ28" s="553"/>
      <c r="DK28" s="553"/>
      <c r="DL28" s="553"/>
      <c r="DM28" s="553"/>
      <c r="DN28" s="553"/>
      <c r="DO28" s="553"/>
      <c r="DP28" s="553"/>
    </row>
    <row r="29" spans="1:120" ht="15.75" customHeight="1" x14ac:dyDescent="0.15">
      <c r="A29" s="563"/>
      <c r="B29" s="637"/>
      <c r="D29" s="608"/>
      <c r="E29" s="1790" t="s">
        <v>1160</v>
      </c>
      <c r="F29" s="1791"/>
      <c r="G29" s="1791"/>
      <c r="H29" s="1792"/>
      <c r="I29" s="1737" t="s">
        <v>196</v>
      </c>
      <c r="J29" s="1738"/>
      <c r="K29" s="1739"/>
      <c r="L29" s="1747"/>
      <c r="M29" s="1748"/>
      <c r="N29" s="1749"/>
      <c r="O29" s="1729">
        <f t="shared" ref="O29:O30" si="0">L29</f>
        <v>0</v>
      </c>
      <c r="P29" s="1730"/>
      <c r="Q29" s="1731"/>
      <c r="T29" s="635" t="s">
        <v>30</v>
      </c>
      <c r="U29" s="1694" t="s">
        <v>743</v>
      </c>
      <c r="V29" s="1694"/>
      <c r="W29" s="1694"/>
      <c r="X29" s="1694"/>
      <c r="Y29" s="1694"/>
      <c r="Z29" s="1694"/>
      <c r="AA29" s="1694"/>
      <c r="AB29" s="1694"/>
      <c r="AC29" s="1694"/>
      <c r="AD29" s="636"/>
      <c r="AG29" s="558"/>
      <c r="AH29" s="558"/>
      <c r="AI29" s="558"/>
      <c r="AJ29" s="559"/>
      <c r="AK29" s="1613"/>
      <c r="AL29" s="1613"/>
      <c r="AM29" s="1613"/>
      <c r="AN29" s="1613"/>
      <c r="AO29" s="1613"/>
      <c r="AP29" s="1613"/>
      <c r="AQ29" s="1613"/>
      <c r="AR29" s="1613"/>
      <c r="AS29" s="1613"/>
      <c r="AT29" s="1613"/>
      <c r="AU29" s="1613"/>
      <c r="AV29" s="1613"/>
      <c r="AW29" s="1613"/>
      <c r="AX29" s="1613"/>
      <c r="AY29" s="1613"/>
      <c r="AZ29" s="642"/>
      <c r="BA29" s="584"/>
      <c r="BB29" s="534"/>
      <c r="BC29" s="527"/>
      <c r="BE29" s="1919"/>
      <c r="BF29" s="1919"/>
      <c r="BG29" s="1919"/>
      <c r="BH29" s="1919"/>
      <c r="BI29" s="1919"/>
      <c r="BJ29" s="1919"/>
      <c r="BK29" s="1919"/>
      <c r="BL29" s="1919"/>
      <c r="BM29" s="1919"/>
      <c r="BN29" s="1919"/>
      <c r="BO29" s="1919"/>
      <c r="BP29" s="1919"/>
      <c r="BQ29" s="1919"/>
      <c r="BR29" s="1919"/>
      <c r="BS29" s="1919"/>
      <c r="BT29" s="1919"/>
      <c r="BU29" s="1919"/>
      <c r="BV29" s="1919"/>
      <c r="BW29" s="1919"/>
      <c r="BX29" s="1919"/>
      <c r="BY29" s="1919"/>
      <c r="BZ29" s="1919"/>
      <c r="CA29" s="1919"/>
      <c r="CB29" s="1919"/>
      <c r="CC29" s="1919"/>
      <c r="CD29" s="1919"/>
      <c r="CE29" s="1919"/>
      <c r="CF29" s="1919"/>
      <c r="CG29" s="1919"/>
      <c r="CH29" s="1919"/>
      <c r="CI29" s="1919"/>
      <c r="CJ29" s="1919"/>
      <c r="CK29" s="1919"/>
      <c r="CM29" s="553"/>
    </row>
    <row r="30" spans="1:120" ht="15.75" customHeight="1" x14ac:dyDescent="0.15">
      <c r="A30" s="563"/>
      <c r="B30" s="637"/>
      <c r="D30" s="596"/>
      <c r="E30" s="1790" t="s">
        <v>1161</v>
      </c>
      <c r="F30" s="1791"/>
      <c r="G30" s="1791"/>
      <c r="H30" s="1792"/>
      <c r="I30" s="1737" t="s">
        <v>196</v>
      </c>
      <c r="J30" s="1738"/>
      <c r="K30" s="1739"/>
      <c r="L30" s="1747"/>
      <c r="M30" s="1748"/>
      <c r="N30" s="1749"/>
      <c r="O30" s="1729">
        <f t="shared" si="0"/>
        <v>0</v>
      </c>
      <c r="P30" s="1730"/>
      <c r="Q30" s="1731"/>
      <c r="T30" s="639"/>
      <c r="W30" s="1733" t="s">
        <v>1163</v>
      </c>
      <c r="X30" s="1733"/>
      <c r="Y30" s="1733"/>
      <c r="Z30" s="1733"/>
      <c r="AA30" s="1733"/>
      <c r="AB30" s="1733"/>
      <c r="AC30" s="1733"/>
      <c r="AD30" s="636"/>
      <c r="AG30" s="558"/>
      <c r="AH30" s="558"/>
      <c r="AI30" s="558"/>
      <c r="AJ30" s="559"/>
      <c r="AK30" s="1613"/>
      <c r="AL30" s="1613"/>
      <c r="AM30" s="1613"/>
      <c r="AN30" s="1613"/>
      <c r="AO30" s="1613"/>
      <c r="AP30" s="1613"/>
      <c r="AQ30" s="1613"/>
      <c r="AR30" s="1613"/>
      <c r="AS30" s="1613"/>
      <c r="AT30" s="1613"/>
      <c r="AU30" s="1613"/>
      <c r="AV30" s="1613"/>
      <c r="AW30" s="1613"/>
      <c r="AX30" s="1613"/>
      <c r="AY30" s="1613"/>
      <c r="AZ30" s="642"/>
      <c r="BA30" s="584"/>
      <c r="BD30" s="643" t="s">
        <v>395</v>
      </c>
      <c r="BE30" s="1612" t="s">
        <v>1186</v>
      </c>
      <c r="BF30" s="1612"/>
      <c r="BG30" s="1612"/>
      <c r="BH30" s="1612"/>
      <c r="BI30" s="1612"/>
      <c r="BJ30" s="1612"/>
      <c r="BK30" s="1612"/>
      <c r="BL30" s="1612"/>
      <c r="BM30" s="1612"/>
      <c r="BN30" s="1612"/>
      <c r="BO30" s="1612"/>
      <c r="BP30" s="1612"/>
      <c r="BQ30" s="1612"/>
      <c r="BR30" s="1612"/>
      <c r="BS30" s="1612"/>
      <c r="BT30" s="1612"/>
      <c r="BU30" s="1612"/>
      <c r="BV30" s="1612"/>
      <c r="BW30" s="1612"/>
      <c r="BX30" s="1612"/>
      <c r="BY30" s="1612"/>
      <c r="BZ30" s="1612"/>
      <c r="CA30" s="1612"/>
      <c r="CB30" s="1612"/>
      <c r="CC30" s="1612"/>
      <c r="CD30" s="1612"/>
      <c r="CE30" s="1612"/>
      <c r="CF30" s="1612"/>
      <c r="CG30" s="1612"/>
      <c r="CH30" s="1612"/>
      <c r="CI30" s="1612"/>
      <c r="CJ30" s="1612"/>
      <c r="CK30" s="1612"/>
      <c r="CL30" s="631"/>
      <c r="CM30" s="631"/>
    </row>
    <row r="31" spans="1:120" ht="15.75" customHeight="1" x14ac:dyDescent="0.15">
      <c r="A31" s="563"/>
      <c r="E31" s="1989" t="s">
        <v>128</v>
      </c>
      <c r="F31" s="1990"/>
      <c r="G31" s="1990"/>
      <c r="H31" s="1991"/>
      <c r="I31" s="1992"/>
      <c r="J31" s="1993"/>
      <c r="K31" s="1994"/>
      <c r="L31" s="1737" t="s">
        <v>196</v>
      </c>
      <c r="M31" s="1738"/>
      <c r="N31" s="1739"/>
      <c r="O31" s="1740">
        <f>I31</f>
        <v>0</v>
      </c>
      <c r="P31" s="1741"/>
      <c r="Q31" s="1742"/>
      <c r="T31" s="635" t="s">
        <v>30</v>
      </c>
      <c r="U31" s="1694" t="s">
        <v>392</v>
      </c>
      <c r="V31" s="1694"/>
      <c r="W31" s="1694"/>
      <c r="X31" s="1694"/>
      <c r="Y31" s="1694"/>
      <c r="Z31" s="1694"/>
      <c r="AA31" s="1694"/>
      <c r="AB31" s="1694"/>
      <c r="AC31" s="1694"/>
      <c r="AD31" s="636"/>
      <c r="AG31" s="558"/>
      <c r="AH31" s="558"/>
      <c r="AI31" s="558"/>
      <c r="AJ31" s="559"/>
      <c r="AK31" s="1613"/>
      <c r="AL31" s="1613"/>
      <c r="AM31" s="1613"/>
      <c r="AN31" s="1613"/>
      <c r="AO31" s="1613"/>
      <c r="AP31" s="1613"/>
      <c r="AQ31" s="1613"/>
      <c r="AR31" s="1613"/>
      <c r="AS31" s="1613"/>
      <c r="AT31" s="1613"/>
      <c r="AU31" s="1613"/>
      <c r="AV31" s="1613"/>
      <c r="AW31" s="1613"/>
      <c r="AX31" s="1613"/>
      <c r="AY31" s="1613"/>
      <c r="AZ31" s="642"/>
      <c r="BA31" s="584"/>
      <c r="BD31" s="527"/>
      <c r="BE31" s="1612"/>
      <c r="BF31" s="1612"/>
      <c r="BG31" s="1612"/>
      <c r="BH31" s="1612"/>
      <c r="BI31" s="1612"/>
      <c r="BJ31" s="1612"/>
      <c r="BK31" s="1612"/>
      <c r="BL31" s="1612"/>
      <c r="BM31" s="1612"/>
      <c r="BN31" s="1612"/>
      <c r="BO31" s="1612"/>
      <c r="BP31" s="1612"/>
      <c r="BQ31" s="1612"/>
      <c r="BR31" s="1612"/>
      <c r="BS31" s="1612"/>
      <c r="BT31" s="1612"/>
      <c r="BU31" s="1612"/>
      <c r="BV31" s="1612"/>
      <c r="BW31" s="1612"/>
      <c r="BX31" s="1612"/>
      <c r="BY31" s="1612"/>
      <c r="BZ31" s="1612"/>
      <c r="CA31" s="1612"/>
      <c r="CB31" s="1612"/>
      <c r="CC31" s="1612"/>
      <c r="CD31" s="1612"/>
      <c r="CE31" s="1612"/>
      <c r="CF31" s="1612"/>
      <c r="CG31" s="1612"/>
      <c r="CH31" s="1612"/>
      <c r="CI31" s="1612"/>
      <c r="CJ31" s="1612"/>
      <c r="CK31" s="1612"/>
      <c r="CL31" s="631"/>
      <c r="CM31" s="631"/>
    </row>
    <row r="32" spans="1:120" ht="15.75" customHeight="1" x14ac:dyDescent="0.15">
      <c r="A32" s="563"/>
      <c r="E32" s="1989" t="s">
        <v>124</v>
      </c>
      <c r="F32" s="1990"/>
      <c r="G32" s="1990"/>
      <c r="H32" s="1991"/>
      <c r="I32" s="1747"/>
      <c r="J32" s="1748"/>
      <c r="K32" s="1749"/>
      <c r="L32" s="1747"/>
      <c r="M32" s="1748"/>
      <c r="N32" s="1749"/>
      <c r="O32" s="1734">
        <f>I32+L32</f>
        <v>0</v>
      </c>
      <c r="P32" s="1735"/>
      <c r="Q32" s="1736"/>
      <c r="T32" s="639"/>
      <c r="W32" s="640" t="s">
        <v>1163</v>
      </c>
      <c r="X32" s="640"/>
      <c r="Y32" s="640"/>
      <c r="Z32" s="640"/>
      <c r="AA32" s="640"/>
      <c r="AB32" s="640"/>
      <c r="AC32" s="640"/>
      <c r="AD32" s="636"/>
      <c r="AG32" s="558"/>
      <c r="AH32" s="558"/>
      <c r="AI32" s="558"/>
      <c r="AJ32" s="559"/>
      <c r="AK32" s="1613"/>
      <c r="AL32" s="1613"/>
      <c r="AM32" s="1613"/>
      <c r="AN32" s="1613"/>
      <c r="AO32" s="1613"/>
      <c r="AP32" s="1613"/>
      <c r="AQ32" s="1613"/>
      <c r="AR32" s="1613"/>
      <c r="AS32" s="1613"/>
      <c r="AT32" s="1613"/>
      <c r="AU32" s="1613"/>
      <c r="AV32" s="1613"/>
      <c r="AW32" s="1613"/>
      <c r="AX32" s="1613"/>
      <c r="AY32" s="1613"/>
      <c r="AZ32" s="642"/>
      <c r="BA32" s="584"/>
      <c r="BE32" s="1919" t="s">
        <v>1187</v>
      </c>
      <c r="BF32" s="1919"/>
      <c r="BG32" s="1919"/>
      <c r="BH32" s="1919"/>
      <c r="BI32" s="1919"/>
      <c r="BJ32" s="1919"/>
      <c r="BK32" s="1919"/>
      <c r="BL32" s="1919"/>
      <c r="BM32" s="1919"/>
      <c r="BN32" s="1919"/>
      <c r="BO32" s="1919"/>
      <c r="BP32" s="1919"/>
      <c r="BQ32" s="1919"/>
      <c r="BR32" s="1919"/>
      <c r="BS32" s="1919"/>
      <c r="BT32" s="1919"/>
      <c r="BU32" s="1919"/>
      <c r="BV32" s="1919"/>
      <c r="BW32" s="1919"/>
      <c r="BX32" s="1919"/>
      <c r="BY32" s="1919"/>
      <c r="BZ32" s="1919"/>
      <c r="CA32" s="1919"/>
      <c r="CB32" s="1919"/>
      <c r="CC32" s="1919"/>
      <c r="CD32" s="1919"/>
      <c r="CE32" s="1919"/>
      <c r="CF32" s="1919"/>
      <c r="CG32" s="1919"/>
      <c r="CH32" s="1919"/>
      <c r="CI32" s="1919"/>
      <c r="CJ32" s="1919"/>
      <c r="CK32" s="1919"/>
      <c r="CL32" s="631"/>
      <c r="CM32" s="631"/>
    </row>
    <row r="33" spans="1:96" ht="15.75" customHeight="1" x14ac:dyDescent="0.15">
      <c r="A33" s="563"/>
      <c r="E33" s="2014" t="s">
        <v>51</v>
      </c>
      <c r="F33" s="2015"/>
      <c r="G33" s="2015"/>
      <c r="H33" s="2016"/>
      <c r="I33" s="1793"/>
      <c r="J33" s="1794"/>
      <c r="K33" s="1795"/>
      <c r="L33" s="1793"/>
      <c r="M33" s="1794"/>
      <c r="N33" s="1795"/>
      <c r="O33" s="1796">
        <f>I33+L33</f>
        <v>0</v>
      </c>
      <c r="P33" s="1797"/>
      <c r="Q33" s="1798"/>
      <c r="T33" s="635" t="s">
        <v>30</v>
      </c>
      <c r="U33" s="558" t="s">
        <v>1131</v>
      </c>
      <c r="AD33" s="636"/>
      <c r="AG33" s="558"/>
      <c r="AH33" s="558"/>
      <c r="AI33" s="558"/>
      <c r="AJ33" s="559"/>
      <c r="AK33" s="1613"/>
      <c r="AL33" s="1613"/>
      <c r="AM33" s="1613"/>
      <c r="AN33" s="1613"/>
      <c r="AO33" s="1613"/>
      <c r="AP33" s="1613"/>
      <c r="AQ33" s="1613"/>
      <c r="AR33" s="1613"/>
      <c r="AS33" s="1613"/>
      <c r="AT33" s="1613"/>
      <c r="AU33" s="1613"/>
      <c r="AV33" s="1613"/>
      <c r="AW33" s="1613"/>
      <c r="AX33" s="1613"/>
      <c r="AY33" s="1613"/>
      <c r="AZ33" s="647"/>
      <c r="BA33" s="584"/>
      <c r="BE33" s="1919"/>
      <c r="BF33" s="1919"/>
      <c r="BG33" s="1919"/>
      <c r="BH33" s="1919"/>
      <c r="BI33" s="1919"/>
      <c r="BJ33" s="1919"/>
      <c r="BK33" s="1919"/>
      <c r="BL33" s="1919"/>
      <c r="BM33" s="1919"/>
      <c r="BN33" s="1919"/>
      <c r="BO33" s="1919"/>
      <c r="BP33" s="1919"/>
      <c r="BQ33" s="1919"/>
      <c r="BR33" s="1919"/>
      <c r="BS33" s="1919"/>
      <c r="BT33" s="1919"/>
      <c r="BU33" s="1919"/>
      <c r="BV33" s="1919"/>
      <c r="BW33" s="1919"/>
      <c r="BX33" s="1919"/>
      <c r="BY33" s="1919"/>
      <c r="BZ33" s="1919"/>
      <c r="CA33" s="1919"/>
      <c r="CB33" s="1919"/>
      <c r="CC33" s="1919"/>
      <c r="CD33" s="1919"/>
      <c r="CE33" s="1919"/>
      <c r="CF33" s="1919"/>
      <c r="CG33" s="1919"/>
      <c r="CH33" s="1919"/>
      <c r="CI33" s="1919"/>
      <c r="CJ33" s="1919"/>
      <c r="CK33" s="1919"/>
      <c r="CL33" s="631"/>
      <c r="CM33" s="631"/>
    </row>
    <row r="34" spans="1:96" ht="15.75" customHeight="1" x14ac:dyDescent="0.15">
      <c r="A34" s="536"/>
      <c r="E34" s="1755" t="s">
        <v>26</v>
      </c>
      <c r="F34" s="1764"/>
      <c r="G34" s="1764"/>
      <c r="H34" s="1760"/>
      <c r="I34" s="1466">
        <f>I32+I33</f>
        <v>0</v>
      </c>
      <c r="J34" s="1467"/>
      <c r="K34" s="1752"/>
      <c r="L34" s="1466">
        <f>SUM(L28:N33)</f>
        <v>0</v>
      </c>
      <c r="M34" s="1467"/>
      <c r="N34" s="1752"/>
      <c r="O34" s="1466">
        <f>O28+O30+O32+O33</f>
        <v>0</v>
      </c>
      <c r="P34" s="1467"/>
      <c r="Q34" s="1752"/>
      <c r="T34" s="648"/>
      <c r="U34" s="649"/>
      <c r="V34" s="649"/>
      <c r="W34" s="1732" t="s">
        <v>1163</v>
      </c>
      <c r="X34" s="1732"/>
      <c r="Y34" s="1732"/>
      <c r="Z34" s="1732"/>
      <c r="AA34" s="1732"/>
      <c r="AB34" s="1732"/>
      <c r="AC34" s="1732"/>
      <c r="AD34" s="650"/>
      <c r="AG34" s="558"/>
      <c r="AH34" s="558"/>
      <c r="AI34" s="558"/>
      <c r="AJ34" s="559"/>
      <c r="AK34" s="625"/>
      <c r="AL34" s="625"/>
      <c r="AM34" s="625"/>
      <c r="AN34" s="625"/>
      <c r="AO34" s="625"/>
      <c r="AP34" s="625"/>
      <c r="AQ34" s="625"/>
      <c r="AR34" s="625"/>
      <c r="AS34" s="625"/>
      <c r="AT34" s="625"/>
      <c r="AU34" s="625"/>
      <c r="AV34" s="625"/>
      <c r="AW34" s="625"/>
      <c r="AX34" s="625"/>
      <c r="AY34" s="625"/>
      <c r="AZ34" s="647"/>
      <c r="BA34" s="584"/>
      <c r="BE34" s="644"/>
      <c r="BF34" s="644"/>
      <c r="BG34" s="644"/>
      <c r="BH34" s="644"/>
      <c r="BI34" s="644"/>
      <c r="BJ34" s="644"/>
      <c r="BK34" s="644"/>
      <c r="BL34" s="644"/>
      <c r="BM34" s="644"/>
      <c r="BN34" s="644"/>
      <c r="BO34" s="644"/>
      <c r="BP34" s="644"/>
      <c r="BQ34" s="644"/>
      <c r="BR34" s="644"/>
      <c r="BS34" s="644"/>
      <c r="BT34" s="644"/>
      <c r="BU34" s="644"/>
      <c r="BV34" s="644"/>
      <c r="BW34" s="644"/>
      <c r="BX34" s="644"/>
      <c r="BY34" s="644"/>
      <c r="BZ34" s="644"/>
      <c r="CA34" s="644"/>
      <c r="CB34" s="644"/>
      <c r="CC34" s="644"/>
      <c r="CD34" s="644"/>
      <c r="CE34" s="644"/>
      <c r="CF34" s="644"/>
      <c r="CG34" s="644"/>
      <c r="CH34" s="644"/>
      <c r="CI34" s="644"/>
      <c r="CJ34" s="644"/>
      <c r="CK34" s="644"/>
      <c r="CL34" s="631"/>
      <c r="CM34" s="631"/>
    </row>
    <row r="35" spans="1:96" ht="15.75" customHeight="1" x14ac:dyDescent="0.15">
      <c r="A35" s="536"/>
      <c r="E35" s="651" t="s">
        <v>1166</v>
      </c>
      <c r="F35" s="587"/>
      <c r="G35" s="587"/>
      <c r="H35" s="587"/>
      <c r="I35" s="652"/>
      <c r="J35" s="652"/>
      <c r="K35" s="652"/>
      <c r="L35" s="652"/>
      <c r="M35" s="652"/>
      <c r="N35" s="652"/>
      <c r="O35" s="652"/>
      <c r="P35" s="652"/>
      <c r="Q35" s="652"/>
      <c r="T35" s="613"/>
      <c r="U35" s="613"/>
      <c r="V35" s="613"/>
      <c r="W35" s="653"/>
      <c r="X35" s="653"/>
      <c r="Y35" s="653"/>
      <c r="Z35" s="653"/>
      <c r="AA35" s="653"/>
      <c r="AB35" s="653"/>
      <c r="AC35" s="653"/>
      <c r="AD35" s="613"/>
      <c r="AG35" s="558"/>
      <c r="AH35" s="558"/>
      <c r="AI35" s="654"/>
      <c r="AJ35" s="560" t="s">
        <v>787</v>
      </c>
      <c r="AK35" s="1613" t="s">
        <v>1132</v>
      </c>
      <c r="AL35" s="1613"/>
      <c r="AM35" s="1613"/>
      <c r="AN35" s="1613"/>
      <c r="AO35" s="1613"/>
      <c r="AP35" s="1613"/>
      <c r="AQ35" s="1613"/>
      <c r="AR35" s="1613"/>
      <c r="AS35" s="1613"/>
      <c r="AT35" s="1613"/>
      <c r="AU35" s="1613"/>
      <c r="AV35" s="1613"/>
      <c r="AW35" s="1613"/>
      <c r="AX35" s="1613"/>
      <c r="AY35" s="1613"/>
      <c r="AZ35" s="1614"/>
      <c r="BA35" s="584"/>
      <c r="BE35" s="644"/>
      <c r="BF35" s="644"/>
      <c r="BG35" s="644"/>
      <c r="BH35" s="644"/>
      <c r="BI35" s="644"/>
      <c r="BJ35" s="644"/>
      <c r="BK35" s="644"/>
      <c r="BL35" s="644"/>
      <c r="BM35" s="644"/>
      <c r="BN35" s="644"/>
      <c r="BO35" s="644"/>
      <c r="BP35" s="644"/>
      <c r="BQ35" s="644"/>
      <c r="BR35" s="644"/>
      <c r="BS35" s="644"/>
      <c r="BT35" s="644"/>
      <c r="BU35" s="644"/>
      <c r="BV35" s="644"/>
      <c r="BW35" s="644"/>
      <c r="BX35" s="644"/>
      <c r="BY35" s="644"/>
      <c r="BZ35" s="644"/>
      <c r="CA35" s="644"/>
      <c r="CB35" s="644"/>
      <c r="CC35" s="644"/>
      <c r="CD35" s="644"/>
      <c r="CE35" s="644"/>
      <c r="CF35" s="644"/>
      <c r="CG35" s="644"/>
      <c r="CH35" s="644"/>
      <c r="CI35" s="644"/>
      <c r="CJ35" s="644"/>
      <c r="CK35" s="644"/>
      <c r="CL35" s="631"/>
      <c r="CM35" s="631"/>
    </row>
    <row r="36" spans="1:96" ht="15.75" customHeight="1" x14ac:dyDescent="0.15">
      <c r="A36" s="536"/>
      <c r="E36" s="587"/>
      <c r="F36" s="587"/>
      <c r="G36" s="587"/>
      <c r="H36" s="587"/>
      <c r="I36" s="652"/>
      <c r="J36" s="652"/>
      <c r="K36" s="652"/>
      <c r="L36" s="652"/>
      <c r="M36" s="652"/>
      <c r="N36" s="652"/>
      <c r="O36" s="652"/>
      <c r="P36" s="652"/>
      <c r="Q36" s="652"/>
      <c r="S36" s="1639"/>
      <c r="T36" s="1639"/>
      <c r="U36" s="1639"/>
      <c r="V36" s="1639"/>
      <c r="W36" s="1639"/>
      <c r="X36" s="1639"/>
      <c r="Y36" s="1639"/>
      <c r="Z36" s="1639"/>
      <c r="AA36" s="1639"/>
      <c r="AB36" s="1639"/>
      <c r="AC36" s="1639"/>
      <c r="AD36" s="1639"/>
      <c r="AE36" s="1639"/>
      <c r="AF36" s="1639"/>
      <c r="AG36" s="1639"/>
      <c r="AH36" s="1639"/>
      <c r="AI36" s="1640"/>
      <c r="AJ36" s="559"/>
      <c r="AM36" s="558"/>
      <c r="AZ36" s="647"/>
      <c r="BA36" s="584"/>
      <c r="BE36" s="644"/>
      <c r="BF36" s="644"/>
      <c r="BG36" s="644"/>
      <c r="BH36" s="644"/>
      <c r="BI36" s="644"/>
      <c r="BJ36" s="644"/>
      <c r="BK36" s="644"/>
      <c r="BL36" s="644"/>
      <c r="BM36" s="644"/>
      <c r="BN36" s="644"/>
      <c r="BO36" s="644"/>
      <c r="BP36" s="644"/>
      <c r="BQ36" s="644"/>
      <c r="BR36" s="644"/>
      <c r="BS36" s="644"/>
      <c r="BT36" s="644"/>
      <c r="BU36" s="644"/>
      <c r="BV36" s="644"/>
      <c r="BW36" s="644"/>
      <c r="BX36" s="644"/>
      <c r="BY36" s="644"/>
      <c r="BZ36" s="644"/>
      <c r="CA36" s="644"/>
      <c r="CB36" s="644"/>
      <c r="CC36" s="644"/>
      <c r="CD36" s="644"/>
      <c r="CE36" s="644"/>
      <c r="CF36" s="644"/>
      <c r="CG36" s="644"/>
      <c r="CH36" s="644"/>
      <c r="CI36" s="644"/>
      <c r="CJ36" s="644"/>
      <c r="CK36" s="644"/>
      <c r="CL36" s="631"/>
      <c r="CM36" s="631"/>
    </row>
    <row r="37" spans="1:96" ht="15.75" customHeight="1" x14ac:dyDescent="0.15">
      <c r="A37" s="536"/>
      <c r="C37" s="537" t="s">
        <v>396</v>
      </c>
      <c r="D37" s="1691" t="s">
        <v>1098</v>
      </c>
      <c r="E37" s="1691"/>
      <c r="F37" s="1691"/>
      <c r="G37" s="1691"/>
      <c r="H37" s="1691"/>
      <c r="I37" s="1691"/>
      <c r="J37" s="1691"/>
      <c r="K37" s="1691"/>
      <c r="L37" s="1691"/>
      <c r="M37" s="1691"/>
      <c r="N37" s="1691"/>
      <c r="O37" s="1691"/>
      <c r="P37" s="1691"/>
      <c r="Q37" s="1691"/>
      <c r="R37" s="1691"/>
      <c r="S37" s="1691"/>
      <c r="T37" s="1691"/>
      <c r="U37" s="1691"/>
      <c r="V37" s="1691"/>
      <c r="W37" s="1691"/>
      <c r="X37" s="1691"/>
      <c r="Y37" s="1691"/>
      <c r="Z37" s="1691"/>
      <c r="AA37" s="1691"/>
      <c r="AB37" s="1691"/>
      <c r="AC37" s="1691"/>
      <c r="AD37" s="1691"/>
      <c r="AE37" s="1691"/>
      <c r="AF37" s="1691"/>
      <c r="AG37" s="1691"/>
      <c r="AH37" s="1691"/>
      <c r="AI37" s="527"/>
      <c r="AJ37" s="1608" t="s">
        <v>1099</v>
      </c>
      <c r="AK37" s="1609"/>
      <c r="AL37" s="1609"/>
      <c r="AM37" s="1609"/>
      <c r="AN37" s="1609"/>
      <c r="AO37" s="1609"/>
      <c r="AP37" s="1609"/>
      <c r="AQ37" s="1609"/>
      <c r="AR37" s="1609"/>
      <c r="AS37" s="1609"/>
      <c r="AT37" s="1609"/>
      <c r="AU37" s="1609"/>
      <c r="AV37" s="1609"/>
      <c r="AW37" s="1609"/>
      <c r="AX37" s="1609"/>
      <c r="AY37" s="1609"/>
      <c r="AZ37" s="655"/>
      <c r="BA37" s="584"/>
      <c r="BE37" s="1916"/>
      <c r="BF37" s="1916"/>
      <c r="BG37" s="1916"/>
      <c r="BH37" s="1916"/>
      <c r="BI37" s="1916"/>
      <c r="BJ37" s="1916"/>
      <c r="BK37" s="1916"/>
      <c r="BL37" s="1916"/>
      <c r="BM37" s="1916"/>
      <c r="BN37" s="1916"/>
      <c r="BO37" s="1916"/>
      <c r="BP37" s="1916"/>
      <c r="BQ37" s="1916"/>
      <c r="BR37" s="1916"/>
      <c r="BS37" s="1916"/>
      <c r="BT37" s="1916"/>
      <c r="BU37" s="1916"/>
      <c r="BV37" s="1916"/>
      <c r="BW37" s="1916"/>
      <c r="BX37" s="1916"/>
      <c r="BY37" s="1916"/>
      <c r="BZ37" s="1916"/>
      <c r="CA37" s="1916"/>
      <c r="CB37" s="1916"/>
      <c r="CC37" s="1916"/>
      <c r="CD37" s="1916"/>
      <c r="CE37" s="1916"/>
      <c r="CF37" s="1916"/>
      <c r="CG37" s="1916"/>
      <c r="CH37" s="1916"/>
      <c r="CI37" s="1916"/>
      <c r="CJ37" s="1916"/>
      <c r="CK37" s="1916"/>
      <c r="CL37" s="631"/>
      <c r="CM37" s="631"/>
    </row>
    <row r="38" spans="1:96" ht="15.75" customHeight="1" x14ac:dyDescent="0.15">
      <c r="A38" s="536"/>
      <c r="D38" s="580" t="s">
        <v>82</v>
      </c>
      <c r="E38" s="1789" t="s">
        <v>211</v>
      </c>
      <c r="F38" s="1789"/>
      <c r="G38" s="1789"/>
      <c r="H38" s="1789"/>
      <c r="I38" s="1789"/>
      <c r="J38" s="1789"/>
      <c r="K38" s="1789"/>
      <c r="L38" s="1789"/>
      <c r="M38" s="1789"/>
      <c r="N38" s="1789"/>
      <c r="O38" s="1789"/>
      <c r="P38" s="558" t="s">
        <v>208</v>
      </c>
      <c r="Q38" s="1641">
        <f>IF(CQ48=FALSE,J64,IF(CQ48=TRUE,U64,""))</f>
        <v>0</v>
      </c>
      <c r="R38" s="1641"/>
      <c r="S38" s="587" t="s">
        <v>24</v>
      </c>
      <c r="T38" s="558" t="s">
        <v>203</v>
      </c>
      <c r="U38" s="657"/>
      <c r="V38" s="657"/>
      <c r="W38" s="657"/>
      <c r="X38" s="1641" t="str">
        <f>IF(AND(CQ47=TRUE,CQ48=FALSE),J64,IF(AND(CQ47=FALSE,CQ48=TRUE),Z64,""))</f>
        <v/>
      </c>
      <c r="Y38" s="1641"/>
      <c r="Z38" s="587" t="s">
        <v>90</v>
      </c>
      <c r="AB38" s="527"/>
      <c r="AC38" s="527"/>
      <c r="AG38" s="558"/>
      <c r="AH38" s="558"/>
      <c r="AI38" s="558"/>
      <c r="AJ38" s="658" t="s">
        <v>6</v>
      </c>
      <c r="AK38" s="1607" t="s">
        <v>412</v>
      </c>
      <c r="AL38" s="1607"/>
      <c r="AM38" s="1607"/>
      <c r="AN38" s="1607"/>
      <c r="AO38" s="1607"/>
      <c r="AP38" s="1607"/>
      <c r="AQ38" s="1607"/>
      <c r="AR38" s="1607"/>
      <c r="AS38" s="1607"/>
      <c r="AT38" s="1607"/>
      <c r="AU38" s="1607"/>
      <c r="AV38" s="1607"/>
      <c r="AW38" s="1607"/>
      <c r="AX38" s="1607"/>
      <c r="AY38" s="1607"/>
      <c r="AZ38" s="655"/>
      <c r="BA38" s="584"/>
      <c r="BE38" s="659" t="s">
        <v>414</v>
      </c>
      <c r="BF38" s="1982" t="s">
        <v>415</v>
      </c>
      <c r="BG38" s="1982"/>
      <c r="BH38" s="1982"/>
      <c r="BI38" s="1982"/>
      <c r="BJ38" s="1982"/>
      <c r="BK38" s="1982"/>
      <c r="BL38" s="1982"/>
      <c r="BM38" s="1982"/>
      <c r="BN38" s="1982"/>
      <c r="BO38" s="1982"/>
      <c r="BP38" s="1982"/>
      <c r="BQ38" s="1982"/>
      <c r="BR38" s="1982"/>
      <c r="BS38" s="1982"/>
      <c r="BT38" s="1982"/>
      <c r="BU38" s="1982"/>
      <c r="BV38" s="1982"/>
      <c r="BW38" s="1982"/>
      <c r="CL38" s="631"/>
      <c r="CM38" s="631"/>
    </row>
    <row r="39" spans="1:96" ht="15.75" customHeight="1" x14ac:dyDescent="0.15">
      <c r="A39" s="536"/>
      <c r="D39" s="580" t="s">
        <v>88</v>
      </c>
      <c r="E39" s="1789" t="s">
        <v>210</v>
      </c>
      <c r="F39" s="1789"/>
      <c r="G39" s="1789"/>
      <c r="H39" s="1789"/>
      <c r="I39" s="1789"/>
      <c r="J39" s="1789"/>
      <c r="K39" s="1789"/>
      <c r="L39" s="1789"/>
      <c r="M39" s="1789"/>
      <c r="N39" s="1789"/>
      <c r="O39" s="1789"/>
      <c r="P39" s="558" t="s">
        <v>208</v>
      </c>
      <c r="Q39" s="1641">
        <f>L12+Q12+T12+W12+AB12+AF12+AI12+AN12+AQ12+AT12+AV12+AX12+G20+K20+M20+O20+U20</f>
        <v>0</v>
      </c>
      <c r="R39" s="1641"/>
      <c r="S39" s="538" t="s">
        <v>24</v>
      </c>
      <c r="T39" s="558" t="s">
        <v>203</v>
      </c>
      <c r="U39" s="657"/>
      <c r="V39" s="657"/>
      <c r="W39" s="657"/>
      <c r="X39" s="1641">
        <f>L12+Q12+T12+AI12+AN12+AQ12</f>
        <v>0</v>
      </c>
      <c r="Y39" s="1641"/>
      <c r="Z39" s="587" t="s">
        <v>90</v>
      </c>
      <c r="AB39" s="562"/>
      <c r="AC39" s="562"/>
      <c r="AG39" s="558"/>
      <c r="AH39" s="558"/>
      <c r="AI39" s="558"/>
      <c r="AJ39" s="559"/>
      <c r="AK39" s="1610" t="s">
        <v>444</v>
      </c>
      <c r="AL39" s="1611"/>
      <c r="AM39" s="1611"/>
      <c r="AN39" s="1611"/>
      <c r="AO39" s="1611"/>
      <c r="AP39" s="1611"/>
      <c r="AQ39" s="1611"/>
      <c r="AR39" s="1611"/>
      <c r="AS39" s="1611"/>
      <c r="AT39" s="1611"/>
      <c r="AU39" s="1611"/>
      <c r="AV39" s="1611"/>
      <c r="AW39" s="1611"/>
      <c r="AX39" s="1611"/>
      <c r="AY39" s="1611"/>
      <c r="AZ39" s="647"/>
      <c r="BA39" s="584"/>
      <c r="BE39" s="661"/>
      <c r="BF39" s="1982" t="s">
        <v>70</v>
      </c>
      <c r="BG39" s="1982"/>
      <c r="BH39" s="1982"/>
      <c r="BI39" s="1982"/>
      <c r="BJ39" s="1982"/>
      <c r="BK39" s="1982"/>
      <c r="BL39" s="1982"/>
      <c r="BM39" s="1982"/>
      <c r="BN39" s="1982"/>
      <c r="BO39" s="1982"/>
      <c r="BP39" s="1982"/>
      <c r="BQ39" s="1982"/>
      <c r="BR39" s="659"/>
      <c r="BS39" s="659"/>
      <c r="BT39" s="659"/>
      <c r="BU39" s="659"/>
      <c r="BV39" s="659"/>
      <c r="BW39" s="659"/>
      <c r="CL39" s="631"/>
      <c r="CM39" s="631"/>
    </row>
    <row r="40" spans="1:96" ht="15.75" customHeight="1" x14ac:dyDescent="0.15">
      <c r="A40" s="563"/>
      <c r="D40" s="580" t="s">
        <v>83</v>
      </c>
      <c r="E40" s="1698" t="s">
        <v>945</v>
      </c>
      <c r="F40" s="1698"/>
      <c r="G40" s="1698"/>
      <c r="H40" s="1698"/>
      <c r="I40" s="1698"/>
      <c r="J40" s="1698"/>
      <c r="K40" s="1698"/>
      <c r="L40" s="1698"/>
      <c r="M40" s="1698"/>
      <c r="N40" s="1698"/>
      <c r="O40" s="1698"/>
      <c r="P40" s="558" t="s">
        <v>208</v>
      </c>
      <c r="Q40" s="1641" t="str">
        <f>$BN$49</f>
        <v/>
      </c>
      <c r="R40" s="1641"/>
      <c r="S40" s="538" t="s">
        <v>24</v>
      </c>
      <c r="T40" s="558" t="s">
        <v>203</v>
      </c>
      <c r="U40" s="657"/>
      <c r="V40" s="657"/>
      <c r="W40" s="657"/>
      <c r="X40" s="1641" t="str">
        <f>$BZ$49</f>
        <v/>
      </c>
      <c r="Y40" s="1641"/>
      <c r="Z40" s="587" t="s">
        <v>90</v>
      </c>
      <c r="AB40" s="663"/>
      <c r="AC40" s="663"/>
      <c r="AG40" s="558"/>
      <c r="AH40" s="558"/>
      <c r="AI40" s="654"/>
      <c r="AK40" s="1611"/>
      <c r="AL40" s="1611"/>
      <c r="AM40" s="1611"/>
      <c r="AN40" s="1611"/>
      <c r="AO40" s="1611"/>
      <c r="AP40" s="1611"/>
      <c r="AQ40" s="1611"/>
      <c r="AR40" s="1611"/>
      <c r="AS40" s="1611"/>
      <c r="AT40" s="1611"/>
      <c r="AU40" s="1611"/>
      <c r="AV40" s="1611"/>
      <c r="AW40" s="1611"/>
      <c r="AX40" s="1611"/>
      <c r="AY40" s="1611"/>
      <c r="BA40" s="584"/>
      <c r="BE40" s="664"/>
      <c r="BF40" s="1982" t="s">
        <v>71</v>
      </c>
      <c r="BG40" s="1982"/>
      <c r="BH40" s="1982"/>
      <c r="BI40" s="1982"/>
      <c r="BJ40" s="1982"/>
      <c r="BK40" s="1982"/>
      <c r="BL40" s="1982"/>
      <c r="BM40" s="1982"/>
      <c r="BN40" s="1982"/>
      <c r="BO40" s="1982"/>
      <c r="BP40" s="1982"/>
      <c r="BQ40" s="1982"/>
      <c r="BR40" s="659"/>
      <c r="BS40" s="659"/>
      <c r="BT40" s="659"/>
      <c r="BU40" s="659"/>
      <c r="BV40" s="659"/>
      <c r="BW40" s="659"/>
      <c r="CL40" s="631"/>
      <c r="CM40" s="631"/>
    </row>
    <row r="41" spans="1:96" ht="14.1" customHeight="1" x14ac:dyDescent="0.15">
      <c r="A41" s="563"/>
      <c r="C41" s="665"/>
      <c r="D41" s="665"/>
      <c r="E41" s="665"/>
      <c r="F41" s="665"/>
      <c r="G41" s="665"/>
      <c r="H41" s="665"/>
      <c r="I41" s="665"/>
      <c r="J41" s="665"/>
      <c r="K41" s="665"/>
      <c r="L41" s="665"/>
      <c r="M41" s="665"/>
      <c r="N41" s="665"/>
      <c r="O41" s="665"/>
      <c r="P41" s="665"/>
      <c r="Q41" s="665"/>
      <c r="R41" s="665"/>
      <c r="S41" s="665"/>
      <c r="T41" s="665"/>
      <c r="U41" s="665"/>
      <c r="V41" s="665"/>
      <c r="W41" s="665"/>
      <c r="X41" s="665"/>
      <c r="Y41" s="665"/>
      <c r="Z41" s="665"/>
      <c r="AA41" s="665"/>
      <c r="AB41" s="665"/>
      <c r="AC41" s="665"/>
      <c r="AD41" s="665"/>
      <c r="AE41" s="665"/>
      <c r="AF41" s="665"/>
      <c r="AG41" s="665"/>
      <c r="AH41" s="665"/>
      <c r="AI41" s="666"/>
      <c r="AK41" s="1611"/>
      <c r="AL41" s="1611"/>
      <c r="AM41" s="1611"/>
      <c r="AN41" s="1611"/>
      <c r="AO41" s="1611"/>
      <c r="AP41" s="1611"/>
      <c r="AQ41" s="1611"/>
      <c r="AR41" s="1611"/>
      <c r="AS41" s="1611"/>
      <c r="AT41" s="1611"/>
      <c r="AU41" s="1611"/>
      <c r="AV41" s="1611"/>
      <c r="AW41" s="1611"/>
      <c r="AX41" s="1611"/>
      <c r="AY41" s="1611"/>
      <c r="BA41" s="584"/>
      <c r="BE41" s="664"/>
      <c r="BF41" s="1982" t="s">
        <v>1188</v>
      </c>
      <c r="BG41" s="1982"/>
      <c r="BH41" s="1982"/>
      <c r="BI41" s="1982"/>
      <c r="BJ41" s="1982"/>
      <c r="BK41" s="1982"/>
      <c r="BL41" s="1982"/>
      <c r="BM41" s="1982"/>
      <c r="BN41" s="1982"/>
      <c r="BO41" s="1982"/>
      <c r="BP41" s="1982"/>
      <c r="BQ41" s="1982"/>
      <c r="BR41" s="1982"/>
      <c r="BS41" s="659"/>
      <c r="BT41" s="659"/>
      <c r="BU41" s="659"/>
      <c r="BV41" s="659"/>
      <c r="BW41" s="659"/>
      <c r="CL41" s="631"/>
      <c r="CM41" s="631"/>
    </row>
    <row r="42" spans="1:96" ht="15.75" customHeight="1" x14ac:dyDescent="0.15">
      <c r="A42" s="563"/>
      <c r="AG42" s="558"/>
      <c r="AH42" s="558"/>
      <c r="AI42" s="654"/>
      <c r="AK42" s="1611"/>
      <c r="AL42" s="1611"/>
      <c r="AM42" s="1611"/>
      <c r="AN42" s="1611"/>
      <c r="AO42" s="1611"/>
      <c r="AP42" s="1611"/>
      <c r="AQ42" s="1611"/>
      <c r="AR42" s="1611"/>
      <c r="AS42" s="1611"/>
      <c r="AT42" s="1611"/>
      <c r="AU42" s="1611"/>
      <c r="AV42" s="1611"/>
      <c r="AW42" s="1611"/>
      <c r="AX42" s="1611"/>
      <c r="AY42" s="1611"/>
      <c r="AZ42" s="667"/>
      <c r="BA42" s="584"/>
      <c r="CL42" s="631"/>
      <c r="CM42" s="631"/>
    </row>
    <row r="43" spans="1:96" ht="15.75" customHeight="1" thickBot="1" x14ac:dyDescent="0.2">
      <c r="A43" s="563"/>
      <c r="B43" s="529"/>
      <c r="C43" s="1657" t="s">
        <v>946</v>
      </c>
      <c r="D43" s="1657"/>
      <c r="E43" s="1657"/>
      <c r="F43" s="1657"/>
      <c r="G43" s="1657"/>
      <c r="H43" s="1657"/>
      <c r="I43" s="1657"/>
      <c r="J43" s="1657"/>
      <c r="K43" s="1657"/>
      <c r="L43" s="1657"/>
      <c r="M43" s="1657"/>
      <c r="N43" s="1657"/>
      <c r="O43" s="1657"/>
      <c r="P43" s="1657"/>
      <c r="Q43" s="1657"/>
      <c r="R43" s="1657"/>
      <c r="S43" s="1657"/>
      <c r="T43" s="1657"/>
      <c r="U43" s="1657"/>
      <c r="V43" s="1657"/>
      <c r="W43" s="1657"/>
      <c r="X43" s="1657"/>
      <c r="Y43" s="1657"/>
      <c r="Z43" s="1657"/>
      <c r="AA43" s="1657"/>
      <c r="AB43" s="1657"/>
      <c r="AC43" s="1657"/>
      <c r="AD43" s="1657"/>
      <c r="AG43" s="558"/>
      <c r="AH43" s="558"/>
      <c r="AI43" s="558"/>
      <c r="AJ43" s="559"/>
      <c r="AK43" s="668"/>
      <c r="AL43" s="668"/>
      <c r="AM43" s="668"/>
      <c r="AN43" s="668"/>
      <c r="AO43" s="668"/>
      <c r="AP43" s="668"/>
      <c r="AQ43" s="668"/>
      <c r="AR43" s="668"/>
      <c r="AS43" s="668"/>
      <c r="AT43" s="668"/>
      <c r="AU43" s="668"/>
      <c r="AV43" s="668"/>
      <c r="AW43" s="668"/>
      <c r="AX43" s="668"/>
      <c r="AY43" s="668"/>
      <c r="AZ43" s="667"/>
      <c r="BA43" s="584"/>
      <c r="BC43" s="528"/>
      <c r="BD43" s="528"/>
      <c r="BE43" s="528"/>
      <c r="BF43" s="528"/>
      <c r="BG43" s="528"/>
      <c r="BH43" s="578"/>
      <c r="BI43" s="578"/>
      <c r="BJ43" s="1957" t="s">
        <v>1189</v>
      </c>
      <c r="BK43" s="1959"/>
      <c r="BL43" s="1959"/>
      <c r="BM43" s="1959"/>
      <c r="BN43" s="1959"/>
      <c r="BO43" s="1959"/>
      <c r="BP43" s="1959"/>
      <c r="BQ43" s="1959"/>
      <c r="BR43" s="1959"/>
      <c r="BS43" s="1959"/>
      <c r="BT43" s="670"/>
      <c r="BU43" s="671"/>
      <c r="BV43" s="1957" t="s">
        <v>1190</v>
      </c>
      <c r="BW43" s="1957"/>
      <c r="BX43" s="1957"/>
      <c r="BY43" s="1957"/>
      <c r="BZ43" s="1957"/>
      <c r="CA43" s="1957"/>
      <c r="CB43" s="1957"/>
      <c r="CC43" s="1957"/>
      <c r="CD43" s="1957"/>
      <c r="CE43" s="1957"/>
      <c r="CL43" s="631"/>
      <c r="CM43" s="631"/>
    </row>
    <row r="44" spans="1:96" ht="15.75" customHeight="1" x14ac:dyDescent="0.15">
      <c r="A44" s="563"/>
      <c r="B44" s="527"/>
      <c r="C44" s="1651" t="s">
        <v>84</v>
      </c>
      <c r="D44" s="1652"/>
      <c r="E44" s="1652"/>
      <c r="F44" s="1652"/>
      <c r="G44" s="1652"/>
      <c r="H44" s="1653"/>
      <c r="I44" s="2036" t="s">
        <v>1157</v>
      </c>
      <c r="J44" s="2037"/>
      <c r="K44" s="2037"/>
      <c r="L44" s="2037"/>
      <c r="M44" s="2037"/>
      <c r="N44" s="2037"/>
      <c r="O44" s="2037"/>
      <c r="P44" s="2037"/>
      <c r="Q44" s="2037"/>
      <c r="R44" s="2037"/>
      <c r="S44" s="2037"/>
      <c r="T44" s="2037"/>
      <c r="U44" s="2037"/>
      <c r="V44" s="2037"/>
      <c r="W44" s="2037"/>
      <c r="X44" s="2037"/>
      <c r="Y44" s="2037"/>
      <c r="Z44" s="2037"/>
      <c r="AA44" s="2037"/>
      <c r="AB44" s="2037"/>
      <c r="AC44" s="2037"/>
      <c r="AD44" s="2038"/>
      <c r="AG44" s="558"/>
      <c r="AH44" s="558"/>
      <c r="AI44" s="558"/>
      <c r="AJ44" s="672" t="s">
        <v>6</v>
      </c>
      <c r="AK44" s="1613" t="s">
        <v>1168</v>
      </c>
      <c r="AL44" s="1613"/>
      <c r="AM44" s="1613"/>
      <c r="AN44" s="1613"/>
      <c r="AO44" s="1613"/>
      <c r="AP44" s="1613"/>
      <c r="AQ44" s="1613"/>
      <c r="AR44" s="1613"/>
      <c r="AS44" s="1613"/>
      <c r="AT44" s="1613"/>
      <c r="AU44" s="1613"/>
      <c r="AV44" s="1613"/>
      <c r="AW44" s="1613"/>
      <c r="AX44" s="1613"/>
      <c r="AY44" s="1613"/>
      <c r="AZ44" s="667"/>
      <c r="BA44" s="584"/>
      <c r="BC44" s="668"/>
      <c r="BD44" s="578"/>
      <c r="BE44" s="578"/>
      <c r="BF44" s="578"/>
      <c r="BJ44" s="1723"/>
      <c r="BK44" s="1723"/>
      <c r="BL44" s="1723"/>
      <c r="BM44" s="1723"/>
      <c r="BN44" s="1723"/>
      <c r="BO44" s="1723"/>
      <c r="BP44" s="1723"/>
      <c r="BQ44" s="1723"/>
      <c r="BR44" s="1723"/>
      <c r="BS44" s="1723"/>
      <c r="BT44" s="670"/>
      <c r="BU44" s="671"/>
      <c r="BV44" s="1958"/>
      <c r="BW44" s="1958"/>
      <c r="BX44" s="1958"/>
      <c r="BY44" s="1958"/>
      <c r="BZ44" s="1958"/>
      <c r="CA44" s="1958"/>
      <c r="CB44" s="1958"/>
      <c r="CC44" s="1958"/>
      <c r="CD44" s="1958"/>
      <c r="CE44" s="1958"/>
    </row>
    <row r="45" spans="1:96" ht="15.75" customHeight="1" x14ac:dyDescent="0.15">
      <c r="A45" s="563"/>
      <c r="B45" s="527"/>
      <c r="C45" s="1654"/>
      <c r="D45" s="1655"/>
      <c r="E45" s="1655"/>
      <c r="F45" s="1655"/>
      <c r="G45" s="1655"/>
      <c r="H45" s="1656"/>
      <c r="I45" s="1660" t="s">
        <v>1159</v>
      </c>
      <c r="J45" s="1661"/>
      <c r="K45" s="1661"/>
      <c r="L45" s="1661"/>
      <c r="M45" s="1661"/>
      <c r="N45" s="1661"/>
      <c r="O45" s="1661"/>
      <c r="P45" s="1661"/>
      <c r="Q45" s="1661"/>
      <c r="R45" s="1661"/>
      <c r="S45" s="1662"/>
      <c r="T45" s="1660" t="s">
        <v>1158</v>
      </c>
      <c r="U45" s="1661"/>
      <c r="V45" s="1661"/>
      <c r="W45" s="1661"/>
      <c r="X45" s="1661"/>
      <c r="Y45" s="1661"/>
      <c r="Z45" s="1661"/>
      <c r="AA45" s="1661"/>
      <c r="AB45" s="1661"/>
      <c r="AC45" s="1661"/>
      <c r="AD45" s="1663"/>
      <c r="AG45" s="558"/>
      <c r="AH45" s="558"/>
      <c r="AI45" s="558"/>
      <c r="AJ45" s="559"/>
      <c r="AK45" s="1613"/>
      <c r="AL45" s="1613"/>
      <c r="AM45" s="1613"/>
      <c r="AN45" s="1613"/>
      <c r="AO45" s="1613"/>
      <c r="AP45" s="1613"/>
      <c r="AQ45" s="1613"/>
      <c r="AR45" s="1613"/>
      <c r="AS45" s="1613"/>
      <c r="AT45" s="1613"/>
      <c r="AU45" s="1613"/>
      <c r="AV45" s="1613"/>
      <c r="AW45" s="1613"/>
      <c r="AX45" s="1613"/>
      <c r="AY45" s="1613"/>
      <c r="AZ45" s="667"/>
      <c r="BA45" s="584"/>
      <c r="BC45" s="668"/>
      <c r="BD45" s="578"/>
      <c r="BE45" s="578"/>
      <c r="BF45" s="578"/>
      <c r="BJ45" s="1926" t="s">
        <v>401</v>
      </c>
      <c r="BK45" s="1927"/>
      <c r="BL45" s="1927"/>
      <c r="BM45" s="1928"/>
      <c r="BN45" s="1953"/>
      <c r="BO45" s="1954"/>
      <c r="BP45" s="1954"/>
      <c r="BQ45" s="1922" t="s">
        <v>69</v>
      </c>
      <c r="BR45" s="1922"/>
      <c r="BS45" s="1923"/>
      <c r="BT45" s="670"/>
      <c r="BU45" s="671"/>
      <c r="BV45" s="1926" t="s">
        <v>401</v>
      </c>
      <c r="BW45" s="1927"/>
      <c r="BX45" s="1927"/>
      <c r="BY45" s="1928"/>
      <c r="BZ45" s="1953"/>
      <c r="CA45" s="1954"/>
      <c r="CB45" s="1954"/>
      <c r="CC45" s="1922" t="s">
        <v>69</v>
      </c>
      <c r="CD45" s="1922"/>
      <c r="CE45" s="1923"/>
    </row>
    <row r="46" spans="1:96" ht="15.75" customHeight="1" x14ac:dyDescent="0.15">
      <c r="A46" s="563"/>
      <c r="B46" s="527"/>
      <c r="C46" s="1618" t="s">
        <v>368</v>
      </c>
      <c r="D46" s="1621" t="s">
        <v>387</v>
      </c>
      <c r="E46" s="1678" t="s">
        <v>133</v>
      </c>
      <c r="F46" s="1679"/>
      <c r="G46" s="1679"/>
      <c r="H46" s="1680"/>
      <c r="I46" s="674"/>
      <c r="J46" s="1689" t="str">
        <f>IF(O28=0,"",IF(CQ48=TRUE,"",ROUNDDOWN(O28/3,1)))</f>
        <v/>
      </c>
      <c r="K46" s="1689"/>
      <c r="L46" s="1689"/>
      <c r="M46" s="675" t="s">
        <v>20</v>
      </c>
      <c r="N46" s="676" t="s">
        <v>25</v>
      </c>
      <c r="O46" s="1689" t="str">
        <f>J46</f>
        <v/>
      </c>
      <c r="P46" s="1689"/>
      <c r="Q46" s="1689"/>
      <c r="R46" s="677" t="s">
        <v>20</v>
      </c>
      <c r="S46" s="678" t="s">
        <v>37</v>
      </c>
      <c r="T46" s="679"/>
      <c r="U46" s="1689" t="str">
        <f>IF(O28=0,"",IF(CQ48=FALSE,"",ROUNDDOWN(O28/3,1)))</f>
        <v/>
      </c>
      <c r="V46" s="1689"/>
      <c r="W46" s="1689"/>
      <c r="X46" s="680" t="s">
        <v>20</v>
      </c>
      <c r="Y46" s="676" t="s">
        <v>25</v>
      </c>
      <c r="Z46" s="1689" t="str">
        <f>U46</f>
        <v/>
      </c>
      <c r="AA46" s="1689"/>
      <c r="AB46" s="1689"/>
      <c r="AC46" s="681" t="s">
        <v>20</v>
      </c>
      <c r="AD46" s="682" t="s">
        <v>37</v>
      </c>
      <c r="AF46" s="623"/>
      <c r="AG46" s="623"/>
      <c r="AH46" s="623"/>
      <c r="AI46" s="623"/>
      <c r="AJ46" s="672"/>
      <c r="AK46" s="1613"/>
      <c r="AL46" s="1613"/>
      <c r="AM46" s="1613"/>
      <c r="AN46" s="1613"/>
      <c r="AO46" s="1613"/>
      <c r="AP46" s="1613"/>
      <c r="AQ46" s="1613"/>
      <c r="AR46" s="1613"/>
      <c r="AS46" s="1613"/>
      <c r="AT46" s="1613"/>
      <c r="AU46" s="1613"/>
      <c r="AV46" s="1613"/>
      <c r="AW46" s="1613"/>
      <c r="AX46" s="1613"/>
      <c r="AY46" s="1613"/>
      <c r="AZ46" s="667"/>
      <c r="BA46" s="584"/>
      <c r="BC46" s="668"/>
      <c r="BD46" s="578"/>
      <c r="BE46" s="578"/>
      <c r="BF46" s="578"/>
      <c r="BJ46" s="1929"/>
      <c r="BK46" s="1930"/>
      <c r="BL46" s="1930"/>
      <c r="BM46" s="1931"/>
      <c r="BN46" s="1955"/>
      <c r="BO46" s="1956"/>
      <c r="BP46" s="1956"/>
      <c r="BQ46" s="1924"/>
      <c r="BR46" s="1924"/>
      <c r="BS46" s="1925"/>
      <c r="BT46" s="670"/>
      <c r="BU46" s="671"/>
      <c r="BV46" s="1929"/>
      <c r="BW46" s="1930"/>
      <c r="BX46" s="1930"/>
      <c r="BY46" s="1931"/>
      <c r="BZ46" s="1955"/>
      <c r="CA46" s="1956"/>
      <c r="CB46" s="1956"/>
      <c r="CC46" s="1924"/>
      <c r="CD46" s="1924"/>
      <c r="CE46" s="1925"/>
      <c r="CP46" s="1920" t="s">
        <v>294</v>
      </c>
      <c r="CQ46" s="1920"/>
      <c r="CR46" s="1921"/>
    </row>
    <row r="47" spans="1:96" ht="15.95" customHeight="1" x14ac:dyDescent="0.15">
      <c r="A47" s="563"/>
      <c r="B47" s="527"/>
      <c r="C47" s="1619"/>
      <c r="D47" s="1622"/>
      <c r="E47" s="1626" t="s">
        <v>1164</v>
      </c>
      <c r="F47" s="1627"/>
      <c r="G47" s="1627"/>
      <c r="H47" s="1628"/>
      <c r="I47" s="684"/>
      <c r="J47" s="1624" t="str">
        <f>IF(O29=0,"",IF(CQ48=TRUE,"",IF(CQ47=FALSE,"",ROUNDDOWN(O29/5,1))))</f>
        <v/>
      </c>
      <c r="K47" s="1624"/>
      <c r="L47" s="1624"/>
      <c r="M47" s="685" t="s">
        <v>20</v>
      </c>
      <c r="N47" s="686" t="s">
        <v>25</v>
      </c>
      <c r="O47" s="1624" t="str">
        <f>J47</f>
        <v/>
      </c>
      <c r="P47" s="1625"/>
      <c r="Q47" s="1625"/>
      <c r="R47" s="687" t="s">
        <v>20</v>
      </c>
      <c r="S47" s="688" t="s">
        <v>37</v>
      </c>
      <c r="T47" s="689"/>
      <c r="U47" s="1624" t="str">
        <f>IF(O29=0,"",IF(CQ48=FALSE,"",IF(CQ47=FALSE,"",ROUNDDOWN(O29/5,1))))</f>
        <v/>
      </c>
      <c r="V47" s="1625"/>
      <c r="W47" s="1625"/>
      <c r="X47" s="690" t="s">
        <v>20</v>
      </c>
      <c r="Y47" s="686" t="s">
        <v>25</v>
      </c>
      <c r="Z47" s="1624" t="str">
        <f>U47</f>
        <v/>
      </c>
      <c r="AA47" s="1625"/>
      <c r="AB47" s="1625"/>
      <c r="AC47" s="691" t="s">
        <v>20</v>
      </c>
      <c r="AD47" s="692" t="s">
        <v>37</v>
      </c>
      <c r="AF47" s="623"/>
      <c r="AG47" s="623"/>
      <c r="AH47" s="623"/>
      <c r="AI47" s="623"/>
      <c r="AJ47" s="559"/>
      <c r="AK47" s="1613"/>
      <c r="AL47" s="1613"/>
      <c r="AM47" s="1613"/>
      <c r="AN47" s="1613"/>
      <c r="AO47" s="1613"/>
      <c r="AP47" s="1613"/>
      <c r="AQ47" s="1613"/>
      <c r="AR47" s="1613"/>
      <c r="AS47" s="1613"/>
      <c r="AT47" s="1613"/>
      <c r="AU47" s="1613"/>
      <c r="AV47" s="1613"/>
      <c r="AW47" s="1613"/>
      <c r="AX47" s="1613"/>
      <c r="AY47" s="1613"/>
      <c r="AZ47" s="667"/>
      <c r="BA47" s="584"/>
      <c r="BC47" s="668"/>
      <c r="BD47" s="693"/>
      <c r="BE47" s="693"/>
      <c r="BF47" s="693"/>
      <c r="BJ47" s="1940" t="s">
        <v>572</v>
      </c>
      <c r="BK47" s="1941"/>
      <c r="BL47" s="1941"/>
      <c r="BM47" s="1942"/>
      <c r="BN47" s="1946">
        <f>BN54</f>
        <v>0</v>
      </c>
      <c r="BO47" s="1947"/>
      <c r="BP47" s="1947"/>
      <c r="BQ47" s="1922" t="s">
        <v>69</v>
      </c>
      <c r="BR47" s="1922"/>
      <c r="BS47" s="1923"/>
      <c r="BT47" s="670"/>
      <c r="BU47" s="671"/>
      <c r="BV47" s="1933" t="s">
        <v>402</v>
      </c>
      <c r="BW47" s="1934"/>
      <c r="BX47" s="1934"/>
      <c r="BY47" s="1935"/>
      <c r="BZ47" s="1946">
        <f>BZ54</f>
        <v>0</v>
      </c>
      <c r="CA47" s="1950"/>
      <c r="CB47" s="1950"/>
      <c r="CC47" s="1922" t="s">
        <v>69</v>
      </c>
      <c r="CD47" s="1922"/>
      <c r="CE47" s="1923"/>
      <c r="CP47" s="608"/>
      <c r="CQ47" s="1904" t="b">
        <v>0</v>
      </c>
      <c r="CR47" s="1939"/>
    </row>
    <row r="48" spans="1:96" ht="15.95" customHeight="1" thickBot="1" x14ac:dyDescent="0.2">
      <c r="A48" s="563"/>
      <c r="C48" s="1619"/>
      <c r="D48" s="1622"/>
      <c r="E48" s="1626" t="s">
        <v>134</v>
      </c>
      <c r="F48" s="1627"/>
      <c r="G48" s="1627"/>
      <c r="H48" s="1628"/>
      <c r="I48" s="694"/>
      <c r="J48" s="1624" t="str">
        <f>IF(O29+O30=0,"",IF(CQ48=TRUE,"",IF(CQ47=TRUE,"",ROUNDDOWN((O29+O30)/6,1))))</f>
        <v/>
      </c>
      <c r="K48" s="1624"/>
      <c r="L48" s="1624"/>
      <c r="M48" s="685" t="s">
        <v>20</v>
      </c>
      <c r="N48" s="686" t="s">
        <v>25</v>
      </c>
      <c r="O48" s="1624" t="str">
        <f>J48</f>
        <v/>
      </c>
      <c r="P48" s="1624"/>
      <c r="Q48" s="1624"/>
      <c r="R48" s="687" t="s">
        <v>20</v>
      </c>
      <c r="S48" s="688" t="s">
        <v>37</v>
      </c>
      <c r="T48" s="695"/>
      <c r="U48" s="1624" t="str">
        <f>IF(O29+O30=0,"",IF(CQ48=FALSE,"",IF(CQ47=TRUE,"",ROUNDDOWN((O29+O30)/6,1))))</f>
        <v/>
      </c>
      <c r="V48" s="1624"/>
      <c r="W48" s="1624"/>
      <c r="X48" s="690" t="s">
        <v>20</v>
      </c>
      <c r="Y48" s="686" t="s">
        <v>25</v>
      </c>
      <c r="Z48" s="1624" t="str">
        <f>U48</f>
        <v/>
      </c>
      <c r="AA48" s="1624"/>
      <c r="AB48" s="1624"/>
      <c r="AC48" s="691" t="s">
        <v>20</v>
      </c>
      <c r="AD48" s="692" t="s">
        <v>37</v>
      </c>
      <c r="AF48" s="623"/>
      <c r="AG48" s="623"/>
      <c r="AH48" s="623"/>
      <c r="AI48" s="623"/>
      <c r="AJ48" s="672"/>
      <c r="AK48" s="1613"/>
      <c r="AL48" s="1613"/>
      <c r="AM48" s="1613"/>
      <c r="AN48" s="1613"/>
      <c r="AO48" s="1613"/>
      <c r="AP48" s="1613"/>
      <c r="AQ48" s="1613"/>
      <c r="AR48" s="1613"/>
      <c r="AS48" s="1613"/>
      <c r="AT48" s="1613"/>
      <c r="AU48" s="1613"/>
      <c r="AV48" s="1613"/>
      <c r="AW48" s="1613"/>
      <c r="AX48" s="1613"/>
      <c r="AY48" s="1613"/>
      <c r="AZ48" s="1614"/>
      <c r="BA48" s="584"/>
      <c r="BC48" s="668"/>
      <c r="BD48" s="668"/>
      <c r="BE48" s="668"/>
      <c r="BF48" s="668"/>
      <c r="BJ48" s="1943"/>
      <c r="BK48" s="1944"/>
      <c r="BL48" s="1944"/>
      <c r="BM48" s="1945"/>
      <c r="BN48" s="1948"/>
      <c r="BO48" s="1949"/>
      <c r="BP48" s="1949"/>
      <c r="BQ48" s="1609"/>
      <c r="BR48" s="1609"/>
      <c r="BS48" s="1932"/>
      <c r="BT48" s="670"/>
      <c r="BU48" s="671"/>
      <c r="BV48" s="1936"/>
      <c r="BW48" s="1937"/>
      <c r="BX48" s="1937"/>
      <c r="BY48" s="1938"/>
      <c r="BZ48" s="1951"/>
      <c r="CA48" s="1952"/>
      <c r="CB48" s="1952"/>
      <c r="CC48" s="1609"/>
      <c r="CD48" s="1609"/>
      <c r="CE48" s="1932"/>
      <c r="CP48" s="608"/>
      <c r="CQ48" s="1904" t="b">
        <v>0</v>
      </c>
      <c r="CR48" s="1939"/>
    </row>
    <row r="49" spans="1:96" ht="15.75" customHeight="1" x14ac:dyDescent="0.15">
      <c r="A49" s="563"/>
      <c r="C49" s="1619"/>
      <c r="D49" s="1622"/>
      <c r="E49" s="1626" t="s">
        <v>1165</v>
      </c>
      <c r="F49" s="1627"/>
      <c r="G49" s="1627"/>
      <c r="H49" s="1628"/>
      <c r="I49" s="694"/>
      <c r="J49" s="1624" t="str">
        <f>IF(O34=0,"",IF(CQ48=TRUE,"",IF(CQ47=FALSE,"",ROUNDDOWN(O30/6,1))))</f>
        <v/>
      </c>
      <c r="K49" s="1625"/>
      <c r="L49" s="1625"/>
      <c r="M49" s="685" t="s">
        <v>20</v>
      </c>
      <c r="N49" s="686" t="s">
        <v>25</v>
      </c>
      <c r="O49" s="1624" t="str">
        <f>J49</f>
        <v/>
      </c>
      <c r="P49" s="1625"/>
      <c r="Q49" s="1625"/>
      <c r="R49" s="687" t="s">
        <v>20</v>
      </c>
      <c r="S49" s="688" t="s">
        <v>37</v>
      </c>
      <c r="T49" s="695"/>
      <c r="U49" s="1624" t="str">
        <f>IF(O30=0,"",IF(CQ48=FALSE,"",IF(CQ47=FALSE,"",ROUNDDOWN(O30/6,1))))</f>
        <v/>
      </c>
      <c r="V49" s="1625"/>
      <c r="W49" s="1625"/>
      <c r="X49" s="690" t="s">
        <v>20</v>
      </c>
      <c r="Y49" s="686" t="s">
        <v>25</v>
      </c>
      <c r="Z49" s="1624" t="str">
        <f>U49</f>
        <v/>
      </c>
      <c r="AA49" s="1625"/>
      <c r="AB49" s="1625"/>
      <c r="AC49" s="691" t="s">
        <v>20</v>
      </c>
      <c r="AD49" s="692" t="s">
        <v>37</v>
      </c>
      <c r="AF49" s="623"/>
      <c r="AG49" s="623"/>
      <c r="AH49" s="623"/>
      <c r="AI49" s="623"/>
      <c r="AJ49" s="559"/>
      <c r="AK49" s="1613"/>
      <c r="AL49" s="1613"/>
      <c r="AM49" s="1613"/>
      <c r="AN49" s="1613"/>
      <c r="AO49" s="1613"/>
      <c r="AP49" s="1613"/>
      <c r="AQ49" s="1613"/>
      <c r="AR49" s="1613"/>
      <c r="AS49" s="1613"/>
      <c r="AT49" s="1613"/>
      <c r="AU49" s="1613"/>
      <c r="AV49" s="1613"/>
      <c r="AW49" s="1613"/>
      <c r="AX49" s="1613"/>
      <c r="AY49" s="1613"/>
      <c r="AZ49" s="1614"/>
      <c r="BA49" s="584"/>
      <c r="BC49" s="668"/>
      <c r="BD49" s="668"/>
      <c r="BE49" s="668"/>
      <c r="BF49" s="668"/>
      <c r="BJ49" s="1906" t="s">
        <v>66</v>
      </c>
      <c r="BK49" s="1907"/>
      <c r="BL49" s="1907"/>
      <c r="BM49" s="1908"/>
      <c r="BN49" s="1912" t="str">
        <f>IF(ISERROR(ROUND(BN47/BN45,1)),"",ROUND(BN47/BN45,1))</f>
        <v/>
      </c>
      <c r="BO49" s="1913"/>
      <c r="BP49" s="1913"/>
      <c r="BQ49" s="1960" t="s">
        <v>20</v>
      </c>
      <c r="BR49" s="1960"/>
      <c r="BS49" s="1961"/>
      <c r="BT49" s="670"/>
      <c r="BU49" s="671"/>
      <c r="BV49" s="1906" t="s">
        <v>66</v>
      </c>
      <c r="BW49" s="1907"/>
      <c r="BX49" s="1907"/>
      <c r="BY49" s="1908"/>
      <c r="BZ49" s="1912" t="str">
        <f>IF(ISERROR(ROUND(BZ47/BZ45,1)),"",ROUND(BZ47/BZ45,1))</f>
        <v/>
      </c>
      <c r="CA49" s="1913"/>
      <c r="CB49" s="1913"/>
      <c r="CC49" s="1960" t="s">
        <v>20</v>
      </c>
      <c r="CD49" s="1960"/>
      <c r="CE49" s="1961"/>
      <c r="CP49" s="608"/>
      <c r="CQ49" s="1904" t="b">
        <v>0</v>
      </c>
      <c r="CR49" s="1905"/>
    </row>
    <row r="50" spans="1:96" ht="15.75" customHeight="1" thickBot="1" x14ac:dyDescent="0.2">
      <c r="A50" s="563"/>
      <c r="C50" s="1619"/>
      <c r="D50" s="1622"/>
      <c r="E50" s="1626" t="s">
        <v>1191</v>
      </c>
      <c r="F50" s="1627"/>
      <c r="G50" s="1627"/>
      <c r="H50" s="1628"/>
      <c r="I50" s="2044" t="s">
        <v>196</v>
      </c>
      <c r="J50" s="1685"/>
      <c r="K50" s="1685"/>
      <c r="L50" s="1685"/>
      <c r="M50" s="1685"/>
      <c r="N50" s="1685"/>
      <c r="O50" s="1685"/>
      <c r="P50" s="1685"/>
      <c r="Q50" s="1685"/>
      <c r="R50" s="1685"/>
      <c r="S50" s="2045"/>
      <c r="T50" s="695"/>
      <c r="U50" s="1624" t="str">
        <f>IF(O31=0,"",IF(CQ48=FALSE,"",ROUNDDOWN(O31/6,1)))</f>
        <v/>
      </c>
      <c r="V50" s="1624"/>
      <c r="W50" s="1624"/>
      <c r="X50" s="690" t="s">
        <v>20</v>
      </c>
      <c r="Y50" s="1684" t="s">
        <v>196</v>
      </c>
      <c r="Z50" s="1685"/>
      <c r="AA50" s="1685"/>
      <c r="AB50" s="1685"/>
      <c r="AC50" s="1685"/>
      <c r="AD50" s="1686"/>
      <c r="AF50" s="623"/>
      <c r="AG50" s="623"/>
      <c r="AH50" s="623"/>
      <c r="AI50" s="623"/>
      <c r="AJ50" s="672"/>
      <c r="AK50" s="1613"/>
      <c r="AL50" s="1613"/>
      <c r="AM50" s="1613"/>
      <c r="AN50" s="1613"/>
      <c r="AO50" s="1613"/>
      <c r="AP50" s="1613"/>
      <c r="AQ50" s="1613"/>
      <c r="AR50" s="1613"/>
      <c r="AS50" s="1613"/>
      <c r="AT50" s="1613"/>
      <c r="AU50" s="1613"/>
      <c r="AV50" s="1613"/>
      <c r="AW50" s="1613"/>
      <c r="AX50" s="1613"/>
      <c r="AY50" s="1613"/>
      <c r="AZ50" s="696"/>
      <c r="BA50" s="584"/>
      <c r="BC50" s="668"/>
      <c r="BD50" s="668"/>
      <c r="BE50" s="668"/>
      <c r="BF50" s="668"/>
      <c r="BJ50" s="1909"/>
      <c r="BK50" s="1910"/>
      <c r="BL50" s="1910"/>
      <c r="BM50" s="1911"/>
      <c r="BN50" s="1914"/>
      <c r="BO50" s="1915"/>
      <c r="BP50" s="1915"/>
      <c r="BQ50" s="1962"/>
      <c r="BR50" s="1962"/>
      <c r="BS50" s="1963"/>
      <c r="BT50" s="670"/>
      <c r="BU50" s="671"/>
      <c r="BV50" s="1909"/>
      <c r="BW50" s="1910"/>
      <c r="BX50" s="1910"/>
      <c r="BY50" s="1911"/>
      <c r="BZ50" s="1914"/>
      <c r="CA50" s="1915"/>
      <c r="CB50" s="1915"/>
      <c r="CC50" s="1962"/>
      <c r="CD50" s="1962"/>
      <c r="CE50" s="1963"/>
      <c r="CP50" s="608"/>
      <c r="CQ50" s="1904" t="b">
        <v>0</v>
      </c>
      <c r="CR50" s="1905"/>
    </row>
    <row r="51" spans="1:96" ht="15.75" customHeight="1" x14ac:dyDescent="0.15">
      <c r="A51" s="563"/>
      <c r="C51" s="1619"/>
      <c r="D51" s="1622"/>
      <c r="E51" s="1642" t="s">
        <v>136</v>
      </c>
      <c r="F51" s="1643"/>
      <c r="G51" s="1643"/>
      <c r="H51" s="1644"/>
      <c r="I51" s="694"/>
      <c r="J51" s="1624" t="str">
        <f>IF(O32=0,"",IF(CQ48=TRUE,"",IF(CQ49=FALSE,ROUNDDOWN(O32/20,1),ROUNDDOWN(O32/15,1))))</f>
        <v/>
      </c>
      <c r="K51" s="1624"/>
      <c r="L51" s="1624"/>
      <c r="M51" s="685" t="s">
        <v>20</v>
      </c>
      <c r="N51" s="686" t="s">
        <v>25</v>
      </c>
      <c r="O51" s="1624" t="str">
        <f>IF(L32=0,"",IF(CQ48=TRUE,"",IF(CQ49=FALSE,ROUNDDOWN(L32/20,1),ROUNDDOWN(L32/15,1))))</f>
        <v/>
      </c>
      <c r="P51" s="1624"/>
      <c r="Q51" s="1624"/>
      <c r="R51" s="687" t="s">
        <v>20</v>
      </c>
      <c r="S51" s="688" t="s">
        <v>37</v>
      </c>
      <c r="T51" s="695"/>
      <c r="U51" s="1624" t="str">
        <f>IF(O31+O32=0,"",IF(CQ48=FALSE,"",IF(CQ49=FALSE,ROUNDDOWN((O32-O31)/20,1),ROUNDDOWN((O32-O31)/15,1))))</f>
        <v/>
      </c>
      <c r="V51" s="1624"/>
      <c r="W51" s="1624"/>
      <c r="X51" s="690" t="s">
        <v>20</v>
      </c>
      <c r="Y51" s="686" t="s">
        <v>25</v>
      </c>
      <c r="Z51" s="1624" t="str">
        <f>IF(L32=0,"",IF(CQ48=FALSE,"",IF(CQ49=FALSE,ROUNDDOWN(L32/20,1),ROUNDDOWN(L32/15,1))))</f>
        <v/>
      </c>
      <c r="AA51" s="1624"/>
      <c r="AB51" s="1624"/>
      <c r="AC51" s="691" t="s">
        <v>20</v>
      </c>
      <c r="AD51" s="692" t="s">
        <v>37</v>
      </c>
      <c r="AF51" s="623"/>
      <c r="AG51" s="623"/>
      <c r="AH51" s="623"/>
      <c r="AI51" s="623"/>
      <c r="AJ51" s="559"/>
      <c r="AK51" s="1613"/>
      <c r="AL51" s="1613"/>
      <c r="AM51" s="1613"/>
      <c r="AN51" s="1613"/>
      <c r="AO51" s="1613"/>
      <c r="AP51" s="1613"/>
      <c r="AQ51" s="1613"/>
      <c r="AR51" s="1613"/>
      <c r="AS51" s="1613"/>
      <c r="AT51" s="1613"/>
      <c r="AU51" s="1613"/>
      <c r="AV51" s="1613"/>
      <c r="AW51" s="1613"/>
      <c r="AX51" s="1613"/>
      <c r="AY51" s="1613"/>
      <c r="AZ51" s="696"/>
      <c r="BA51" s="584"/>
      <c r="BC51" s="668"/>
      <c r="BH51" s="2043"/>
      <c r="BI51" s="2043"/>
      <c r="BJ51" s="1969" t="s">
        <v>416</v>
      </c>
      <c r="BK51" s="1969"/>
      <c r="BL51" s="1969"/>
      <c r="BM51" s="1969"/>
      <c r="BN51" s="1969"/>
      <c r="BO51" s="1969"/>
      <c r="BP51" s="1969"/>
      <c r="BQ51" s="1969"/>
      <c r="BR51" s="1969"/>
      <c r="BS51" s="1969"/>
      <c r="BT51" s="697"/>
      <c r="BU51" s="698"/>
      <c r="BV51" s="1969" t="s">
        <v>417</v>
      </c>
      <c r="BW51" s="1969"/>
      <c r="BX51" s="1969"/>
      <c r="BY51" s="1969"/>
      <c r="BZ51" s="1969"/>
      <c r="CA51" s="1969"/>
      <c r="CB51" s="1969"/>
      <c r="CC51" s="1969"/>
      <c r="CD51" s="1969"/>
      <c r="CE51" s="1969"/>
    </row>
    <row r="52" spans="1:96" ht="15.75" customHeight="1" x14ac:dyDescent="0.15">
      <c r="A52" s="563"/>
      <c r="C52" s="1619"/>
      <c r="D52" s="1622"/>
      <c r="E52" s="1645" t="s">
        <v>137</v>
      </c>
      <c r="F52" s="1646"/>
      <c r="G52" s="1646"/>
      <c r="H52" s="1647"/>
      <c r="I52" s="699"/>
      <c r="J52" s="1636" t="str">
        <f>IF(O33=0,"",IF(CQ48=TRUE,"",IF(CQ50=FALSE,ROUNDDOWN(O33/30,1),ROUNDDOWN(O33/25,1))))</f>
        <v/>
      </c>
      <c r="K52" s="1636"/>
      <c r="L52" s="1636"/>
      <c r="M52" s="700" t="s">
        <v>20</v>
      </c>
      <c r="N52" s="701" t="s">
        <v>25</v>
      </c>
      <c r="O52" s="1636" t="str">
        <f>IF(L33=0,"",IF(CQ48=TRUE,"",IF(CQ50=FALSE,ROUNDDOWN(L33/30,1),ROUNDDOWN(L33/25,1))))</f>
        <v/>
      </c>
      <c r="P52" s="1636"/>
      <c r="Q52" s="1636"/>
      <c r="R52" s="702" t="s">
        <v>20</v>
      </c>
      <c r="S52" s="703" t="s">
        <v>37</v>
      </c>
      <c r="T52" s="704"/>
      <c r="U52" s="1636" t="str">
        <f>IF(O33=0,"",IF(CQ48=FALSE,"",IF(CQ50=FALSE,ROUNDDOWN(O33/30,1),ROUNDDOWN(O33/25,1))))</f>
        <v/>
      </c>
      <c r="V52" s="1636"/>
      <c r="W52" s="1636"/>
      <c r="X52" s="705" t="s">
        <v>20</v>
      </c>
      <c r="Y52" s="701" t="s">
        <v>25</v>
      </c>
      <c r="Z52" s="1636" t="str">
        <f>IF(L33=0,"",IF(CQ48=FALSE,"",IF(CQ50=FALSE,ROUNDDOWN(L33/30,1),ROUNDDOWN(L33/25,1))))</f>
        <v/>
      </c>
      <c r="AA52" s="1636"/>
      <c r="AB52" s="1636"/>
      <c r="AC52" s="706" t="s">
        <v>20</v>
      </c>
      <c r="AD52" s="707" t="s">
        <v>37</v>
      </c>
      <c r="AE52" s="708"/>
      <c r="AF52" s="623"/>
      <c r="AG52" s="623"/>
      <c r="AH52" s="623"/>
      <c r="AI52" s="623"/>
      <c r="AJ52" s="672"/>
      <c r="AK52" s="1613"/>
      <c r="AL52" s="1613"/>
      <c r="AM52" s="1613"/>
      <c r="AN52" s="1613"/>
      <c r="AO52" s="1613"/>
      <c r="AP52" s="1613"/>
      <c r="AQ52" s="1613"/>
      <c r="AR52" s="1613"/>
      <c r="AS52" s="1613"/>
      <c r="AT52" s="1613"/>
      <c r="AU52" s="1613"/>
      <c r="AV52" s="1613"/>
      <c r="AW52" s="1613"/>
      <c r="AX52" s="1613"/>
      <c r="AY52" s="1613"/>
      <c r="AZ52" s="1614"/>
      <c r="BA52" s="584"/>
      <c r="BC52" s="668"/>
      <c r="BD52" s="668"/>
      <c r="BE52" s="668"/>
      <c r="BF52" s="668"/>
      <c r="BG52" s="709"/>
      <c r="BH52" s="2023"/>
      <c r="BI52" s="2023"/>
      <c r="BJ52" s="1930"/>
      <c r="BK52" s="1930"/>
      <c r="BL52" s="1930"/>
      <c r="BM52" s="1930"/>
      <c r="BN52" s="1930"/>
      <c r="BO52" s="1930"/>
      <c r="BP52" s="1930"/>
      <c r="BQ52" s="1930"/>
      <c r="BR52" s="1930"/>
      <c r="BS52" s="1930"/>
      <c r="BT52" s="697"/>
      <c r="BU52" s="698"/>
      <c r="BV52" s="1930"/>
      <c r="BW52" s="1930"/>
      <c r="BX52" s="1930"/>
      <c r="BY52" s="1930"/>
      <c r="BZ52" s="1930"/>
      <c r="CA52" s="1930"/>
      <c r="CB52" s="1930"/>
      <c r="CC52" s="1930"/>
      <c r="CD52" s="1930"/>
      <c r="CE52" s="1930"/>
    </row>
    <row r="53" spans="1:96" ht="15.75" customHeight="1" thickBot="1" x14ac:dyDescent="0.2">
      <c r="A53" s="563"/>
      <c r="C53" s="1619"/>
      <c r="D53" s="1623"/>
      <c r="E53" s="2010" t="s">
        <v>131</v>
      </c>
      <c r="F53" s="2011"/>
      <c r="G53" s="2011"/>
      <c r="H53" s="1240"/>
      <c r="I53" s="710"/>
      <c r="J53" s="1973">
        <f>IFERROR(ROUND(SUM(J46,J47,J48,J49,J51,J52),0),"")</f>
        <v>0</v>
      </c>
      <c r="K53" s="1973"/>
      <c r="L53" s="1973"/>
      <c r="M53" s="711" t="s">
        <v>20</v>
      </c>
      <c r="N53" s="712" t="s">
        <v>202</v>
      </c>
      <c r="O53" s="1974">
        <f>IFERROR(ROUND(SUM(O46,O48,O47,O49,O51,O52),0),"")</f>
        <v>0</v>
      </c>
      <c r="P53" s="1974"/>
      <c r="Q53" s="1974"/>
      <c r="R53" s="713" t="s">
        <v>20</v>
      </c>
      <c r="S53" s="714" t="s">
        <v>37</v>
      </c>
      <c r="T53" s="679"/>
      <c r="U53" s="1971">
        <f>IFERROR(ROUND(SUM(U46,U47,U48,U49,U50,U51,U52),0),"")</f>
        <v>0</v>
      </c>
      <c r="V53" s="1971"/>
      <c r="W53" s="1971"/>
      <c r="X53" s="680" t="s">
        <v>20</v>
      </c>
      <c r="Y53" s="676" t="s">
        <v>202</v>
      </c>
      <c r="Z53" s="1972">
        <f>IFERROR(ROUND(SUM(Z46,Z47,Z48,Z49,Z51,Z52),0),"")</f>
        <v>0</v>
      </c>
      <c r="AA53" s="1972"/>
      <c r="AB53" s="1972"/>
      <c r="AC53" s="715" t="s">
        <v>20</v>
      </c>
      <c r="AD53" s="716" t="s">
        <v>37</v>
      </c>
      <c r="AE53" s="708"/>
      <c r="AF53" s="623"/>
      <c r="AG53" s="623"/>
      <c r="AH53" s="623"/>
      <c r="AI53" s="623"/>
      <c r="AJ53" s="717"/>
      <c r="AK53" s="1613"/>
      <c r="AL53" s="1613"/>
      <c r="AM53" s="1613"/>
      <c r="AN53" s="1613"/>
      <c r="AO53" s="1613"/>
      <c r="AP53" s="1613"/>
      <c r="AQ53" s="1613"/>
      <c r="AR53" s="1613"/>
      <c r="AS53" s="1613"/>
      <c r="AT53" s="1613"/>
      <c r="AU53" s="1613"/>
      <c r="AV53" s="1613"/>
      <c r="AW53" s="1613"/>
      <c r="AX53" s="1613"/>
      <c r="AY53" s="1613"/>
      <c r="AZ53" s="1614"/>
      <c r="BC53" s="625"/>
      <c r="BD53" s="668"/>
      <c r="BE53" s="668"/>
      <c r="BF53" s="668"/>
      <c r="BG53" s="709"/>
      <c r="BH53" s="709"/>
      <c r="BI53" s="709"/>
      <c r="BJ53" s="1964"/>
      <c r="BK53" s="1965"/>
      <c r="BL53" s="1965"/>
      <c r="BM53" s="1966"/>
      <c r="BN53" s="2026" t="s">
        <v>109</v>
      </c>
      <c r="BO53" s="2027"/>
      <c r="BP53" s="2027"/>
      <c r="BQ53" s="2027"/>
      <c r="BR53" s="2027"/>
      <c r="BS53" s="2028"/>
      <c r="BT53" s="670"/>
      <c r="BU53" s="671"/>
      <c r="BV53" s="1964"/>
      <c r="BW53" s="1965"/>
      <c r="BX53" s="1965"/>
      <c r="BY53" s="1966"/>
      <c r="BZ53" s="2026" t="s">
        <v>109</v>
      </c>
      <c r="CA53" s="2027"/>
      <c r="CB53" s="2027"/>
      <c r="CC53" s="2027"/>
      <c r="CD53" s="2027"/>
      <c r="CE53" s="2028"/>
    </row>
    <row r="54" spans="1:96" ht="15.75" customHeight="1" thickBot="1" x14ac:dyDescent="0.2">
      <c r="A54" s="563"/>
      <c r="C54" s="1619"/>
      <c r="D54" s="1695" t="s">
        <v>58</v>
      </c>
      <c r="E54" s="1672"/>
      <c r="F54" s="1672"/>
      <c r="G54" s="1672"/>
      <c r="H54" s="1673"/>
      <c r="I54" s="2000" t="s">
        <v>1192</v>
      </c>
      <c r="J54" s="2001"/>
      <c r="K54" s="2001"/>
      <c r="L54" s="2001"/>
      <c r="M54" s="2001"/>
      <c r="N54" s="2001"/>
      <c r="O54" s="2001"/>
      <c r="P54" s="2001"/>
      <c r="Q54" s="2001"/>
      <c r="R54" s="2001"/>
      <c r="S54" s="2001"/>
      <c r="T54" s="2006">
        <f>IF(BB10=FALSE,0,"1")</f>
        <v>0</v>
      </c>
      <c r="U54" s="2006"/>
      <c r="V54" s="2006"/>
      <c r="W54" s="2006"/>
      <c r="X54" s="2004" t="s">
        <v>20</v>
      </c>
      <c r="Y54" s="2001" t="s">
        <v>950</v>
      </c>
      <c r="Z54" s="2001"/>
      <c r="AA54" s="2001"/>
      <c r="AB54" s="2001"/>
      <c r="AC54" s="2001"/>
      <c r="AD54" s="2008"/>
      <c r="AF54" s="623"/>
      <c r="AG54" s="623"/>
      <c r="AH54" s="623"/>
      <c r="AI54" s="623"/>
      <c r="AJ54" s="559"/>
      <c r="AK54" s="1613"/>
      <c r="AL54" s="1613"/>
      <c r="AM54" s="1613"/>
      <c r="AN54" s="1613"/>
      <c r="AO54" s="1613"/>
      <c r="AP54" s="1613"/>
      <c r="AQ54" s="1613"/>
      <c r="AR54" s="1613"/>
      <c r="AS54" s="1613"/>
      <c r="AT54" s="1613"/>
      <c r="AU54" s="1613"/>
      <c r="AV54" s="1613"/>
      <c r="AW54" s="1613"/>
      <c r="AX54" s="1613"/>
      <c r="AY54" s="1613"/>
      <c r="AZ54" s="1614"/>
      <c r="BC54" s="625"/>
      <c r="BD54" s="668"/>
      <c r="BE54" s="668"/>
      <c r="BF54" s="668"/>
      <c r="BG54" s="2041"/>
      <c r="BH54" s="2041"/>
      <c r="BI54" s="2042"/>
      <c r="BJ54" s="2029">
        <f>COUNTA(BL77:BN123)</f>
        <v>0</v>
      </c>
      <c r="BK54" s="2030"/>
      <c r="BL54" s="2030"/>
      <c r="BM54" s="2030"/>
      <c r="BN54" s="2031">
        <f>SUM(BN55:BP75)</f>
        <v>0</v>
      </c>
      <c r="BO54" s="2031"/>
      <c r="BP54" s="2032"/>
      <c r="BQ54" s="719" t="s">
        <v>107</v>
      </c>
      <c r="BR54" s="720"/>
      <c r="BS54" s="721"/>
      <c r="BT54" s="670"/>
      <c r="BU54" s="671"/>
      <c r="BV54" s="2029">
        <f>COUNTA(BX77:BZ123)</f>
        <v>0</v>
      </c>
      <c r="BW54" s="2030"/>
      <c r="BX54" s="2030"/>
      <c r="BY54" s="2030"/>
      <c r="BZ54" s="2031">
        <f>SUM(BZ55:CB75)</f>
        <v>0</v>
      </c>
      <c r="CA54" s="2031"/>
      <c r="CB54" s="2032"/>
      <c r="CC54" s="719" t="s">
        <v>107</v>
      </c>
      <c r="CD54" s="720"/>
      <c r="CE54" s="721"/>
    </row>
    <row r="55" spans="1:96" ht="15.75" customHeight="1" x14ac:dyDescent="0.15">
      <c r="A55" s="563"/>
      <c r="C55" s="1619"/>
      <c r="D55" s="1697"/>
      <c r="E55" s="1655"/>
      <c r="F55" s="1655"/>
      <c r="G55" s="1655"/>
      <c r="H55" s="1656"/>
      <c r="I55" s="2002"/>
      <c r="J55" s="2003"/>
      <c r="K55" s="2003"/>
      <c r="L55" s="2003"/>
      <c r="M55" s="2003"/>
      <c r="N55" s="2003"/>
      <c r="O55" s="2003"/>
      <c r="P55" s="2003"/>
      <c r="Q55" s="2003"/>
      <c r="R55" s="2003"/>
      <c r="S55" s="2003"/>
      <c r="T55" s="2007"/>
      <c r="U55" s="2007"/>
      <c r="V55" s="2007"/>
      <c r="W55" s="2007"/>
      <c r="X55" s="2005"/>
      <c r="Y55" s="2003"/>
      <c r="Z55" s="2003"/>
      <c r="AA55" s="2003"/>
      <c r="AB55" s="2003"/>
      <c r="AC55" s="2003"/>
      <c r="AD55" s="2009"/>
      <c r="AH55" s="558"/>
      <c r="AI55" s="558"/>
      <c r="AJ55" s="717" t="s">
        <v>6</v>
      </c>
      <c r="AK55" s="1613" t="s">
        <v>1133</v>
      </c>
      <c r="AL55" s="1613"/>
      <c r="AM55" s="1613"/>
      <c r="AN55" s="1613"/>
      <c r="AO55" s="1613"/>
      <c r="AP55" s="1613"/>
      <c r="AQ55" s="1613"/>
      <c r="AR55" s="1613"/>
      <c r="AS55" s="1613"/>
      <c r="AT55" s="1613"/>
      <c r="AU55" s="1613"/>
      <c r="AV55" s="1613"/>
      <c r="AW55" s="1613"/>
      <c r="AX55" s="1613"/>
      <c r="AY55" s="1613"/>
      <c r="AZ55" s="1614"/>
      <c r="BC55" s="668"/>
      <c r="BD55" s="668"/>
      <c r="BE55" s="668"/>
      <c r="BF55" s="668"/>
      <c r="BG55" s="2024"/>
      <c r="BH55" s="2024"/>
      <c r="BI55" s="2025"/>
      <c r="BJ55" s="1964">
        <v>1</v>
      </c>
      <c r="BK55" s="1965"/>
      <c r="BL55" s="1965"/>
      <c r="BM55" s="1966"/>
      <c r="BN55" s="1967"/>
      <c r="BO55" s="1968"/>
      <c r="BP55" s="1968"/>
      <c r="BQ55" s="722" t="s">
        <v>107</v>
      </c>
      <c r="BR55" s="718"/>
      <c r="BS55" s="723"/>
      <c r="BT55" s="670"/>
      <c r="BU55" s="671"/>
      <c r="BV55" s="1964">
        <v>1</v>
      </c>
      <c r="BW55" s="1965"/>
      <c r="BX55" s="1965"/>
      <c r="BY55" s="1966"/>
      <c r="BZ55" s="1967"/>
      <c r="CA55" s="1968"/>
      <c r="CB55" s="1968"/>
      <c r="CC55" s="722" t="s">
        <v>107</v>
      </c>
      <c r="CD55" s="718"/>
      <c r="CE55" s="723"/>
    </row>
    <row r="56" spans="1:96" ht="15.75" customHeight="1" x14ac:dyDescent="0.15">
      <c r="A56" s="563"/>
      <c r="C56" s="1619"/>
      <c r="D56" s="1695" t="s">
        <v>138</v>
      </c>
      <c r="E56" s="1672"/>
      <c r="F56" s="1672"/>
      <c r="G56" s="1672"/>
      <c r="H56" s="1673"/>
      <c r="I56" s="2019" t="s">
        <v>198</v>
      </c>
      <c r="J56" s="2020"/>
      <c r="K56" s="2020"/>
      <c r="L56" s="2020"/>
      <c r="M56" s="2020"/>
      <c r="N56" s="2020"/>
      <c r="O56" s="2020"/>
      <c r="P56" s="2020"/>
      <c r="Q56" s="2020"/>
      <c r="R56" s="2020"/>
      <c r="S56" s="2020"/>
      <c r="T56" s="2020"/>
      <c r="U56" s="2020"/>
      <c r="V56" s="1683"/>
      <c r="W56" s="1683"/>
      <c r="X56" s="1223" t="s">
        <v>20</v>
      </c>
      <c r="Y56" s="1224" t="s">
        <v>202</v>
      </c>
      <c r="Z56" s="1683"/>
      <c r="AA56" s="1683"/>
      <c r="AB56" s="1683"/>
      <c r="AC56" s="1231" t="s">
        <v>5</v>
      </c>
      <c r="AD56" s="1232" t="s">
        <v>37</v>
      </c>
      <c r="AF56" s="1979" t="s">
        <v>741</v>
      </c>
      <c r="AG56" s="1979"/>
      <c r="AH56" s="1979"/>
      <c r="AI56" s="1979"/>
      <c r="AJ56" s="559"/>
      <c r="AK56" s="1613"/>
      <c r="AL56" s="1613"/>
      <c r="AM56" s="1613"/>
      <c r="AN56" s="1613"/>
      <c r="AO56" s="1613"/>
      <c r="AP56" s="1613"/>
      <c r="AQ56" s="1613"/>
      <c r="AR56" s="1613"/>
      <c r="AS56" s="1613"/>
      <c r="AT56" s="1613"/>
      <c r="AU56" s="1613"/>
      <c r="AV56" s="1613"/>
      <c r="AW56" s="1613"/>
      <c r="AX56" s="1613"/>
      <c r="AY56" s="1613"/>
      <c r="AZ56" s="1614"/>
      <c r="BC56" s="668"/>
      <c r="BD56" s="668"/>
      <c r="BE56" s="668"/>
      <c r="BF56" s="668"/>
      <c r="BG56" s="724"/>
      <c r="BH56" s="724"/>
      <c r="BI56" s="725"/>
      <c r="BJ56" s="1964">
        <v>2</v>
      </c>
      <c r="BK56" s="1965"/>
      <c r="BL56" s="1965"/>
      <c r="BM56" s="1966"/>
      <c r="BN56" s="1967"/>
      <c r="BO56" s="1968"/>
      <c r="BP56" s="1968"/>
      <c r="BQ56" s="722" t="s">
        <v>107</v>
      </c>
      <c r="BR56" s="726"/>
      <c r="BS56" s="727"/>
      <c r="BT56" s="670"/>
      <c r="BU56" s="671"/>
      <c r="BV56" s="1964">
        <v>2</v>
      </c>
      <c r="BW56" s="1965"/>
      <c r="BX56" s="1965"/>
      <c r="BY56" s="1966"/>
      <c r="BZ56" s="1967"/>
      <c r="CA56" s="1968"/>
      <c r="CB56" s="1968"/>
      <c r="CC56" s="722" t="s">
        <v>107</v>
      </c>
      <c r="CD56" s="726"/>
      <c r="CE56" s="727"/>
    </row>
    <row r="57" spans="1:96" ht="15.75" customHeight="1" x14ac:dyDescent="0.15">
      <c r="A57" s="563"/>
      <c r="C57" s="1619"/>
      <c r="D57" s="1696"/>
      <c r="E57" s="1675"/>
      <c r="F57" s="1675"/>
      <c r="G57" s="1675"/>
      <c r="H57" s="1676"/>
      <c r="I57" s="1692" t="s">
        <v>366</v>
      </c>
      <c r="J57" s="1693"/>
      <c r="K57" s="1693"/>
      <c r="L57" s="1693"/>
      <c r="M57" s="1693"/>
      <c r="N57" s="1693"/>
      <c r="O57" s="1693"/>
      <c r="P57" s="1693"/>
      <c r="Q57" s="1693"/>
      <c r="R57" s="1693"/>
      <c r="S57" s="1693"/>
      <c r="T57" s="1693"/>
      <c r="U57" s="1693"/>
      <c r="V57" s="1976"/>
      <c r="W57" s="1976"/>
      <c r="X57" s="1225" t="s">
        <v>20</v>
      </c>
      <c r="Y57" s="1226" t="s">
        <v>202</v>
      </c>
      <c r="Z57" s="1682"/>
      <c r="AA57" s="1682"/>
      <c r="AB57" s="1682"/>
      <c r="AC57" s="1233" t="s">
        <v>5</v>
      </c>
      <c r="AD57" s="1234" t="s">
        <v>37</v>
      </c>
      <c r="AF57" s="1979"/>
      <c r="AG57" s="1979"/>
      <c r="AH57" s="1979"/>
      <c r="AI57" s="1979"/>
      <c r="AJ57" s="717" t="s">
        <v>6</v>
      </c>
      <c r="AK57" s="1980" t="s">
        <v>947</v>
      </c>
      <c r="AL57" s="1980"/>
      <c r="AM57" s="1980"/>
      <c r="AN57" s="1980"/>
      <c r="AO57" s="1980"/>
      <c r="AP57" s="1980"/>
      <c r="AQ57" s="1980"/>
      <c r="AR57" s="1980"/>
      <c r="AS57" s="1980"/>
      <c r="AT57" s="1980"/>
      <c r="AU57" s="1980"/>
      <c r="AV57" s="1980"/>
      <c r="AW57" s="1980"/>
      <c r="AX57" s="1980"/>
      <c r="AY57" s="1980"/>
      <c r="AZ57" s="728"/>
      <c r="BC57" s="668"/>
      <c r="BD57" s="668"/>
      <c r="BE57" s="668"/>
      <c r="BF57" s="668"/>
      <c r="BG57" s="724"/>
      <c r="BH57" s="724"/>
      <c r="BI57" s="725"/>
      <c r="BJ57" s="1964">
        <v>3</v>
      </c>
      <c r="BK57" s="1965"/>
      <c r="BL57" s="1965"/>
      <c r="BM57" s="1966"/>
      <c r="BN57" s="2039"/>
      <c r="BO57" s="2040"/>
      <c r="BP57" s="2040"/>
      <c r="BQ57" s="722" t="s">
        <v>107</v>
      </c>
      <c r="BR57" s="726"/>
      <c r="BS57" s="727"/>
      <c r="BT57" s="670"/>
      <c r="BU57" s="671"/>
      <c r="BV57" s="1964">
        <v>3</v>
      </c>
      <c r="BW57" s="1965"/>
      <c r="BX57" s="1965"/>
      <c r="BY57" s="1966"/>
      <c r="BZ57" s="2039"/>
      <c r="CA57" s="2040"/>
      <c r="CB57" s="2040"/>
      <c r="CC57" s="722" t="s">
        <v>107</v>
      </c>
      <c r="CD57" s="726"/>
      <c r="CE57" s="727"/>
    </row>
    <row r="58" spans="1:96" ht="15.75" customHeight="1" x14ac:dyDescent="0.15">
      <c r="A58" s="536"/>
      <c r="C58" s="1619"/>
      <c r="D58" s="1696"/>
      <c r="E58" s="1675"/>
      <c r="F58" s="1675"/>
      <c r="G58" s="1675"/>
      <c r="H58" s="1676"/>
      <c r="I58" s="1631" t="s">
        <v>364</v>
      </c>
      <c r="J58" s="1632"/>
      <c r="K58" s="1632"/>
      <c r="L58" s="1632"/>
      <c r="M58" s="1632"/>
      <c r="N58" s="1632"/>
      <c r="O58" s="1632"/>
      <c r="P58" s="1632"/>
      <c r="Q58" s="1632"/>
      <c r="R58" s="1632"/>
      <c r="S58" s="1632" t="s">
        <v>418</v>
      </c>
      <c r="T58" s="1632"/>
      <c r="U58" s="1632"/>
      <c r="V58" s="1976"/>
      <c r="W58" s="1976"/>
      <c r="X58" s="1225" t="s">
        <v>20</v>
      </c>
      <c r="Y58" s="1226" t="s">
        <v>202</v>
      </c>
      <c r="Z58" s="1682"/>
      <c r="AA58" s="1682"/>
      <c r="AB58" s="1682"/>
      <c r="AC58" s="1233" t="s">
        <v>5</v>
      </c>
      <c r="AD58" s="1234" t="s">
        <v>37</v>
      </c>
      <c r="AF58" s="1979"/>
      <c r="AG58" s="1979"/>
      <c r="AH58" s="1979"/>
      <c r="AI58" s="1979"/>
      <c r="AJ58" s="559"/>
      <c r="AK58" s="1980"/>
      <c r="AL58" s="1980"/>
      <c r="AM58" s="1980"/>
      <c r="AN58" s="1980"/>
      <c r="AO58" s="1980"/>
      <c r="AP58" s="1980"/>
      <c r="AQ58" s="1980"/>
      <c r="AR58" s="1980"/>
      <c r="AS58" s="1980"/>
      <c r="AT58" s="1980"/>
      <c r="AU58" s="1980"/>
      <c r="AV58" s="1980"/>
      <c r="AW58" s="1980"/>
      <c r="AX58" s="1980"/>
      <c r="AY58" s="1980"/>
      <c r="AZ58" s="728"/>
      <c r="BG58" s="724"/>
      <c r="BH58" s="724"/>
      <c r="BI58" s="725"/>
      <c r="BJ58" s="1964">
        <v>4</v>
      </c>
      <c r="BK58" s="1965"/>
      <c r="BL58" s="1965"/>
      <c r="BM58" s="1966"/>
      <c r="BN58" s="1967"/>
      <c r="BO58" s="1968"/>
      <c r="BP58" s="1968"/>
      <c r="BQ58" s="722" t="s">
        <v>107</v>
      </c>
      <c r="BR58" s="726"/>
      <c r="BS58" s="727"/>
      <c r="BT58" s="670"/>
      <c r="BU58" s="671"/>
      <c r="BV58" s="1964">
        <v>4</v>
      </c>
      <c r="BW58" s="1965"/>
      <c r="BX58" s="1965"/>
      <c r="BY58" s="1966"/>
      <c r="BZ58" s="1967"/>
      <c r="CA58" s="1968"/>
      <c r="CB58" s="1968"/>
      <c r="CC58" s="722" t="s">
        <v>107</v>
      </c>
      <c r="CD58" s="726"/>
      <c r="CE58" s="727"/>
    </row>
    <row r="59" spans="1:96" ht="15.75" customHeight="1" x14ac:dyDescent="0.15">
      <c r="A59" s="536"/>
      <c r="C59" s="1620"/>
      <c r="D59" s="1697"/>
      <c r="E59" s="1655"/>
      <c r="F59" s="1655"/>
      <c r="G59" s="1655"/>
      <c r="H59" s="1656"/>
      <c r="I59" s="1633"/>
      <c r="J59" s="1634"/>
      <c r="K59" s="1634"/>
      <c r="L59" s="1634"/>
      <c r="M59" s="1634"/>
      <c r="N59" s="1634"/>
      <c r="O59" s="1634"/>
      <c r="P59" s="1634"/>
      <c r="Q59" s="1634"/>
      <c r="R59" s="1634"/>
      <c r="S59" s="1635" t="s">
        <v>419</v>
      </c>
      <c r="T59" s="1635"/>
      <c r="U59" s="1635"/>
      <c r="V59" s="1659"/>
      <c r="W59" s="1659"/>
      <c r="X59" s="1227" t="s">
        <v>20</v>
      </c>
      <c r="Y59" s="1228" t="s">
        <v>202</v>
      </c>
      <c r="Z59" s="1690"/>
      <c r="AA59" s="1690"/>
      <c r="AB59" s="1690"/>
      <c r="AC59" s="1235" t="s">
        <v>5</v>
      </c>
      <c r="AD59" s="1236" t="s">
        <v>37</v>
      </c>
      <c r="AF59" s="1979"/>
      <c r="AG59" s="1979"/>
      <c r="AH59" s="1979"/>
      <c r="AI59" s="1979"/>
      <c r="AJ59" s="626" t="s">
        <v>787</v>
      </c>
      <c r="AK59" s="1687" t="s">
        <v>962</v>
      </c>
      <c r="AL59" s="1687"/>
      <c r="AM59" s="1687"/>
      <c r="AN59" s="1687"/>
      <c r="AO59" s="1687"/>
      <c r="AP59" s="1687"/>
      <c r="AQ59" s="1687"/>
      <c r="AR59" s="1687"/>
      <c r="AS59" s="1687"/>
      <c r="AT59" s="1687"/>
      <c r="AU59" s="1687"/>
      <c r="AV59" s="1687"/>
      <c r="AW59" s="1687"/>
      <c r="AX59" s="1687"/>
      <c r="AY59" s="1687"/>
      <c r="AZ59" s="696"/>
      <c r="BG59" s="724"/>
      <c r="BH59" s="724"/>
      <c r="BI59" s="725"/>
      <c r="BJ59" s="1964">
        <v>5</v>
      </c>
      <c r="BK59" s="1965"/>
      <c r="BL59" s="1965"/>
      <c r="BM59" s="1966"/>
      <c r="BN59" s="1967"/>
      <c r="BO59" s="1968"/>
      <c r="BP59" s="1968"/>
      <c r="BQ59" s="722" t="s">
        <v>107</v>
      </c>
      <c r="BR59" s="726"/>
      <c r="BS59" s="727"/>
      <c r="BT59" s="670"/>
      <c r="BU59" s="671"/>
      <c r="BV59" s="1964">
        <v>5</v>
      </c>
      <c r="BW59" s="1965"/>
      <c r="BX59" s="1965"/>
      <c r="BY59" s="1966"/>
      <c r="BZ59" s="1967"/>
      <c r="CA59" s="1968"/>
      <c r="CB59" s="1968"/>
      <c r="CC59" s="722" t="s">
        <v>107</v>
      </c>
      <c r="CD59" s="726"/>
      <c r="CE59" s="727"/>
    </row>
    <row r="60" spans="1:96" ht="15.75" customHeight="1" x14ac:dyDescent="0.15">
      <c r="A60" s="536"/>
      <c r="C60" s="1671" t="s">
        <v>570</v>
      </c>
      <c r="D60" s="1672"/>
      <c r="E60" s="1672"/>
      <c r="F60" s="1672"/>
      <c r="G60" s="1672"/>
      <c r="H60" s="1673"/>
      <c r="I60" s="1629" t="s">
        <v>333</v>
      </c>
      <c r="J60" s="1630"/>
      <c r="K60" s="1630"/>
      <c r="L60" s="1630"/>
      <c r="M60" s="1630"/>
      <c r="N60" s="1630"/>
      <c r="O60" s="1630"/>
      <c r="P60" s="1630"/>
      <c r="Q60" s="1630"/>
      <c r="R60" s="1630"/>
      <c r="S60" s="1630"/>
      <c r="T60" s="1630"/>
      <c r="U60" s="1630"/>
      <c r="V60" s="2035"/>
      <c r="W60" s="2035"/>
      <c r="X60" s="1229" t="s">
        <v>365</v>
      </c>
      <c r="Y60" s="1226" t="s">
        <v>202</v>
      </c>
      <c r="Z60" s="1682"/>
      <c r="AA60" s="1682"/>
      <c r="AB60" s="1682"/>
      <c r="AC60" s="1233" t="s">
        <v>5</v>
      </c>
      <c r="AD60" s="1234" t="s">
        <v>37</v>
      </c>
      <c r="AF60" s="1979"/>
      <c r="AG60" s="1979"/>
      <c r="AH60" s="1979"/>
      <c r="AI60" s="1979"/>
      <c r="AJ60" s="729"/>
      <c r="AK60" s="1688" t="s">
        <v>963</v>
      </c>
      <c r="AL60" s="1688"/>
      <c r="AM60" s="1688"/>
      <c r="AN60" s="1688"/>
      <c r="AO60" s="1688"/>
      <c r="AP60" s="1688"/>
      <c r="AQ60" s="1688"/>
      <c r="AR60" s="1688"/>
      <c r="AS60" s="1688"/>
      <c r="AT60" s="1688"/>
      <c r="AU60" s="1688"/>
      <c r="AV60" s="1688"/>
      <c r="AW60" s="1688"/>
      <c r="AX60" s="1688"/>
      <c r="AY60" s="1688"/>
      <c r="AZ60" s="667"/>
      <c r="BG60" s="724"/>
      <c r="BH60" s="724"/>
      <c r="BI60" s="725"/>
      <c r="BJ60" s="1964">
        <v>5</v>
      </c>
      <c r="BK60" s="1965"/>
      <c r="BL60" s="1965"/>
      <c r="BM60" s="1966"/>
      <c r="BN60" s="1967"/>
      <c r="BO60" s="1968"/>
      <c r="BP60" s="1968"/>
      <c r="BQ60" s="722" t="s">
        <v>107</v>
      </c>
      <c r="BR60" s="726"/>
      <c r="BS60" s="727"/>
      <c r="BT60" s="670"/>
      <c r="BU60" s="671"/>
      <c r="BV60" s="1964">
        <v>5</v>
      </c>
      <c r="BW60" s="1965"/>
      <c r="BX60" s="1965"/>
      <c r="BY60" s="1966"/>
      <c r="BZ60" s="1967"/>
      <c r="CA60" s="1968"/>
      <c r="CB60" s="1968"/>
      <c r="CC60" s="722" t="s">
        <v>107</v>
      </c>
      <c r="CD60" s="726"/>
      <c r="CE60" s="727"/>
    </row>
    <row r="61" spans="1:96" ht="15.75" customHeight="1" x14ac:dyDescent="0.15">
      <c r="A61" s="536"/>
      <c r="C61" s="1674"/>
      <c r="D61" s="1675"/>
      <c r="E61" s="1675"/>
      <c r="F61" s="1675"/>
      <c r="G61" s="1675"/>
      <c r="H61" s="1676"/>
      <c r="I61" s="2012" t="s">
        <v>388</v>
      </c>
      <c r="J61" s="2013"/>
      <c r="K61" s="2013"/>
      <c r="L61" s="2013"/>
      <c r="M61" s="2013"/>
      <c r="N61" s="2013"/>
      <c r="O61" s="2013"/>
      <c r="P61" s="2013"/>
      <c r="Q61" s="2013"/>
      <c r="R61" s="2013"/>
      <c r="S61" s="2013"/>
      <c r="T61" s="2013"/>
      <c r="U61" s="2013"/>
      <c r="V61" s="1658"/>
      <c r="W61" s="1658"/>
      <c r="X61" s="1222" t="s">
        <v>20</v>
      </c>
      <c r="Y61" s="1226"/>
      <c r="Z61" s="1658"/>
      <c r="AA61" s="1658"/>
      <c r="AB61" s="1658"/>
      <c r="AC61" s="1237"/>
      <c r="AD61" s="1234"/>
      <c r="AF61" s="1979"/>
      <c r="AG61" s="1979"/>
      <c r="AH61" s="1979"/>
      <c r="AI61" s="1979"/>
      <c r="AJ61" s="626" t="s">
        <v>6</v>
      </c>
      <c r="AK61" s="1609" t="s">
        <v>403</v>
      </c>
      <c r="AL61" s="1609"/>
      <c r="AM61" s="1609"/>
      <c r="AN61" s="1609"/>
      <c r="AO61" s="1609"/>
      <c r="AP61" s="1609"/>
      <c r="AQ61" s="1609"/>
      <c r="AR61" s="1609"/>
      <c r="AS61" s="1609"/>
      <c r="AT61" s="1609"/>
      <c r="AU61" s="1609"/>
      <c r="AV61" s="1609"/>
      <c r="AW61" s="1609"/>
      <c r="AX61" s="1609"/>
      <c r="AY61" s="1609"/>
      <c r="AZ61" s="667"/>
      <c r="BD61" s="693"/>
      <c r="BE61" s="693"/>
      <c r="BF61" s="693"/>
      <c r="BG61" s="668"/>
      <c r="BH61" s="668"/>
      <c r="BI61" s="730"/>
      <c r="BJ61" s="1964">
        <v>6</v>
      </c>
      <c r="BK61" s="1965"/>
      <c r="BL61" s="1965"/>
      <c r="BM61" s="1966"/>
      <c r="BN61" s="1967"/>
      <c r="BO61" s="1968"/>
      <c r="BP61" s="1968"/>
      <c r="BQ61" s="722" t="s">
        <v>107</v>
      </c>
      <c r="BR61" s="718"/>
      <c r="BS61" s="723"/>
      <c r="BT61" s="731"/>
      <c r="BU61" s="732"/>
      <c r="BV61" s="1964">
        <v>6</v>
      </c>
      <c r="BW61" s="1965"/>
      <c r="BX61" s="1965"/>
      <c r="BY61" s="1966"/>
      <c r="BZ61" s="1967"/>
      <c r="CA61" s="1968"/>
      <c r="CB61" s="1968"/>
      <c r="CC61" s="722" t="s">
        <v>107</v>
      </c>
      <c r="CD61" s="718"/>
      <c r="CE61" s="723"/>
    </row>
    <row r="62" spans="1:96" ht="15.75" customHeight="1" x14ac:dyDescent="0.15">
      <c r="A62" s="536"/>
      <c r="C62" s="1654"/>
      <c r="D62" s="1655"/>
      <c r="E62" s="1655"/>
      <c r="F62" s="1655"/>
      <c r="G62" s="1655"/>
      <c r="H62" s="1656"/>
      <c r="I62" s="2021" t="s">
        <v>371</v>
      </c>
      <c r="J62" s="2022"/>
      <c r="K62" s="2022"/>
      <c r="L62" s="2022"/>
      <c r="M62" s="2022"/>
      <c r="N62" s="2022"/>
      <c r="O62" s="2022"/>
      <c r="P62" s="2022"/>
      <c r="Q62" s="2022"/>
      <c r="R62" s="2022"/>
      <c r="S62" s="2022"/>
      <c r="T62" s="2022"/>
      <c r="U62" s="2022"/>
      <c r="V62" s="1690"/>
      <c r="W62" s="1690"/>
      <c r="X62" s="1230" t="s">
        <v>365</v>
      </c>
      <c r="Y62" s="1228" t="s">
        <v>202</v>
      </c>
      <c r="Z62" s="1690"/>
      <c r="AA62" s="1690"/>
      <c r="AB62" s="1690"/>
      <c r="AC62" s="1235" t="s">
        <v>5</v>
      </c>
      <c r="AD62" s="1236" t="s">
        <v>37</v>
      </c>
      <c r="AF62" s="1979"/>
      <c r="AG62" s="1979"/>
      <c r="AH62" s="1979"/>
      <c r="AI62" s="1979"/>
      <c r="AJ62" s="626" t="s">
        <v>6</v>
      </c>
      <c r="AK62" s="1688" t="s">
        <v>744</v>
      </c>
      <c r="AL62" s="1688"/>
      <c r="AM62" s="1688"/>
      <c r="AN62" s="1688"/>
      <c r="AO62" s="1688"/>
      <c r="AP62" s="1688"/>
      <c r="AQ62" s="1688"/>
      <c r="AR62" s="1688"/>
      <c r="AS62" s="1688"/>
      <c r="AT62" s="1688"/>
      <c r="AU62" s="1688"/>
      <c r="AV62" s="1688"/>
      <c r="AW62" s="1688"/>
      <c r="AX62" s="1688"/>
      <c r="AY62" s="1688"/>
      <c r="AZ62" s="609"/>
      <c r="BD62" s="578"/>
      <c r="BE62" s="578"/>
      <c r="BF62" s="578"/>
      <c r="BG62" s="733"/>
      <c r="BH62" s="733"/>
      <c r="BJ62" s="1964">
        <v>7</v>
      </c>
      <c r="BK62" s="1965"/>
      <c r="BL62" s="1965"/>
      <c r="BM62" s="1966"/>
      <c r="BN62" s="1967"/>
      <c r="BO62" s="1968"/>
      <c r="BP62" s="1968"/>
      <c r="BQ62" s="722" t="s">
        <v>107</v>
      </c>
      <c r="BR62" s="726"/>
      <c r="BS62" s="727"/>
      <c r="BT62" s="670"/>
      <c r="BU62" s="671"/>
      <c r="BV62" s="1964">
        <v>7</v>
      </c>
      <c r="BW62" s="1965"/>
      <c r="BX62" s="1965"/>
      <c r="BY62" s="1966"/>
      <c r="BZ62" s="1967"/>
      <c r="CA62" s="1968"/>
      <c r="CB62" s="1968"/>
      <c r="CC62" s="722" t="s">
        <v>107</v>
      </c>
      <c r="CD62" s="726"/>
      <c r="CE62" s="727"/>
    </row>
    <row r="63" spans="1:96" ht="15.75" customHeight="1" thickBot="1" x14ac:dyDescent="0.2">
      <c r="A63" s="536"/>
      <c r="C63" s="1648" t="s">
        <v>372</v>
      </c>
      <c r="D63" s="1649"/>
      <c r="E63" s="1649"/>
      <c r="F63" s="1649"/>
      <c r="G63" s="1649"/>
      <c r="H63" s="1650"/>
      <c r="I63" s="1699" t="s">
        <v>373</v>
      </c>
      <c r="J63" s="1700"/>
      <c r="K63" s="1700"/>
      <c r="L63" s="1700"/>
      <c r="M63" s="1700"/>
      <c r="N63" s="1700"/>
      <c r="O63" s="1700"/>
      <c r="P63" s="1700"/>
      <c r="Q63" s="1700"/>
      <c r="R63" s="1700"/>
      <c r="S63" s="1700"/>
      <c r="T63" s="1700"/>
      <c r="U63" s="1700"/>
      <c r="V63" s="1690"/>
      <c r="W63" s="1690"/>
      <c r="X63" s="1184" t="s">
        <v>20</v>
      </c>
      <c r="Y63" s="1183" t="s">
        <v>202</v>
      </c>
      <c r="Z63" s="1677"/>
      <c r="AA63" s="1677"/>
      <c r="AB63" s="1677"/>
      <c r="AC63" s="1238" t="s">
        <v>5</v>
      </c>
      <c r="AD63" s="1239" t="s">
        <v>37</v>
      </c>
      <c r="AF63" s="1979"/>
      <c r="AG63" s="1979"/>
      <c r="AH63" s="1979"/>
      <c r="AI63" s="1979"/>
      <c r="AJ63" s="672" t="s">
        <v>6</v>
      </c>
      <c r="AK63" s="1613" t="s">
        <v>1193</v>
      </c>
      <c r="AL63" s="1613"/>
      <c r="AM63" s="1613"/>
      <c r="AN63" s="1613"/>
      <c r="AO63" s="1613"/>
      <c r="AP63" s="1613"/>
      <c r="AQ63" s="1613"/>
      <c r="AR63" s="1613"/>
      <c r="AS63" s="1613"/>
      <c r="AT63" s="1613"/>
      <c r="AU63" s="1613"/>
      <c r="AV63" s="1613"/>
      <c r="AW63" s="1613"/>
      <c r="AX63" s="1613"/>
      <c r="AY63" s="1613"/>
      <c r="AZ63" s="667"/>
      <c r="BD63" s="578"/>
      <c r="BE63" s="578"/>
      <c r="BF63" s="578"/>
      <c r="BG63" s="733"/>
      <c r="BH63" s="733"/>
      <c r="BJ63" s="1964">
        <v>8</v>
      </c>
      <c r="BK63" s="1965"/>
      <c r="BL63" s="1965"/>
      <c r="BM63" s="1966"/>
      <c r="BN63" s="1967"/>
      <c r="BO63" s="1968"/>
      <c r="BP63" s="1968"/>
      <c r="BQ63" s="722" t="s">
        <v>107</v>
      </c>
      <c r="BR63" s="726"/>
      <c r="BS63" s="727"/>
      <c r="BT63" s="735"/>
      <c r="BU63" s="736"/>
      <c r="BV63" s="1964">
        <v>8</v>
      </c>
      <c r="BW63" s="1965"/>
      <c r="BX63" s="1965"/>
      <c r="BY63" s="1966"/>
      <c r="BZ63" s="1967"/>
      <c r="CA63" s="1968"/>
      <c r="CB63" s="1968"/>
      <c r="CC63" s="722" t="s">
        <v>107</v>
      </c>
      <c r="CD63" s="726"/>
      <c r="CE63" s="727"/>
    </row>
    <row r="64" spans="1:96" ht="15.75" customHeight="1" x14ac:dyDescent="0.15">
      <c r="A64" s="536"/>
      <c r="C64" s="1651" t="s">
        <v>43</v>
      </c>
      <c r="D64" s="1652"/>
      <c r="E64" s="1652"/>
      <c r="F64" s="1652"/>
      <c r="G64" s="1652"/>
      <c r="H64" s="1653"/>
      <c r="I64" s="1637"/>
      <c r="J64" s="2017">
        <f>IFERROR(IF(CQ48=FALSE,J53+T54+SUM(V56:W63),""),"")</f>
        <v>0</v>
      </c>
      <c r="K64" s="2017"/>
      <c r="L64" s="2017"/>
      <c r="M64" s="2033" t="s">
        <v>1147</v>
      </c>
      <c r="N64" s="2033"/>
      <c r="O64" s="2017">
        <f>IFERROR(IF(CQ48=FALSE,O53+SUM(Z56:AB63),""),"")</f>
        <v>0</v>
      </c>
      <c r="P64" s="2017"/>
      <c r="Q64" s="2017"/>
      <c r="R64" s="1664" t="s">
        <v>1148</v>
      </c>
      <c r="S64" s="2046"/>
      <c r="T64" s="2048"/>
      <c r="U64" s="2017" t="str">
        <f>IFERROR(IF(CQ48=TRUE,U53+T54+SUM(V56:W63),""),"")</f>
        <v/>
      </c>
      <c r="V64" s="2017"/>
      <c r="W64" s="2017"/>
      <c r="X64" s="2033" t="s">
        <v>1147</v>
      </c>
      <c r="Y64" s="2033"/>
      <c r="Z64" s="2017" t="str">
        <f>IFERROR(IF(CQ48=TRUE,Z53+SUM(Z56:AB63),""),"")</f>
        <v/>
      </c>
      <c r="AA64" s="2017"/>
      <c r="AB64" s="2017"/>
      <c r="AC64" s="1664" t="s">
        <v>1148</v>
      </c>
      <c r="AD64" s="1665"/>
      <c r="AF64" s="1979"/>
      <c r="AG64" s="1979"/>
      <c r="AH64" s="1979"/>
      <c r="AI64" s="1979"/>
      <c r="AJ64" s="559"/>
      <c r="AK64" s="1613"/>
      <c r="AL64" s="1613"/>
      <c r="AM64" s="1613"/>
      <c r="AN64" s="1613"/>
      <c r="AO64" s="1613"/>
      <c r="AP64" s="1613"/>
      <c r="AQ64" s="1613"/>
      <c r="AR64" s="1613"/>
      <c r="AS64" s="1613"/>
      <c r="AT64" s="1613"/>
      <c r="AU64" s="1613"/>
      <c r="AV64" s="1613"/>
      <c r="AW64" s="1613"/>
      <c r="AX64" s="1613"/>
      <c r="AY64" s="1613"/>
      <c r="AZ64" s="667"/>
      <c r="BG64" s="733"/>
      <c r="BH64" s="733"/>
      <c r="BJ64" s="1964">
        <v>9</v>
      </c>
      <c r="BK64" s="1965"/>
      <c r="BL64" s="1965"/>
      <c r="BM64" s="1966"/>
      <c r="BN64" s="1967"/>
      <c r="BO64" s="1968"/>
      <c r="BP64" s="1968"/>
      <c r="BQ64" s="722" t="s">
        <v>107</v>
      </c>
      <c r="BR64" s="726"/>
      <c r="BS64" s="727"/>
      <c r="BT64" s="735"/>
      <c r="BU64" s="736"/>
      <c r="BV64" s="1964">
        <v>9</v>
      </c>
      <c r="BW64" s="1965"/>
      <c r="BX64" s="1965"/>
      <c r="BY64" s="1966"/>
      <c r="BZ64" s="1967"/>
      <c r="CA64" s="1968"/>
      <c r="CB64" s="1968"/>
      <c r="CC64" s="722" t="s">
        <v>107</v>
      </c>
      <c r="CD64" s="726"/>
      <c r="CE64" s="727"/>
    </row>
    <row r="65" spans="1:121" ht="15.75" customHeight="1" thickBot="1" x14ac:dyDescent="0.2">
      <c r="A65" s="536"/>
      <c r="C65" s="1668"/>
      <c r="D65" s="1669"/>
      <c r="E65" s="1669"/>
      <c r="F65" s="1669"/>
      <c r="G65" s="1669"/>
      <c r="H65" s="1670"/>
      <c r="I65" s="1638"/>
      <c r="J65" s="2018"/>
      <c r="K65" s="2018"/>
      <c r="L65" s="2018"/>
      <c r="M65" s="2034"/>
      <c r="N65" s="2034"/>
      <c r="O65" s="2018"/>
      <c r="P65" s="2018"/>
      <c r="Q65" s="2018"/>
      <c r="R65" s="1666"/>
      <c r="S65" s="2047"/>
      <c r="T65" s="2049"/>
      <c r="U65" s="2018"/>
      <c r="V65" s="2018"/>
      <c r="W65" s="2018"/>
      <c r="X65" s="2034"/>
      <c r="Y65" s="2034"/>
      <c r="Z65" s="2018"/>
      <c r="AA65" s="2018"/>
      <c r="AB65" s="2018"/>
      <c r="AC65" s="1666"/>
      <c r="AD65" s="1667"/>
      <c r="AE65" s="737"/>
      <c r="AG65" s="558"/>
      <c r="AH65" s="558"/>
      <c r="AI65" s="558"/>
      <c r="AJ65" s="717" t="s">
        <v>367</v>
      </c>
      <c r="AK65" s="1613" t="s">
        <v>369</v>
      </c>
      <c r="AL65" s="1613"/>
      <c r="AM65" s="1613"/>
      <c r="AN65" s="1613"/>
      <c r="AO65" s="1613"/>
      <c r="AP65" s="1613"/>
      <c r="AQ65" s="1613"/>
      <c r="AR65" s="1613"/>
      <c r="AS65" s="1613"/>
      <c r="AT65" s="1613"/>
      <c r="AU65" s="1613"/>
      <c r="AV65" s="1613"/>
      <c r="AW65" s="1613"/>
      <c r="AX65" s="1613"/>
      <c r="AY65" s="1613"/>
      <c r="AZ65" s="728"/>
      <c r="BD65" s="578"/>
      <c r="BE65" s="578"/>
      <c r="BF65" s="578"/>
      <c r="BG65" s="733"/>
      <c r="BH65" s="733"/>
      <c r="BJ65" s="1964">
        <v>10</v>
      </c>
      <c r="BK65" s="1965"/>
      <c r="BL65" s="1965"/>
      <c r="BM65" s="1966"/>
      <c r="BN65" s="1967"/>
      <c r="BO65" s="1968"/>
      <c r="BP65" s="1968"/>
      <c r="BQ65" s="722" t="s">
        <v>107</v>
      </c>
      <c r="BR65" s="726"/>
      <c r="BS65" s="727"/>
      <c r="BT65" s="738"/>
      <c r="BU65" s="739"/>
      <c r="BV65" s="1964">
        <v>10</v>
      </c>
      <c r="BW65" s="1965"/>
      <c r="BX65" s="1965"/>
      <c r="BY65" s="1966"/>
      <c r="BZ65" s="1967"/>
      <c r="CA65" s="1968"/>
      <c r="CB65" s="1968"/>
      <c r="CC65" s="722" t="s">
        <v>107</v>
      </c>
      <c r="CD65" s="726"/>
      <c r="CE65" s="727"/>
    </row>
    <row r="66" spans="1:121" ht="15.75" customHeight="1" x14ac:dyDescent="0.15">
      <c r="A66" s="536"/>
      <c r="AJ66" s="740"/>
      <c r="AK66" s="1613"/>
      <c r="AL66" s="1613"/>
      <c r="AM66" s="1613"/>
      <c r="AN66" s="1613"/>
      <c r="AO66" s="1613"/>
      <c r="AP66" s="1613"/>
      <c r="AQ66" s="1613"/>
      <c r="AR66" s="1613"/>
      <c r="AS66" s="1613"/>
      <c r="AT66" s="1613"/>
      <c r="AU66" s="1613"/>
      <c r="AV66" s="1613"/>
      <c r="AW66" s="1613"/>
      <c r="AX66" s="1613"/>
      <c r="AY66" s="1613"/>
      <c r="AZ66" s="728"/>
      <c r="BD66" s="578"/>
      <c r="BE66" s="578"/>
      <c r="BF66" s="578"/>
      <c r="BG66" s="733"/>
      <c r="BH66" s="733"/>
      <c r="BJ66" s="1964">
        <v>11</v>
      </c>
      <c r="BK66" s="1965"/>
      <c r="BL66" s="1965"/>
      <c r="BM66" s="1966"/>
      <c r="BN66" s="1967"/>
      <c r="BO66" s="1968"/>
      <c r="BP66" s="1968"/>
      <c r="BQ66" s="722" t="s">
        <v>107</v>
      </c>
      <c r="BR66" s="718"/>
      <c r="BS66" s="723"/>
      <c r="BT66" s="738"/>
      <c r="BU66" s="739"/>
      <c r="BV66" s="1964">
        <v>11</v>
      </c>
      <c r="BW66" s="1965"/>
      <c r="BX66" s="1965"/>
      <c r="BY66" s="1966"/>
      <c r="BZ66" s="1967"/>
      <c r="CA66" s="1968"/>
      <c r="CB66" s="1968"/>
      <c r="CC66" s="722" t="s">
        <v>107</v>
      </c>
      <c r="CD66" s="718"/>
      <c r="CE66" s="723"/>
    </row>
    <row r="67" spans="1:121" ht="15.75" customHeight="1" x14ac:dyDescent="0.15">
      <c r="A67" s="536"/>
      <c r="B67" s="741"/>
      <c r="C67" s="599" t="s">
        <v>397</v>
      </c>
      <c r="D67" s="1694" t="s">
        <v>389</v>
      </c>
      <c r="E67" s="1694"/>
      <c r="F67" s="1694"/>
      <c r="G67" s="1694"/>
      <c r="H67" s="1694"/>
      <c r="I67" s="1694"/>
      <c r="J67" s="1694"/>
      <c r="K67" s="1694"/>
      <c r="L67" s="1694"/>
      <c r="M67" s="1694"/>
      <c r="N67" s="1694"/>
      <c r="O67" s="1694"/>
      <c r="P67" s="1694"/>
      <c r="Q67" s="1694"/>
      <c r="R67" s="1694"/>
      <c r="S67" s="1694"/>
      <c r="T67" s="1694"/>
      <c r="U67" s="1694"/>
      <c r="V67" s="1694"/>
      <c r="W67" s="1694"/>
      <c r="X67" s="1694"/>
      <c r="Y67" s="1694"/>
      <c r="Z67" s="1694"/>
      <c r="AA67" s="1694"/>
      <c r="AB67" s="1694"/>
      <c r="AC67" s="1694"/>
      <c r="AD67" s="1694"/>
      <c r="AE67" s="1694"/>
      <c r="AF67" s="1694"/>
      <c r="AG67" s="1694"/>
      <c r="AH67" s="1694"/>
      <c r="AI67" s="558"/>
      <c r="AJ67" s="672" t="s">
        <v>42</v>
      </c>
      <c r="AK67" s="1613" t="s">
        <v>370</v>
      </c>
      <c r="AL67" s="1613"/>
      <c r="AM67" s="1613"/>
      <c r="AN67" s="1613"/>
      <c r="AO67" s="1613"/>
      <c r="AP67" s="1613"/>
      <c r="AQ67" s="1613"/>
      <c r="AR67" s="1613"/>
      <c r="AS67" s="1613"/>
      <c r="AT67" s="1613"/>
      <c r="AU67" s="1613"/>
      <c r="AV67" s="1613"/>
      <c r="AW67" s="1613"/>
      <c r="AX67" s="1613"/>
      <c r="AY67" s="1613"/>
      <c r="AZ67" s="667"/>
      <c r="BD67" s="578"/>
      <c r="BE67" s="578"/>
      <c r="BF67" s="578"/>
      <c r="BG67" s="733"/>
      <c r="BH67" s="733"/>
      <c r="BJ67" s="1964">
        <v>12</v>
      </c>
      <c r="BK67" s="1965"/>
      <c r="BL67" s="1965"/>
      <c r="BM67" s="1966"/>
      <c r="BN67" s="1967"/>
      <c r="BO67" s="1968"/>
      <c r="BP67" s="1968"/>
      <c r="BQ67" s="722" t="s">
        <v>107</v>
      </c>
      <c r="BR67" s="726"/>
      <c r="BS67" s="727"/>
      <c r="BT67" s="738"/>
      <c r="BU67" s="739"/>
      <c r="BV67" s="1964">
        <v>12</v>
      </c>
      <c r="BW67" s="1965"/>
      <c r="BX67" s="1965"/>
      <c r="BY67" s="1966"/>
      <c r="BZ67" s="1967"/>
      <c r="CA67" s="1968"/>
      <c r="CB67" s="1968"/>
      <c r="CC67" s="722" t="s">
        <v>107</v>
      </c>
      <c r="CD67" s="726"/>
      <c r="CE67" s="727"/>
    </row>
    <row r="68" spans="1:121" ht="15.75" customHeight="1" x14ac:dyDescent="0.15">
      <c r="A68" s="536"/>
      <c r="B68" s="599"/>
      <c r="F68" s="659"/>
      <c r="G68" s="659"/>
      <c r="H68" s="742"/>
      <c r="I68" s="742"/>
      <c r="J68" s="742"/>
      <c r="K68" s="742"/>
      <c r="L68" s="742"/>
      <c r="M68" s="742"/>
      <c r="N68" s="742"/>
      <c r="O68" s="742"/>
      <c r="P68" s="742"/>
      <c r="Q68" s="742"/>
      <c r="R68" s="742"/>
      <c r="S68" s="742"/>
      <c r="T68" s="742"/>
      <c r="U68" s="742"/>
      <c r="V68" s="742"/>
      <c r="W68" s="742"/>
      <c r="X68" s="742"/>
      <c r="Y68" s="742"/>
      <c r="Z68" s="743"/>
      <c r="AG68" s="558"/>
      <c r="AH68" s="558"/>
      <c r="AI68" s="558"/>
      <c r="AJ68" s="559"/>
      <c r="AK68" s="1613"/>
      <c r="AL68" s="1613"/>
      <c r="AM68" s="1613"/>
      <c r="AN68" s="1613"/>
      <c r="AO68" s="1613"/>
      <c r="AP68" s="1613"/>
      <c r="AQ68" s="1613"/>
      <c r="AR68" s="1613"/>
      <c r="AS68" s="1613"/>
      <c r="AT68" s="1613"/>
      <c r="AU68" s="1613"/>
      <c r="AV68" s="1613"/>
      <c r="AW68" s="1613"/>
      <c r="AX68" s="1613"/>
      <c r="AY68" s="1613"/>
      <c r="AZ68" s="667"/>
      <c r="BD68" s="668"/>
      <c r="BE68" s="668"/>
      <c r="BF68" s="668"/>
      <c r="BG68" s="733"/>
      <c r="BH68" s="733"/>
      <c r="BJ68" s="1964">
        <v>13</v>
      </c>
      <c r="BK68" s="1965"/>
      <c r="BL68" s="1965"/>
      <c r="BM68" s="1966"/>
      <c r="BN68" s="1967"/>
      <c r="BO68" s="1968"/>
      <c r="BP68" s="1968"/>
      <c r="BQ68" s="722" t="s">
        <v>107</v>
      </c>
      <c r="BR68" s="726"/>
      <c r="BS68" s="727"/>
      <c r="BT68" s="738"/>
      <c r="BU68" s="739"/>
      <c r="BV68" s="1964">
        <v>13</v>
      </c>
      <c r="BW68" s="1965"/>
      <c r="BX68" s="1965"/>
      <c r="BY68" s="1966"/>
      <c r="BZ68" s="1967"/>
      <c r="CA68" s="1968"/>
      <c r="CB68" s="1968"/>
      <c r="CC68" s="722" t="s">
        <v>107</v>
      </c>
      <c r="CD68" s="726"/>
      <c r="CE68" s="727"/>
    </row>
    <row r="69" spans="1:121" ht="15.75" customHeight="1" x14ac:dyDescent="0.15">
      <c r="A69" s="536"/>
      <c r="B69" s="599"/>
      <c r="C69" s="599" t="s">
        <v>399</v>
      </c>
      <c r="D69" s="1694" t="s">
        <v>411</v>
      </c>
      <c r="E69" s="1694"/>
      <c r="F69" s="1694"/>
      <c r="G69" s="1694"/>
      <c r="H69" s="1694"/>
      <c r="I69" s="1694"/>
      <c r="J69" s="1694"/>
      <c r="K69" s="1694"/>
      <c r="L69" s="1694"/>
      <c r="M69" s="1694"/>
      <c r="N69" s="1694"/>
      <c r="O69" s="1694"/>
      <c r="P69" s="1694"/>
      <c r="Q69" s="1694"/>
      <c r="R69" s="1694"/>
      <c r="S69" s="1694"/>
      <c r="T69" s="1694"/>
      <c r="U69" s="1694"/>
      <c r="V69" s="1694"/>
      <c r="W69" s="1694"/>
      <c r="X69" s="1694"/>
      <c r="Y69" s="1694"/>
      <c r="Z69" s="1694"/>
      <c r="AA69" s="1694"/>
      <c r="AB69" s="1694"/>
      <c r="AC69" s="1694"/>
      <c r="AD69" s="1694"/>
      <c r="AE69" s="1694"/>
      <c r="AF69" s="1694"/>
      <c r="AG69" s="1694"/>
      <c r="AH69" s="1694"/>
      <c r="AI69" s="558"/>
      <c r="AJ69" s="559"/>
      <c r="AK69" s="640"/>
      <c r="AM69" s="558"/>
      <c r="AZ69" s="728"/>
      <c r="BC69" s="668"/>
      <c r="BD69" s="668"/>
      <c r="BE69" s="668"/>
      <c r="BF69" s="668"/>
      <c r="BG69" s="733"/>
      <c r="BH69" s="733"/>
      <c r="BJ69" s="1964">
        <v>14</v>
      </c>
      <c r="BK69" s="1965"/>
      <c r="BL69" s="1965"/>
      <c r="BM69" s="1966"/>
      <c r="BN69" s="1967"/>
      <c r="BO69" s="1968"/>
      <c r="BP69" s="1968"/>
      <c r="BQ69" s="722" t="s">
        <v>107</v>
      </c>
      <c r="BR69" s="726"/>
      <c r="BS69" s="727"/>
      <c r="BT69" s="738"/>
      <c r="BU69" s="739"/>
      <c r="BV69" s="1964">
        <v>14</v>
      </c>
      <c r="BW69" s="1965"/>
      <c r="BX69" s="1965"/>
      <c r="BY69" s="1966"/>
      <c r="BZ69" s="1967"/>
      <c r="CA69" s="1968"/>
      <c r="CB69" s="1968"/>
      <c r="CC69" s="722" t="s">
        <v>107</v>
      </c>
      <c r="CD69" s="726"/>
      <c r="CE69" s="727"/>
    </row>
    <row r="70" spans="1:121" ht="15.75" customHeight="1" x14ac:dyDescent="0.15">
      <c r="A70" s="536"/>
      <c r="AJ70" s="672"/>
      <c r="AK70" s="668"/>
      <c r="AL70" s="668"/>
      <c r="AM70" s="668"/>
      <c r="AN70" s="668"/>
      <c r="AO70" s="668"/>
      <c r="AP70" s="668"/>
      <c r="AQ70" s="668"/>
      <c r="AR70" s="668"/>
      <c r="AS70" s="668"/>
      <c r="AT70" s="668"/>
      <c r="AU70" s="668"/>
      <c r="AV70" s="668"/>
      <c r="AW70" s="668"/>
      <c r="AX70" s="668"/>
      <c r="AY70" s="668"/>
      <c r="AZ70" s="728"/>
      <c r="BC70" s="668"/>
      <c r="BD70" s="668"/>
      <c r="BE70" s="668"/>
      <c r="BF70" s="668"/>
      <c r="BG70" s="744"/>
      <c r="BH70" s="745"/>
      <c r="BJ70" s="1964">
        <v>15</v>
      </c>
      <c r="BK70" s="1965"/>
      <c r="BL70" s="1965"/>
      <c r="BM70" s="1966"/>
      <c r="BN70" s="1967"/>
      <c r="BO70" s="1968"/>
      <c r="BP70" s="1968"/>
      <c r="BQ70" s="722" t="s">
        <v>107</v>
      </c>
      <c r="BR70" s="726"/>
      <c r="BS70" s="727"/>
      <c r="BT70" s="738"/>
      <c r="BU70" s="739"/>
      <c r="BV70" s="1964">
        <v>15</v>
      </c>
      <c r="BW70" s="1965"/>
      <c r="BX70" s="1965"/>
      <c r="BY70" s="1966"/>
      <c r="BZ70" s="1967"/>
      <c r="CA70" s="1968"/>
      <c r="CB70" s="1968"/>
      <c r="CC70" s="722" t="s">
        <v>107</v>
      </c>
      <c r="CD70" s="726"/>
      <c r="CE70" s="727"/>
    </row>
    <row r="71" spans="1:121" ht="15.75" customHeight="1" x14ac:dyDescent="0.15">
      <c r="A71" s="536"/>
      <c r="C71" s="537" t="s">
        <v>400</v>
      </c>
      <c r="D71" s="1691" t="s">
        <v>951</v>
      </c>
      <c r="E71" s="1691"/>
      <c r="F71" s="1691"/>
      <c r="G71" s="1691"/>
      <c r="H71" s="1691"/>
      <c r="I71" s="1691"/>
      <c r="J71" s="1691"/>
      <c r="K71" s="1691"/>
      <c r="L71" s="1691"/>
      <c r="M71" s="1691"/>
      <c r="N71" s="1691"/>
      <c r="O71" s="1691"/>
      <c r="P71" s="1691"/>
      <c r="Q71" s="1691"/>
      <c r="R71" s="1691"/>
      <c r="S71" s="1691"/>
      <c r="T71" s="1691"/>
      <c r="U71" s="1691"/>
      <c r="V71" s="1691"/>
      <c r="W71" s="1691"/>
      <c r="X71" s="1691"/>
      <c r="Y71" s="1691"/>
      <c r="Z71" s="1691"/>
      <c r="AA71" s="1691"/>
      <c r="AB71" s="1691"/>
      <c r="AC71" s="1691"/>
      <c r="AD71" s="1691"/>
      <c r="AE71" s="1691"/>
      <c r="AF71" s="1691"/>
      <c r="AG71" s="1691"/>
      <c r="AH71" s="1691"/>
      <c r="AJ71" s="746" t="s">
        <v>30</v>
      </c>
      <c r="AK71" s="1681" t="s">
        <v>1100</v>
      </c>
      <c r="AL71" s="1681"/>
      <c r="AM71" s="1681"/>
      <c r="AN71" s="1681"/>
      <c r="AO71" s="1681"/>
      <c r="AP71" s="1681"/>
      <c r="AQ71" s="1681"/>
      <c r="AR71" s="1681"/>
      <c r="AS71" s="1681"/>
      <c r="AT71" s="1681"/>
      <c r="AU71" s="668"/>
      <c r="AV71" s="668"/>
      <c r="AW71" s="668"/>
      <c r="AX71" s="668"/>
      <c r="AY71" s="668"/>
      <c r="AZ71" s="728"/>
      <c r="BC71" s="668"/>
      <c r="BD71" s="668"/>
      <c r="BE71" s="668"/>
      <c r="BF71" s="668"/>
      <c r="BG71" s="733"/>
      <c r="BH71" s="733"/>
      <c r="BJ71" s="1964">
        <v>16</v>
      </c>
      <c r="BK71" s="1965"/>
      <c r="BL71" s="1965"/>
      <c r="BM71" s="1966"/>
      <c r="BN71" s="1967"/>
      <c r="BO71" s="1968"/>
      <c r="BP71" s="1968"/>
      <c r="BQ71" s="722" t="s">
        <v>107</v>
      </c>
      <c r="BR71" s="718"/>
      <c r="BS71" s="723"/>
      <c r="BT71" s="735"/>
      <c r="BU71" s="736"/>
      <c r="BV71" s="1964">
        <v>16</v>
      </c>
      <c r="BW71" s="1965"/>
      <c r="BX71" s="1965"/>
      <c r="BY71" s="1966"/>
      <c r="BZ71" s="1967"/>
      <c r="CA71" s="1968"/>
      <c r="CB71" s="1968"/>
      <c r="CC71" s="722" t="s">
        <v>107</v>
      </c>
      <c r="CD71" s="718"/>
      <c r="CE71" s="723"/>
    </row>
    <row r="72" spans="1:121" ht="15.75" customHeight="1" x14ac:dyDescent="0.15">
      <c r="A72" s="536"/>
      <c r="C72" s="553"/>
      <c r="D72" s="553"/>
      <c r="E72" s="529"/>
      <c r="F72" s="529"/>
      <c r="G72" s="529"/>
      <c r="H72" s="529"/>
      <c r="I72" s="529"/>
      <c r="J72" s="529"/>
      <c r="K72" s="529"/>
      <c r="L72" s="529"/>
      <c r="M72" s="529"/>
      <c r="N72" s="529"/>
      <c r="O72" s="529"/>
      <c r="P72" s="529"/>
      <c r="Q72" s="529"/>
      <c r="R72" s="529"/>
      <c r="S72" s="529"/>
      <c r="T72" s="529"/>
      <c r="U72" s="529"/>
      <c r="V72" s="529"/>
      <c r="W72" s="529"/>
      <c r="X72" s="529"/>
      <c r="Y72" s="529"/>
      <c r="Z72" s="529"/>
      <c r="AA72" s="748"/>
      <c r="AB72" s="748"/>
      <c r="AC72" s="614"/>
      <c r="AD72" s="614"/>
      <c r="AE72" s="596"/>
      <c r="AF72" s="596"/>
      <c r="AG72" s="596"/>
      <c r="AH72" s="596"/>
      <c r="AI72" s="558"/>
      <c r="AJ72" s="559"/>
      <c r="AK72" s="749"/>
      <c r="AM72" s="558"/>
      <c r="AZ72" s="728"/>
      <c r="BC72" s="578"/>
      <c r="BD72" s="578"/>
      <c r="BE72" s="578"/>
      <c r="BF72" s="578"/>
      <c r="BG72" s="750"/>
      <c r="BH72" s="751"/>
      <c r="BJ72" s="1964">
        <v>17</v>
      </c>
      <c r="BK72" s="1965"/>
      <c r="BL72" s="1965"/>
      <c r="BM72" s="1966"/>
      <c r="BN72" s="1967"/>
      <c r="BO72" s="1968"/>
      <c r="BP72" s="1968"/>
      <c r="BQ72" s="722" t="s">
        <v>107</v>
      </c>
      <c r="BR72" s="726"/>
      <c r="BS72" s="727"/>
      <c r="BT72" s="735"/>
      <c r="BU72" s="736"/>
      <c r="BV72" s="1964">
        <v>17</v>
      </c>
      <c r="BW72" s="1965"/>
      <c r="BX72" s="1965"/>
      <c r="BY72" s="1966"/>
      <c r="BZ72" s="1967"/>
      <c r="CA72" s="1968"/>
      <c r="CB72" s="1968"/>
      <c r="CC72" s="722" t="s">
        <v>107</v>
      </c>
      <c r="CD72" s="726"/>
      <c r="CE72" s="727"/>
    </row>
    <row r="73" spans="1:121" ht="15.75" customHeight="1" x14ac:dyDescent="0.15">
      <c r="A73" s="536"/>
      <c r="C73" s="553" t="s">
        <v>710</v>
      </c>
      <c r="D73" s="1612" t="s">
        <v>1167</v>
      </c>
      <c r="E73" s="1612"/>
      <c r="F73" s="1612"/>
      <c r="G73" s="1612"/>
      <c r="H73" s="1612"/>
      <c r="I73" s="1612"/>
      <c r="J73" s="1612"/>
      <c r="K73" s="1612"/>
      <c r="L73" s="1612"/>
      <c r="M73" s="1612"/>
      <c r="N73" s="1612"/>
      <c r="O73" s="1612"/>
      <c r="P73" s="1612"/>
      <c r="Q73" s="1612"/>
      <c r="R73" s="1612"/>
      <c r="S73" s="1612"/>
      <c r="T73" s="1612"/>
      <c r="U73" s="1612"/>
      <c r="V73" s="1612"/>
      <c r="W73" s="1612"/>
      <c r="X73" s="1612"/>
      <c r="Y73" s="1612"/>
      <c r="Z73" s="1612"/>
      <c r="AA73" s="1612"/>
      <c r="AB73" s="1612"/>
      <c r="AC73" s="614"/>
      <c r="AD73" s="614"/>
      <c r="AE73" s="596"/>
      <c r="AF73" s="596"/>
      <c r="AG73" s="596"/>
      <c r="AH73" s="596"/>
      <c r="AI73" s="558"/>
      <c r="AJ73" s="746" t="s">
        <v>30</v>
      </c>
      <c r="AK73" s="1617" t="s">
        <v>1171</v>
      </c>
      <c r="AL73" s="1617"/>
      <c r="AM73" s="1617"/>
      <c r="AN73" s="1617"/>
      <c r="AO73" s="1617"/>
      <c r="AP73" s="1617"/>
      <c r="AQ73" s="1617"/>
      <c r="AR73" s="1617"/>
      <c r="AS73" s="1617"/>
      <c r="AT73" s="1617"/>
      <c r="AU73" s="1617"/>
      <c r="AV73" s="1617"/>
      <c r="AW73" s="1617"/>
      <c r="AX73" s="1617"/>
      <c r="AZ73" s="728"/>
      <c r="BC73" s="1978" t="s">
        <v>344</v>
      </c>
      <c r="BD73" s="1978"/>
      <c r="BE73" s="1978"/>
      <c r="BF73" s="1978"/>
      <c r="BG73" s="1978"/>
      <c r="BH73" s="751"/>
      <c r="BJ73" s="1964">
        <v>18</v>
      </c>
      <c r="BK73" s="1965"/>
      <c r="BL73" s="1965"/>
      <c r="BM73" s="1966"/>
      <c r="BN73" s="1967"/>
      <c r="BO73" s="1968"/>
      <c r="BP73" s="1968"/>
      <c r="BQ73" s="722" t="s">
        <v>107</v>
      </c>
      <c r="BR73" s="726"/>
      <c r="BS73" s="727"/>
      <c r="BT73" s="735"/>
      <c r="BU73" s="736"/>
      <c r="BV73" s="1964">
        <v>18</v>
      </c>
      <c r="BW73" s="1965"/>
      <c r="BX73" s="1965"/>
      <c r="BY73" s="1966"/>
      <c r="BZ73" s="1967"/>
      <c r="CA73" s="1968"/>
      <c r="CB73" s="1968"/>
      <c r="CC73" s="722" t="s">
        <v>107</v>
      </c>
      <c r="CD73" s="726"/>
      <c r="CE73" s="727"/>
    </row>
    <row r="74" spans="1:121" ht="15.75" customHeight="1" x14ac:dyDescent="0.15">
      <c r="A74" s="536"/>
      <c r="D74" s="1612"/>
      <c r="E74" s="1612"/>
      <c r="F74" s="1612"/>
      <c r="G74" s="1612"/>
      <c r="H74" s="1612"/>
      <c r="I74" s="1612"/>
      <c r="J74" s="1612"/>
      <c r="K74" s="1612"/>
      <c r="L74" s="1612"/>
      <c r="M74" s="1612"/>
      <c r="N74" s="1612"/>
      <c r="O74" s="1612"/>
      <c r="P74" s="1612"/>
      <c r="Q74" s="1612"/>
      <c r="R74" s="1612"/>
      <c r="S74" s="1612"/>
      <c r="T74" s="1612"/>
      <c r="U74" s="1612"/>
      <c r="V74" s="1612"/>
      <c r="W74" s="1612"/>
      <c r="X74" s="1612"/>
      <c r="Y74" s="1612"/>
      <c r="Z74" s="1612"/>
      <c r="AA74" s="1612"/>
      <c r="AB74" s="1612"/>
      <c r="AC74" s="549"/>
      <c r="AD74" s="549"/>
      <c r="AE74" s="549"/>
      <c r="AF74" s="549"/>
      <c r="AG74" s="549"/>
      <c r="AH74" s="549"/>
      <c r="AI74" s="558"/>
      <c r="AJ74" s="559"/>
      <c r="AK74" s="1617"/>
      <c r="AL74" s="1617"/>
      <c r="AM74" s="1617"/>
      <c r="AN74" s="1617"/>
      <c r="AO74" s="1617"/>
      <c r="AP74" s="1617"/>
      <c r="AQ74" s="1617"/>
      <c r="AR74" s="1617"/>
      <c r="AS74" s="1617"/>
      <c r="AT74" s="1617"/>
      <c r="AU74" s="1617"/>
      <c r="AV74" s="1617"/>
      <c r="AW74" s="1617"/>
      <c r="AX74" s="1617"/>
      <c r="AZ74" s="728"/>
      <c r="BC74" s="752"/>
      <c r="BD74" s="752"/>
      <c r="BE74" s="1977" t="b">
        <v>0</v>
      </c>
      <c r="BF74" s="1977"/>
      <c r="BG74" s="1977"/>
      <c r="BH74" s="751"/>
      <c r="BI74" s="753"/>
      <c r="BJ74" s="1964">
        <v>19</v>
      </c>
      <c r="BK74" s="1965"/>
      <c r="BL74" s="1965"/>
      <c r="BM74" s="1966"/>
      <c r="BN74" s="1967"/>
      <c r="BO74" s="1968"/>
      <c r="BP74" s="1968"/>
      <c r="BQ74" s="722" t="s">
        <v>107</v>
      </c>
      <c r="BR74" s="726"/>
      <c r="BS74" s="727"/>
      <c r="BT74" s="735"/>
      <c r="BU74" s="736"/>
      <c r="BV74" s="1964">
        <v>19</v>
      </c>
      <c r="BW74" s="1965"/>
      <c r="BX74" s="1965"/>
      <c r="BY74" s="1966"/>
      <c r="BZ74" s="1967"/>
      <c r="CA74" s="1968"/>
      <c r="CB74" s="1968"/>
      <c r="CC74" s="722" t="s">
        <v>107</v>
      </c>
      <c r="CD74" s="726"/>
      <c r="CE74" s="727"/>
      <c r="DO74" s="608"/>
      <c r="DP74" s="608"/>
      <c r="DQ74" s="608"/>
    </row>
    <row r="75" spans="1:121" ht="15.75" customHeight="1" x14ac:dyDescent="0.15">
      <c r="A75" s="536"/>
      <c r="D75" s="548"/>
      <c r="E75" s="548"/>
      <c r="F75" s="548"/>
      <c r="G75" s="548"/>
      <c r="H75" s="548"/>
      <c r="I75" s="548"/>
      <c r="J75" s="548"/>
      <c r="K75" s="548"/>
      <c r="L75" s="548"/>
      <c r="M75" s="548"/>
      <c r="N75" s="548"/>
      <c r="O75" s="548"/>
      <c r="P75" s="548"/>
      <c r="Q75" s="548"/>
      <c r="R75" s="548"/>
      <c r="S75" s="548"/>
      <c r="T75" s="548"/>
      <c r="U75" s="548"/>
      <c r="V75" s="548"/>
      <c r="W75" s="548"/>
      <c r="X75" s="548"/>
      <c r="Y75" s="548"/>
      <c r="Z75" s="548"/>
      <c r="AA75" s="548"/>
      <c r="AB75" s="548"/>
      <c r="AC75" s="549"/>
      <c r="AD75" s="549"/>
      <c r="AE75" s="549"/>
      <c r="AF75" s="549"/>
      <c r="AG75" s="549"/>
      <c r="AH75" s="549"/>
      <c r="AI75" s="558"/>
      <c r="AJ75" s="559"/>
      <c r="AK75" s="749"/>
      <c r="AM75" s="558"/>
      <c r="AZ75" s="728"/>
      <c r="BC75" s="752"/>
      <c r="BD75" s="752"/>
      <c r="BE75" s="1977" t="b">
        <v>1</v>
      </c>
      <c r="BF75" s="1977"/>
      <c r="BG75" s="1977"/>
      <c r="BH75" s="751"/>
      <c r="BI75" s="753"/>
      <c r="BJ75" s="1964">
        <v>20</v>
      </c>
      <c r="BK75" s="1965"/>
      <c r="BL75" s="1965"/>
      <c r="BM75" s="1966"/>
      <c r="BN75" s="1967"/>
      <c r="BO75" s="1968"/>
      <c r="BP75" s="1968"/>
      <c r="BQ75" s="722" t="s">
        <v>107</v>
      </c>
      <c r="BR75" s="726"/>
      <c r="BS75" s="727"/>
      <c r="BT75" s="754"/>
      <c r="BU75" s="755"/>
      <c r="BV75" s="1964">
        <v>20</v>
      </c>
      <c r="BW75" s="1965"/>
      <c r="BX75" s="1965"/>
      <c r="BY75" s="1966"/>
      <c r="BZ75" s="1967"/>
      <c r="CA75" s="1968"/>
      <c r="CB75" s="1968"/>
      <c r="CC75" s="722" t="s">
        <v>107</v>
      </c>
      <c r="CD75" s="726"/>
      <c r="CE75" s="727"/>
    </row>
    <row r="76" spans="1:121" ht="15.75" customHeight="1" x14ac:dyDescent="0.15">
      <c r="A76" s="536"/>
      <c r="C76" s="553" t="s">
        <v>1141</v>
      </c>
      <c r="D76" s="1612" t="s">
        <v>1169</v>
      </c>
      <c r="E76" s="1612"/>
      <c r="F76" s="1612"/>
      <c r="G76" s="1612"/>
      <c r="H76" s="1612"/>
      <c r="I76" s="1612"/>
      <c r="J76" s="1612"/>
      <c r="K76" s="1612"/>
      <c r="L76" s="1612"/>
      <c r="M76" s="1612"/>
      <c r="N76" s="1612"/>
      <c r="O76" s="1612"/>
      <c r="P76" s="1612"/>
      <c r="Q76" s="1612"/>
      <c r="R76" s="1612"/>
      <c r="S76" s="1612"/>
      <c r="T76" s="1612"/>
      <c r="U76" s="1612"/>
      <c r="V76" s="1612"/>
      <c r="W76" s="1612"/>
      <c r="X76" s="1612"/>
      <c r="Y76" s="1612"/>
      <c r="Z76" s="1612"/>
      <c r="AA76" s="1612"/>
      <c r="AB76" s="1612"/>
      <c r="AC76" s="549"/>
      <c r="AD76" s="549"/>
      <c r="AE76" s="549"/>
      <c r="AF76" s="549"/>
      <c r="AG76" s="549"/>
      <c r="AH76" s="549"/>
      <c r="AI76" s="558"/>
      <c r="AJ76" s="746" t="s">
        <v>30</v>
      </c>
      <c r="AK76" s="1613" t="s">
        <v>1170</v>
      </c>
      <c r="AL76" s="1613"/>
      <c r="AM76" s="1613"/>
      <c r="AN76" s="1613"/>
      <c r="AO76" s="1613"/>
      <c r="AP76" s="1613"/>
      <c r="AQ76" s="1613"/>
      <c r="AR76" s="1613"/>
      <c r="AS76" s="1613"/>
      <c r="AT76" s="1613"/>
      <c r="AU76" s="1613"/>
      <c r="AV76" s="1613"/>
      <c r="AW76" s="1613"/>
      <c r="AX76" s="1613"/>
      <c r="AY76" s="1613"/>
      <c r="AZ76" s="1614"/>
    </row>
    <row r="77" spans="1:121" ht="15.75" customHeight="1" x14ac:dyDescent="0.15">
      <c r="A77" s="536"/>
      <c r="D77" s="1612"/>
      <c r="E77" s="1612"/>
      <c r="F77" s="1612"/>
      <c r="G77" s="1612"/>
      <c r="H77" s="1612"/>
      <c r="I77" s="1612"/>
      <c r="J77" s="1612"/>
      <c r="K77" s="1612"/>
      <c r="L77" s="1612"/>
      <c r="M77" s="1612"/>
      <c r="N77" s="1612"/>
      <c r="O77" s="1612"/>
      <c r="P77" s="1612"/>
      <c r="Q77" s="1612"/>
      <c r="R77" s="1612"/>
      <c r="S77" s="1612"/>
      <c r="T77" s="1612"/>
      <c r="U77" s="1612"/>
      <c r="V77" s="1612"/>
      <c r="W77" s="1612"/>
      <c r="X77" s="1612"/>
      <c r="Y77" s="1612"/>
      <c r="Z77" s="1612"/>
      <c r="AA77" s="1612"/>
      <c r="AB77" s="1612"/>
      <c r="AC77" s="549"/>
      <c r="AD77" s="549"/>
      <c r="AE77" s="549"/>
      <c r="AF77" s="549"/>
      <c r="AG77" s="549"/>
      <c r="AH77" s="549"/>
      <c r="AI77" s="558"/>
      <c r="AJ77" s="559"/>
      <c r="AK77" s="1613"/>
      <c r="AL77" s="1613"/>
      <c r="AM77" s="1613"/>
      <c r="AN77" s="1613"/>
      <c r="AO77" s="1613"/>
      <c r="AP77" s="1613"/>
      <c r="AQ77" s="1613"/>
      <c r="AR77" s="1613"/>
      <c r="AS77" s="1613"/>
      <c r="AT77" s="1613"/>
      <c r="AU77" s="1613"/>
      <c r="AV77" s="1613"/>
      <c r="AW77" s="1613"/>
      <c r="AX77" s="1613"/>
      <c r="AY77" s="1613"/>
      <c r="AZ77" s="1614"/>
    </row>
    <row r="78" spans="1:121" ht="12.95" customHeight="1" thickBot="1" x14ac:dyDescent="0.2">
      <c r="A78" s="564"/>
      <c r="B78" s="756"/>
      <c r="C78" s="756"/>
      <c r="D78" s="757"/>
      <c r="E78" s="757"/>
      <c r="F78" s="757"/>
      <c r="G78" s="757"/>
      <c r="H78" s="757"/>
      <c r="I78" s="757"/>
      <c r="J78" s="757"/>
      <c r="K78" s="757"/>
      <c r="L78" s="757"/>
      <c r="M78" s="757"/>
      <c r="N78" s="757"/>
      <c r="O78" s="757"/>
      <c r="P78" s="757"/>
      <c r="Q78" s="757"/>
      <c r="R78" s="757"/>
      <c r="S78" s="757"/>
      <c r="T78" s="757"/>
      <c r="U78" s="757"/>
      <c r="V78" s="757"/>
      <c r="W78" s="757"/>
      <c r="X78" s="757"/>
      <c r="Y78" s="757"/>
      <c r="Z78" s="757"/>
      <c r="AA78" s="757"/>
      <c r="AB78" s="757"/>
      <c r="AC78" s="758"/>
      <c r="AD78" s="758"/>
      <c r="AE78" s="758"/>
      <c r="AF78" s="758"/>
      <c r="AG78" s="758"/>
      <c r="AH78" s="758"/>
      <c r="AI78" s="759"/>
      <c r="AJ78" s="760"/>
      <c r="AK78" s="1615"/>
      <c r="AL78" s="1615"/>
      <c r="AM78" s="1615"/>
      <c r="AN78" s="1615"/>
      <c r="AO78" s="1615"/>
      <c r="AP78" s="1615"/>
      <c r="AQ78" s="1615"/>
      <c r="AR78" s="1615"/>
      <c r="AS78" s="1615"/>
      <c r="AT78" s="1615"/>
      <c r="AU78" s="1615"/>
      <c r="AV78" s="1615"/>
      <c r="AW78" s="1615"/>
      <c r="AX78" s="1615"/>
      <c r="AY78" s="1615"/>
      <c r="AZ78" s="1616"/>
    </row>
    <row r="79" spans="1:121" ht="15.75" customHeight="1" x14ac:dyDescent="0.15">
      <c r="AJ79" s="761"/>
      <c r="AK79" s="761"/>
      <c r="AL79" s="762"/>
      <c r="AM79" s="762"/>
      <c r="AN79" s="762"/>
      <c r="AO79" s="762"/>
      <c r="AP79" s="762"/>
      <c r="AQ79" s="762"/>
      <c r="AR79" s="762"/>
      <c r="AS79" s="762"/>
      <c r="AT79" s="762"/>
      <c r="AU79" s="762"/>
      <c r="AV79" s="762"/>
      <c r="AW79" s="762"/>
      <c r="AX79" s="762"/>
      <c r="AY79" s="762"/>
      <c r="AZ79" s="762"/>
    </row>
    <row r="80" spans="1:121" ht="14.1" customHeight="1" x14ac:dyDescent="0.15">
      <c r="AJ80" s="640"/>
      <c r="AK80" s="763"/>
      <c r="AL80" s="640"/>
      <c r="AM80" s="764"/>
      <c r="AN80" s="764"/>
      <c r="AO80" s="764"/>
      <c r="AP80" s="764"/>
      <c r="AQ80" s="764"/>
      <c r="AR80" s="764"/>
      <c r="AS80" s="764"/>
      <c r="AT80" s="764"/>
      <c r="AU80" s="764"/>
      <c r="AV80" s="764"/>
      <c r="AW80" s="764"/>
      <c r="AX80" s="764"/>
      <c r="AY80" s="764"/>
      <c r="AZ80" s="764"/>
    </row>
    <row r="81" spans="37:81" ht="12.95" customHeight="1" x14ac:dyDescent="0.15">
      <c r="AK81" s="765"/>
      <c r="AM81" s="556"/>
      <c r="AN81" s="556"/>
      <c r="AO81" s="556"/>
      <c r="AP81" s="556"/>
      <c r="AQ81" s="556"/>
      <c r="AR81" s="556"/>
      <c r="AS81" s="556"/>
      <c r="AT81" s="556"/>
      <c r="AU81" s="556"/>
      <c r="AV81" s="556"/>
      <c r="AW81" s="556"/>
      <c r="AX81" s="556"/>
      <c r="AY81" s="556"/>
      <c r="AZ81" s="556"/>
      <c r="BB81" s="625"/>
      <c r="BC81" s="625"/>
      <c r="BD81" s="625"/>
      <c r="BE81" s="625"/>
    </row>
    <row r="82" spans="37:81" ht="14.1" customHeight="1" x14ac:dyDescent="0.15">
      <c r="AK82" s="640"/>
      <c r="AL82" s="556"/>
      <c r="AM82" s="556"/>
      <c r="AN82" s="556"/>
      <c r="AO82" s="556"/>
      <c r="AP82" s="556"/>
      <c r="AQ82" s="556"/>
      <c r="AR82" s="556"/>
      <c r="AS82" s="556"/>
      <c r="AT82" s="556"/>
      <c r="AU82" s="556"/>
      <c r="AV82" s="556"/>
      <c r="AW82" s="556"/>
      <c r="AX82" s="556"/>
      <c r="AY82" s="556"/>
      <c r="AZ82" s="556"/>
      <c r="BA82" s="625"/>
      <c r="BB82" s="625"/>
      <c r="BC82" s="625"/>
      <c r="BD82" s="625"/>
      <c r="BE82" s="625"/>
      <c r="BF82" s="608"/>
      <c r="BG82" s="751"/>
      <c r="BH82" s="1959"/>
      <c r="BI82" s="1959"/>
      <c r="BJ82" s="1959"/>
      <c r="BK82" s="1959"/>
      <c r="BL82" s="1970"/>
      <c r="BM82" s="1970"/>
      <c r="BN82" s="1970"/>
      <c r="BO82" s="596"/>
      <c r="BP82" s="551"/>
      <c r="BT82" s="1959"/>
      <c r="BU82" s="1959"/>
      <c r="BV82" s="1959"/>
      <c r="BW82" s="1959"/>
      <c r="BX82" s="1970"/>
      <c r="BY82" s="1970"/>
      <c r="BZ82" s="1970"/>
      <c r="CA82" s="596"/>
      <c r="CB82" s="551"/>
    </row>
    <row r="83" spans="37:81" ht="14.1" customHeight="1" x14ac:dyDescent="0.15">
      <c r="BA83" s="625"/>
      <c r="BB83" s="668"/>
      <c r="BC83" s="668"/>
      <c r="BD83" s="668"/>
      <c r="BE83" s="625"/>
      <c r="BF83" s="751"/>
      <c r="BH83" s="1959"/>
      <c r="BI83" s="1959"/>
      <c r="BJ83" s="1959"/>
      <c r="BK83" s="1959"/>
      <c r="BL83" s="1970"/>
      <c r="BM83" s="1970"/>
      <c r="BN83" s="1970"/>
      <c r="BO83" s="596"/>
      <c r="BP83" s="551"/>
      <c r="BT83" s="1959"/>
      <c r="BU83" s="1959"/>
      <c r="BV83" s="1959"/>
      <c r="BW83" s="1959"/>
      <c r="BX83" s="1970"/>
      <c r="BY83" s="1970"/>
      <c r="BZ83" s="1970"/>
      <c r="CA83" s="596"/>
      <c r="CB83" s="551"/>
    </row>
    <row r="84" spans="37:81" ht="14.1" customHeight="1" x14ac:dyDescent="0.15">
      <c r="BA84" s="668"/>
      <c r="BB84" s="668"/>
      <c r="BC84" s="668"/>
      <c r="BD84" s="668"/>
      <c r="BE84" s="631"/>
      <c r="BF84" s="751"/>
      <c r="BH84" s="1959"/>
      <c r="BI84" s="1959"/>
      <c r="BJ84" s="1959"/>
      <c r="BK84" s="1959"/>
      <c r="BL84" s="1970"/>
      <c r="BM84" s="1970"/>
      <c r="BN84" s="1970"/>
      <c r="BO84" s="596"/>
      <c r="BP84" s="551"/>
      <c r="BT84" s="1959"/>
      <c r="BU84" s="1959"/>
      <c r="BV84" s="1959"/>
      <c r="BW84" s="1959"/>
      <c r="BX84" s="1970"/>
      <c r="BY84" s="1970"/>
      <c r="BZ84" s="1970"/>
      <c r="CA84" s="596"/>
      <c r="CB84" s="551"/>
    </row>
    <row r="85" spans="37:81" ht="14.1" customHeight="1" x14ac:dyDescent="0.15">
      <c r="BA85" s="668"/>
      <c r="BB85" s="631"/>
      <c r="BC85" s="631"/>
      <c r="BD85" s="631"/>
      <c r="BE85" s="631"/>
      <c r="BF85" s="751"/>
      <c r="BH85" s="1959"/>
      <c r="BI85" s="1959"/>
      <c r="BJ85" s="1959"/>
      <c r="BK85" s="1959"/>
      <c r="BL85" s="1970"/>
      <c r="BM85" s="1970"/>
      <c r="BN85" s="1970"/>
      <c r="BO85" s="596"/>
      <c r="BP85" s="608"/>
      <c r="BQ85" s="551"/>
      <c r="BT85" s="1959"/>
      <c r="BU85" s="1959"/>
      <c r="BV85" s="1959"/>
      <c r="BW85" s="1959"/>
      <c r="BX85" s="1970"/>
      <c r="BY85" s="1970"/>
      <c r="BZ85" s="1970"/>
      <c r="CA85" s="596"/>
      <c r="CB85" s="608"/>
      <c r="CC85" s="551"/>
    </row>
    <row r="86" spans="37:81" ht="14.1" customHeight="1" x14ac:dyDescent="0.15">
      <c r="BA86" s="631"/>
      <c r="BB86" s="751"/>
      <c r="BH86" s="1959"/>
      <c r="BI86" s="1959"/>
      <c r="BJ86" s="1959"/>
      <c r="BK86" s="1959"/>
      <c r="BL86" s="1970"/>
      <c r="BM86" s="1970"/>
      <c r="BN86" s="1970"/>
      <c r="BO86" s="596"/>
      <c r="BP86" s="551"/>
      <c r="BT86" s="1959"/>
      <c r="BU86" s="1959"/>
      <c r="BV86" s="1959"/>
      <c r="BW86" s="1959"/>
      <c r="BX86" s="1970"/>
      <c r="BY86" s="1970"/>
      <c r="BZ86" s="1970"/>
      <c r="CA86" s="596"/>
      <c r="CB86" s="551"/>
    </row>
    <row r="87" spans="37:81" ht="14.1" customHeight="1" x14ac:dyDescent="0.15">
      <c r="BA87" s="631"/>
      <c r="BB87" s="751"/>
      <c r="BH87" s="1959"/>
      <c r="BI87" s="1959"/>
      <c r="BJ87" s="1959"/>
      <c r="BK87" s="1959"/>
      <c r="BL87" s="1970"/>
      <c r="BM87" s="1970"/>
      <c r="BN87" s="1970"/>
      <c r="BO87" s="596"/>
      <c r="BP87" s="551"/>
      <c r="BT87" s="1959"/>
      <c r="BU87" s="1959"/>
      <c r="BV87" s="1959"/>
      <c r="BW87" s="1959"/>
      <c r="BX87" s="1970"/>
      <c r="BY87" s="1970"/>
      <c r="BZ87" s="1970"/>
      <c r="CA87" s="596"/>
      <c r="CB87" s="551"/>
    </row>
    <row r="88" spans="37:81" ht="14.1" customHeight="1" x14ac:dyDescent="0.15">
      <c r="BA88" s="693"/>
      <c r="BB88" s="751"/>
      <c r="BH88" s="1959"/>
      <c r="BI88" s="1959"/>
      <c r="BJ88" s="1959"/>
      <c r="BK88" s="1959"/>
      <c r="BL88" s="1970"/>
      <c r="BM88" s="1970"/>
      <c r="BN88" s="1970"/>
      <c r="BO88" s="596"/>
      <c r="BP88" s="551"/>
      <c r="BT88" s="1959"/>
      <c r="BU88" s="1959"/>
      <c r="BV88" s="1959"/>
      <c r="BW88" s="1959"/>
      <c r="BX88" s="1970"/>
      <c r="BY88" s="1970"/>
      <c r="BZ88" s="1970"/>
      <c r="CA88" s="596"/>
      <c r="CB88" s="551"/>
    </row>
    <row r="89" spans="37:81" ht="14.1" customHeight="1" x14ac:dyDescent="0.15">
      <c r="BA89" s="693"/>
      <c r="BB89" s="751"/>
      <c r="BH89" s="1959"/>
      <c r="BI89" s="1959"/>
      <c r="BJ89" s="1959"/>
      <c r="BK89" s="1959"/>
      <c r="BL89" s="766"/>
      <c r="BM89" s="766"/>
      <c r="BN89" s="766"/>
      <c r="BO89" s="596"/>
      <c r="BP89" s="551"/>
      <c r="BT89" s="608"/>
      <c r="BU89" s="608"/>
      <c r="BV89" s="608"/>
      <c r="BW89" s="608"/>
      <c r="BX89" s="766"/>
      <c r="BY89" s="766"/>
      <c r="BZ89" s="766"/>
      <c r="CA89" s="596"/>
      <c r="CB89" s="551"/>
    </row>
    <row r="90" spans="37:81" ht="14.1" customHeight="1" x14ac:dyDescent="0.15">
      <c r="BA90" s="693"/>
      <c r="BB90" s="751"/>
      <c r="BH90" s="1959"/>
      <c r="BI90" s="1959"/>
      <c r="BJ90" s="1959"/>
      <c r="BK90" s="1959"/>
      <c r="BL90" s="1970"/>
      <c r="BM90" s="1970"/>
      <c r="BN90" s="1970"/>
      <c r="BO90" s="596"/>
      <c r="BP90" s="551"/>
      <c r="BT90" s="1959"/>
      <c r="BU90" s="1959"/>
      <c r="BV90" s="1959"/>
      <c r="BW90" s="1959"/>
      <c r="BX90" s="1970"/>
      <c r="BY90" s="1970"/>
      <c r="BZ90" s="1970"/>
      <c r="CA90" s="596"/>
      <c r="CB90" s="551"/>
    </row>
    <row r="91" spans="37:81" ht="14.1" customHeight="1" x14ac:dyDescent="0.15">
      <c r="BB91" s="751"/>
      <c r="BH91" s="1959"/>
      <c r="BI91" s="1959"/>
      <c r="BJ91" s="1959"/>
      <c r="BK91" s="1959"/>
      <c r="BL91" s="766"/>
      <c r="BM91" s="766"/>
      <c r="BN91" s="766"/>
      <c r="BO91" s="596"/>
      <c r="BP91" s="551"/>
      <c r="BT91" s="608"/>
      <c r="BU91" s="608"/>
      <c r="BV91" s="608"/>
      <c r="BW91" s="608"/>
      <c r="BX91" s="766"/>
      <c r="BY91" s="766"/>
      <c r="BZ91" s="766"/>
      <c r="CA91" s="596"/>
      <c r="CB91" s="551"/>
    </row>
    <row r="92" spans="37:81" ht="14.1" customHeight="1" x14ac:dyDescent="0.15">
      <c r="BB92" s="751"/>
      <c r="BH92" s="1959"/>
      <c r="BI92" s="1959"/>
      <c r="BJ92" s="1959"/>
      <c r="BK92" s="1959"/>
      <c r="BL92" s="766"/>
      <c r="BM92" s="766"/>
      <c r="BN92" s="766"/>
      <c r="BO92" s="596"/>
      <c r="BP92" s="551"/>
      <c r="BT92" s="608"/>
      <c r="BU92" s="608"/>
      <c r="BV92" s="608"/>
      <c r="BW92" s="608"/>
      <c r="BX92" s="766"/>
      <c r="BY92" s="766"/>
      <c r="BZ92" s="766"/>
      <c r="CA92" s="596"/>
      <c r="CB92" s="551"/>
    </row>
    <row r="93" spans="37:81" ht="14.1" customHeight="1" x14ac:dyDescent="0.15">
      <c r="BH93" s="1959"/>
      <c r="BI93" s="1959"/>
      <c r="BJ93" s="1959"/>
      <c r="BK93" s="1959"/>
      <c r="BL93" s="1970"/>
      <c r="BM93" s="1970"/>
      <c r="BN93" s="1970"/>
      <c r="BO93" s="596"/>
      <c r="BP93" s="608"/>
      <c r="BQ93" s="551"/>
      <c r="BT93" s="1959"/>
      <c r="BU93" s="1959"/>
      <c r="BV93" s="1959"/>
      <c r="BW93" s="1959"/>
      <c r="BX93" s="1970"/>
      <c r="BY93" s="1970"/>
      <c r="BZ93" s="1970"/>
      <c r="CA93" s="596"/>
      <c r="CB93" s="608"/>
      <c r="CC93" s="551"/>
    </row>
    <row r="94" spans="37:81" ht="14.1" customHeight="1" x14ac:dyDescent="0.15">
      <c r="BH94" s="1959"/>
      <c r="BI94" s="1959"/>
      <c r="BJ94" s="1959"/>
      <c r="BK94" s="1959"/>
      <c r="BL94" s="766"/>
      <c r="BM94" s="766"/>
      <c r="BN94" s="766"/>
      <c r="BO94" s="596"/>
      <c r="BP94" s="608"/>
      <c r="BQ94" s="551"/>
      <c r="BT94" s="608"/>
      <c r="BU94" s="608"/>
      <c r="BV94" s="608"/>
      <c r="BW94" s="608"/>
      <c r="BX94" s="766"/>
      <c r="BY94" s="766"/>
      <c r="BZ94" s="766"/>
      <c r="CA94" s="596"/>
      <c r="CB94" s="608"/>
      <c r="CC94" s="551"/>
    </row>
    <row r="95" spans="37:81" ht="14.1" customHeight="1" x14ac:dyDescent="0.15">
      <c r="BH95" s="1959"/>
      <c r="BI95" s="1959"/>
      <c r="BJ95" s="1959"/>
      <c r="BK95" s="1959"/>
      <c r="BL95" s="1970"/>
      <c r="BM95" s="1970"/>
      <c r="BN95" s="1970"/>
      <c r="BO95" s="596"/>
      <c r="BP95" s="551"/>
      <c r="BT95" s="1959"/>
      <c r="BU95" s="1959"/>
      <c r="BV95" s="1959"/>
      <c r="BW95" s="1959"/>
      <c r="BX95" s="1970"/>
      <c r="BY95" s="1970"/>
      <c r="BZ95" s="1970"/>
      <c r="CA95" s="596"/>
      <c r="CB95" s="551"/>
    </row>
    <row r="96" spans="37:81" ht="14.1" customHeight="1" x14ac:dyDescent="0.15">
      <c r="BB96" s="767"/>
      <c r="BH96" s="1959"/>
      <c r="BI96" s="1959"/>
      <c r="BJ96" s="1959"/>
      <c r="BK96" s="1959"/>
      <c r="BL96" s="1970"/>
      <c r="BM96" s="1970"/>
      <c r="BN96" s="1970"/>
      <c r="BO96" s="596"/>
      <c r="BP96" s="551"/>
      <c r="BT96" s="1959"/>
      <c r="BU96" s="1959"/>
      <c r="BV96" s="1959"/>
      <c r="BW96" s="1959"/>
      <c r="BX96" s="1970"/>
      <c r="BY96" s="1970"/>
      <c r="BZ96" s="1970"/>
      <c r="CA96" s="596"/>
      <c r="CB96" s="551"/>
    </row>
    <row r="97" spans="54:107" ht="14.1" customHeight="1" x14ac:dyDescent="0.15">
      <c r="BB97" s="767"/>
      <c r="BH97" s="1959"/>
      <c r="BI97" s="1959"/>
      <c r="BJ97" s="1959"/>
      <c r="BK97" s="1959"/>
      <c r="BL97" s="1970"/>
      <c r="BM97" s="1970"/>
      <c r="BN97" s="1970"/>
      <c r="BO97" s="596"/>
      <c r="BP97" s="551"/>
      <c r="BT97" s="1959"/>
      <c r="BU97" s="1959"/>
      <c r="BV97" s="1959"/>
      <c r="BW97" s="1959"/>
      <c r="BX97" s="1970"/>
      <c r="BY97" s="1970"/>
      <c r="BZ97" s="1970"/>
      <c r="CA97" s="596"/>
      <c r="CB97" s="551"/>
    </row>
    <row r="98" spans="54:107" ht="14.1" customHeight="1" x14ac:dyDescent="0.15">
      <c r="BB98" s="767"/>
      <c r="BH98" s="1959"/>
      <c r="BI98" s="1959"/>
      <c r="BJ98" s="1959"/>
      <c r="BK98" s="1959"/>
      <c r="BL98" s="1970"/>
      <c r="BM98" s="1970"/>
      <c r="BN98" s="1970"/>
      <c r="BO98" s="596"/>
      <c r="BP98" s="551"/>
      <c r="BT98" s="1959"/>
      <c r="BU98" s="1959"/>
      <c r="BV98" s="1959"/>
      <c r="BW98" s="1959"/>
      <c r="BX98" s="1970"/>
      <c r="BY98" s="1970"/>
      <c r="BZ98" s="1970"/>
      <c r="CA98" s="596"/>
      <c r="CB98" s="551"/>
    </row>
    <row r="99" spans="54:107" ht="14.1" customHeight="1" x14ac:dyDescent="0.15">
      <c r="BB99" s="767"/>
      <c r="BH99" s="1959"/>
      <c r="BI99" s="1959"/>
      <c r="BJ99" s="1959"/>
      <c r="BK99" s="1959"/>
      <c r="BL99" s="1970"/>
      <c r="BM99" s="1970"/>
      <c r="BN99" s="1970"/>
      <c r="BO99" s="596"/>
      <c r="BP99" s="608"/>
      <c r="BQ99" s="551"/>
      <c r="BT99" s="1959"/>
      <c r="BU99" s="1959"/>
      <c r="BV99" s="1959"/>
      <c r="BW99" s="1959"/>
      <c r="BX99" s="1970"/>
      <c r="BY99" s="1970"/>
      <c r="BZ99" s="1970"/>
      <c r="CA99" s="596"/>
      <c r="CB99" s="608"/>
      <c r="CC99" s="551"/>
    </row>
    <row r="100" spans="54:107" ht="14.1" customHeight="1" x14ac:dyDescent="0.15">
      <c r="BH100" s="1959"/>
      <c r="BI100" s="1959"/>
      <c r="BJ100" s="1959"/>
      <c r="BK100" s="1959"/>
      <c r="BL100" s="1970"/>
      <c r="BM100" s="1970"/>
      <c r="BN100" s="1970"/>
      <c r="BO100" s="596"/>
      <c r="BP100" s="551"/>
      <c r="BT100" s="1959"/>
      <c r="BU100" s="1959"/>
      <c r="BV100" s="1959"/>
      <c r="BW100" s="1959"/>
      <c r="BX100" s="1970"/>
      <c r="BY100" s="1970"/>
      <c r="BZ100" s="1970"/>
      <c r="CA100" s="596"/>
      <c r="CB100" s="551"/>
    </row>
    <row r="101" spans="54:107" ht="14.1" customHeight="1" x14ac:dyDescent="0.15">
      <c r="BH101" s="1959"/>
      <c r="BI101" s="1959"/>
      <c r="BJ101" s="1959"/>
      <c r="BK101" s="1959"/>
      <c r="BL101" s="1975"/>
      <c r="BM101" s="1975"/>
      <c r="BN101" s="1975"/>
      <c r="BO101" s="596"/>
      <c r="BP101" s="551"/>
      <c r="BT101" s="1959"/>
      <c r="BU101" s="1959"/>
      <c r="BV101" s="1959"/>
      <c r="BW101" s="1959"/>
      <c r="BX101" s="1970"/>
      <c r="BY101" s="1970"/>
      <c r="BZ101" s="1970"/>
      <c r="CA101" s="596"/>
      <c r="CB101" s="551"/>
    </row>
    <row r="102" spans="54:107" ht="14.1" customHeight="1" x14ac:dyDescent="0.15">
      <c r="BH102" s="1959"/>
      <c r="BI102" s="1959"/>
      <c r="BJ102" s="1959"/>
      <c r="BK102" s="1959"/>
      <c r="BL102" s="1975"/>
      <c r="BM102" s="1975"/>
      <c r="BN102" s="1975"/>
      <c r="BO102" s="596"/>
      <c r="BP102" s="551"/>
      <c r="BT102" s="1959"/>
      <c r="BU102" s="1959"/>
      <c r="BV102" s="1959"/>
      <c r="BW102" s="1959"/>
      <c r="BX102" s="1970"/>
      <c r="BY102" s="1970"/>
      <c r="BZ102" s="1970"/>
      <c r="CA102" s="596"/>
      <c r="CB102" s="551"/>
    </row>
    <row r="103" spans="54:107" ht="14.1" customHeight="1" x14ac:dyDescent="0.15">
      <c r="BH103" s="1959"/>
      <c r="BI103" s="1959"/>
      <c r="BJ103" s="1959"/>
      <c r="BK103" s="1959"/>
      <c r="BL103" s="1975"/>
      <c r="BM103" s="1975"/>
      <c r="BN103" s="1975"/>
      <c r="BO103" s="596"/>
      <c r="BP103" s="551"/>
      <c r="BT103" s="1959"/>
      <c r="BU103" s="1959"/>
      <c r="BV103" s="1959"/>
      <c r="BW103" s="1959"/>
      <c r="BX103" s="1970"/>
      <c r="BY103" s="1970"/>
      <c r="BZ103" s="1970"/>
      <c r="CA103" s="596"/>
      <c r="CB103" s="551"/>
    </row>
    <row r="104" spans="54:107" ht="14.1" customHeight="1" x14ac:dyDescent="0.15">
      <c r="BH104" s="1959"/>
      <c r="BI104" s="1959"/>
      <c r="BJ104" s="1959"/>
      <c r="BK104" s="1959"/>
      <c r="BL104" s="1975"/>
      <c r="BM104" s="1975"/>
      <c r="BN104" s="1975"/>
      <c r="BO104" s="596"/>
      <c r="BP104" s="608"/>
      <c r="BQ104" s="551"/>
      <c r="BT104" s="1959"/>
      <c r="BU104" s="1959"/>
      <c r="BV104" s="1959"/>
      <c r="BW104" s="1959"/>
      <c r="BX104" s="1970"/>
      <c r="BY104" s="1970"/>
      <c r="BZ104" s="1970"/>
      <c r="CA104" s="596"/>
      <c r="CB104" s="608"/>
      <c r="CC104" s="551"/>
    </row>
    <row r="105" spans="54:107" ht="14.1" customHeight="1" x14ac:dyDescent="0.15">
      <c r="BH105" s="1959"/>
      <c r="BI105" s="1959"/>
      <c r="BJ105" s="1959"/>
      <c r="BK105" s="1959"/>
      <c r="BL105" s="1975"/>
      <c r="BM105" s="1975"/>
      <c r="BN105" s="1975"/>
      <c r="BO105" s="596"/>
      <c r="BP105" s="551"/>
      <c r="BT105" s="1959"/>
      <c r="BU105" s="1959"/>
      <c r="BV105" s="1959"/>
      <c r="BW105" s="1959"/>
      <c r="BX105" s="1970"/>
      <c r="BY105" s="1970"/>
      <c r="BZ105" s="1970"/>
      <c r="CA105" s="596"/>
      <c r="CB105" s="551"/>
    </row>
    <row r="106" spans="54:107" ht="14.1" customHeight="1" x14ac:dyDescent="0.15">
      <c r="BH106" s="1959"/>
      <c r="BI106" s="1959"/>
      <c r="BJ106" s="1959"/>
      <c r="BK106" s="1959"/>
      <c r="BL106" s="1975"/>
      <c r="BM106" s="1975"/>
      <c r="BN106" s="1975"/>
      <c r="BO106" s="596"/>
      <c r="BP106" s="551"/>
      <c r="BT106" s="1959"/>
      <c r="BU106" s="1959"/>
      <c r="BV106" s="1959"/>
      <c r="BW106" s="1959"/>
      <c r="BX106" s="1970"/>
      <c r="BY106" s="1970"/>
      <c r="BZ106" s="1970"/>
      <c r="CA106" s="596"/>
      <c r="CB106" s="551"/>
    </row>
    <row r="107" spans="54:107" ht="14.1" customHeight="1" x14ac:dyDescent="0.15">
      <c r="BH107" s="1959"/>
      <c r="BI107" s="1959"/>
      <c r="BJ107" s="1959"/>
      <c r="BK107" s="1959"/>
      <c r="BL107" s="1975"/>
      <c r="BM107" s="1975"/>
      <c r="BN107" s="1975"/>
      <c r="BO107" s="596"/>
      <c r="BP107" s="551"/>
      <c r="BT107" s="1959"/>
      <c r="BU107" s="1959"/>
      <c r="BV107" s="1959"/>
      <c r="BW107" s="1959"/>
      <c r="BX107" s="1970"/>
      <c r="BY107" s="1970"/>
      <c r="BZ107" s="1970"/>
      <c r="CA107" s="596"/>
      <c r="CB107" s="551"/>
    </row>
    <row r="108" spans="54:107" ht="14.1" customHeight="1" x14ac:dyDescent="0.15">
      <c r="BH108" s="1959"/>
      <c r="BI108" s="1959"/>
      <c r="BJ108" s="1959"/>
      <c r="BK108" s="1959"/>
      <c r="BL108" s="1975"/>
      <c r="BM108" s="1975"/>
      <c r="BN108" s="1975"/>
      <c r="BO108" s="596"/>
      <c r="BP108" s="551"/>
      <c r="BT108" s="1959"/>
      <c r="BU108" s="1959"/>
      <c r="BV108" s="1959"/>
      <c r="BW108" s="1959"/>
      <c r="BX108" s="1970"/>
      <c r="BY108" s="1970"/>
      <c r="BZ108" s="1970"/>
      <c r="CA108" s="596"/>
      <c r="CB108" s="551"/>
    </row>
    <row r="109" spans="54:107" ht="14.1" customHeight="1" x14ac:dyDescent="0.15">
      <c r="BH109" s="1959"/>
      <c r="BI109" s="1959"/>
      <c r="BJ109" s="1959"/>
      <c r="BK109" s="1959"/>
      <c r="BL109" s="1975"/>
      <c r="BM109" s="1975"/>
      <c r="BN109" s="1975"/>
      <c r="BO109" s="596"/>
      <c r="BP109" s="608"/>
      <c r="BQ109" s="551"/>
      <c r="BT109" s="1959"/>
      <c r="BU109" s="1959"/>
      <c r="BV109" s="1959"/>
      <c r="BW109" s="1959"/>
      <c r="BX109" s="1970"/>
      <c r="BY109" s="1970"/>
      <c r="BZ109" s="1970"/>
      <c r="CA109" s="596"/>
      <c r="CB109" s="608"/>
      <c r="CC109" s="551"/>
    </row>
    <row r="110" spans="54:107" ht="14.1" customHeight="1" x14ac:dyDescent="0.15">
      <c r="BH110" s="1959"/>
      <c r="BI110" s="1959"/>
      <c r="BJ110" s="1959"/>
      <c r="BK110" s="1959"/>
      <c r="BL110" s="1975"/>
      <c r="BM110" s="1975"/>
      <c r="BN110" s="1975"/>
      <c r="BO110" s="596"/>
      <c r="BP110" s="551"/>
      <c r="BT110" s="1959"/>
      <c r="BU110" s="1959"/>
      <c r="BV110" s="1959"/>
      <c r="BW110" s="1959"/>
      <c r="BX110" s="1970"/>
      <c r="BY110" s="1970"/>
      <c r="BZ110" s="1970"/>
      <c r="CA110" s="596"/>
      <c r="CB110" s="551"/>
    </row>
    <row r="111" spans="54:107" ht="14.1" customHeight="1" x14ac:dyDescent="0.15">
      <c r="BH111" s="1959"/>
      <c r="BI111" s="1959"/>
      <c r="BJ111" s="1959"/>
      <c r="BK111" s="1959"/>
      <c r="BL111" s="1975"/>
      <c r="BM111" s="1975"/>
      <c r="BN111" s="1975"/>
      <c r="BO111" s="596"/>
      <c r="BP111" s="551"/>
      <c r="BT111" s="1959"/>
      <c r="BU111" s="1959"/>
      <c r="BV111" s="1959"/>
      <c r="BW111" s="1959"/>
      <c r="BX111" s="1970"/>
      <c r="BY111" s="1970"/>
      <c r="BZ111" s="1970"/>
      <c r="CA111" s="596"/>
      <c r="CB111" s="551"/>
      <c r="CQ111" s="587"/>
      <c r="CR111" s="587"/>
      <c r="CS111" s="587"/>
      <c r="DA111" s="768"/>
      <c r="DB111" s="768"/>
      <c r="DC111" s="768"/>
    </row>
    <row r="112" spans="54:107" ht="14.1" customHeight="1" x14ac:dyDescent="0.15">
      <c r="BH112" s="1959"/>
      <c r="BI112" s="1959"/>
      <c r="BJ112" s="1959"/>
      <c r="BK112" s="1959"/>
      <c r="BL112" s="1975"/>
      <c r="BM112" s="1975"/>
      <c r="BN112" s="1975"/>
      <c r="BO112" s="596"/>
      <c r="BP112" s="551"/>
      <c r="BT112" s="1959"/>
      <c r="BU112" s="1959"/>
      <c r="BV112" s="1959"/>
      <c r="BW112" s="1959"/>
      <c r="BX112" s="1970"/>
      <c r="BY112" s="1970"/>
      <c r="BZ112" s="1970"/>
      <c r="CA112" s="596"/>
      <c r="CB112" s="551"/>
      <c r="CQ112" s="587"/>
      <c r="CR112" s="587"/>
      <c r="CS112" s="587"/>
      <c r="CT112" s="587"/>
      <c r="CU112" s="587"/>
      <c r="CY112" s="769"/>
      <c r="CZ112" s="769"/>
      <c r="DA112" s="768"/>
      <c r="DB112" s="768"/>
      <c r="DC112" s="768"/>
    </row>
    <row r="113" spans="60:109" ht="14.1" customHeight="1" x14ac:dyDescent="0.15">
      <c r="BH113" s="1959"/>
      <c r="BI113" s="1959"/>
      <c r="BJ113" s="1959"/>
      <c r="BK113" s="1959"/>
      <c r="BL113" s="1975"/>
      <c r="BM113" s="1975"/>
      <c r="BN113" s="1975"/>
      <c r="BO113" s="596"/>
      <c r="BP113" s="551"/>
      <c r="BT113" s="1959"/>
      <c r="BU113" s="1959"/>
      <c r="BV113" s="1959"/>
      <c r="BW113" s="1959"/>
      <c r="BX113" s="1970"/>
      <c r="BY113" s="1970"/>
      <c r="BZ113" s="1970"/>
      <c r="CA113" s="596"/>
      <c r="CB113" s="551"/>
      <c r="CV113" s="587"/>
      <c r="CW113" s="587"/>
      <c r="CX113" s="587"/>
      <c r="CY113" s="769"/>
      <c r="CZ113" s="769"/>
      <c r="DA113" s="768"/>
      <c r="DB113" s="768"/>
      <c r="DC113" s="768"/>
    </row>
    <row r="114" spans="60:109" ht="14.1" customHeight="1" x14ac:dyDescent="0.15">
      <c r="BH114" s="1959"/>
      <c r="BI114" s="1959"/>
      <c r="BJ114" s="1959"/>
      <c r="BK114" s="1959"/>
      <c r="BL114" s="1975"/>
      <c r="BM114" s="1975"/>
      <c r="BN114" s="1975"/>
      <c r="BO114" s="596"/>
      <c r="BP114" s="608"/>
      <c r="BQ114" s="551"/>
      <c r="BT114" s="1959"/>
      <c r="BU114" s="1959"/>
      <c r="BV114" s="1959"/>
      <c r="BW114" s="1959"/>
      <c r="BX114" s="1970"/>
      <c r="BY114" s="1970"/>
      <c r="BZ114" s="1970"/>
      <c r="CA114" s="596"/>
      <c r="CB114" s="608"/>
      <c r="CC114" s="551"/>
    </row>
    <row r="115" spans="60:109" ht="14.1" customHeight="1" x14ac:dyDescent="0.15">
      <c r="BH115" s="1959"/>
      <c r="BI115" s="1959"/>
      <c r="BJ115" s="1959"/>
      <c r="BK115" s="1959"/>
      <c r="BL115" s="1975"/>
      <c r="BM115" s="1975"/>
      <c r="BN115" s="1975"/>
      <c r="BO115" s="596"/>
      <c r="BP115" s="551"/>
      <c r="BT115" s="1959"/>
      <c r="BU115" s="1959"/>
      <c r="BV115" s="1959"/>
      <c r="BW115" s="1959"/>
      <c r="BX115" s="1970"/>
      <c r="BY115" s="1970"/>
      <c r="BZ115" s="1970"/>
      <c r="CA115" s="596"/>
      <c r="CB115" s="551"/>
      <c r="CQ115" s="770"/>
      <c r="CR115" s="770"/>
      <c r="CS115" s="770"/>
      <c r="CT115" s="770"/>
    </row>
    <row r="116" spans="60:109" x14ac:dyDescent="0.15">
      <c r="BH116" s="1959"/>
      <c r="BI116" s="1959"/>
      <c r="BJ116" s="1959"/>
      <c r="BK116" s="1959"/>
      <c r="BL116" s="1975"/>
      <c r="BM116" s="1975"/>
      <c r="BN116" s="1975"/>
      <c r="BO116" s="596"/>
      <c r="BP116" s="551"/>
      <c r="BT116" s="1959"/>
      <c r="BU116" s="1959"/>
      <c r="BV116" s="1959"/>
      <c r="BW116" s="1959"/>
      <c r="BX116" s="1970"/>
      <c r="BY116" s="1970"/>
      <c r="BZ116" s="1970"/>
      <c r="CA116" s="596"/>
      <c r="CB116" s="551"/>
    </row>
    <row r="117" spans="60:109" x14ac:dyDescent="0.15">
      <c r="BH117" s="1959"/>
      <c r="BI117" s="1959"/>
      <c r="BJ117" s="1959"/>
      <c r="BK117" s="1959"/>
      <c r="BL117" s="1975"/>
      <c r="BM117" s="1975"/>
      <c r="BN117" s="1975"/>
      <c r="BO117" s="596"/>
      <c r="BP117" s="551"/>
      <c r="BT117" s="1959"/>
      <c r="BU117" s="1959"/>
      <c r="BV117" s="1959"/>
      <c r="BW117" s="1959"/>
      <c r="BX117" s="1970"/>
      <c r="BY117" s="1970"/>
      <c r="BZ117" s="1970"/>
      <c r="CA117" s="596"/>
      <c r="CB117" s="551"/>
      <c r="CQ117" s="608"/>
      <c r="CR117" s="608"/>
      <c r="CS117" s="608"/>
      <c r="CT117" s="608"/>
      <c r="CU117" s="608"/>
    </row>
    <row r="118" spans="60:109" x14ac:dyDescent="0.15">
      <c r="BH118" s="1959"/>
      <c r="BI118" s="1959"/>
      <c r="BJ118" s="1959"/>
      <c r="BK118" s="1959"/>
      <c r="BL118" s="1975"/>
      <c r="BM118" s="1975"/>
      <c r="BN118" s="1975"/>
      <c r="BO118" s="596"/>
      <c r="BP118" s="551"/>
      <c r="BT118" s="1959"/>
      <c r="BU118" s="1959"/>
      <c r="BV118" s="1959"/>
      <c r="BW118" s="1959"/>
      <c r="BX118" s="1970"/>
      <c r="BY118" s="1970"/>
      <c r="BZ118" s="1970"/>
      <c r="CA118" s="596"/>
      <c r="CB118" s="551"/>
      <c r="CV118" s="608"/>
      <c r="CW118" s="608"/>
      <c r="CX118" s="608"/>
      <c r="CY118" s="608"/>
      <c r="CZ118" s="608"/>
      <c r="DA118" s="608"/>
    </row>
    <row r="119" spans="60:109" ht="12" customHeight="1" x14ac:dyDescent="0.15">
      <c r="BH119" s="1959"/>
      <c r="BI119" s="1959"/>
      <c r="BJ119" s="1959"/>
      <c r="BK119" s="1959"/>
      <c r="BL119" s="1975"/>
      <c r="BM119" s="1975"/>
      <c r="BN119" s="1975"/>
      <c r="BO119" s="596"/>
      <c r="BP119" s="608"/>
      <c r="BQ119" s="551"/>
      <c r="BT119" s="1959"/>
      <c r="BU119" s="1959"/>
      <c r="BV119" s="1959"/>
      <c r="BW119" s="1959"/>
      <c r="BX119" s="1970"/>
      <c r="BY119" s="1970"/>
      <c r="BZ119" s="1970"/>
      <c r="CA119" s="596"/>
      <c r="CB119" s="608"/>
      <c r="CC119" s="551"/>
    </row>
    <row r="120" spans="60:109" x14ac:dyDescent="0.15">
      <c r="BH120" s="1959"/>
      <c r="BI120" s="1959"/>
      <c r="BJ120" s="1959"/>
      <c r="BK120" s="1959"/>
      <c r="BL120" s="1975"/>
      <c r="BM120" s="1975"/>
      <c r="BN120" s="1975"/>
      <c r="BO120" s="596"/>
      <c r="BP120" s="551"/>
      <c r="BT120" s="1959"/>
      <c r="BU120" s="1959"/>
      <c r="BV120" s="1959"/>
      <c r="BW120" s="1959"/>
      <c r="BX120" s="1970"/>
      <c r="BY120" s="1970"/>
      <c r="BZ120" s="1970"/>
      <c r="CA120" s="596"/>
      <c r="CB120" s="551"/>
    </row>
    <row r="121" spans="60:109" x14ac:dyDescent="0.15">
      <c r="BH121" s="1959"/>
      <c r="BI121" s="1959"/>
      <c r="BJ121" s="1959"/>
      <c r="BK121" s="1959"/>
      <c r="BL121" s="1975"/>
      <c r="BM121" s="1975"/>
      <c r="BN121" s="1975"/>
      <c r="BO121" s="596"/>
      <c r="BP121" s="551"/>
      <c r="BT121" s="1959"/>
      <c r="BU121" s="1959"/>
      <c r="BV121" s="1959"/>
      <c r="BW121" s="1959"/>
      <c r="BX121" s="1970"/>
      <c r="BY121" s="1970"/>
      <c r="BZ121" s="1970"/>
      <c r="CA121" s="596"/>
      <c r="CB121" s="551"/>
      <c r="CQ121" s="770"/>
      <c r="CR121" s="770"/>
      <c r="CS121" s="770"/>
      <c r="CT121" s="770"/>
      <c r="CU121" s="770"/>
    </row>
    <row r="122" spans="60:109" ht="13.5" x14ac:dyDescent="0.15">
      <c r="BH122" s="1959"/>
      <c r="BI122" s="1959"/>
      <c r="BJ122" s="1959"/>
      <c r="BK122" s="1959"/>
      <c r="BL122" s="1975"/>
      <c r="BM122" s="1975"/>
      <c r="BN122" s="1975"/>
      <c r="BO122" s="596"/>
      <c r="BP122" s="551"/>
      <c r="BT122" s="1959"/>
      <c r="BU122" s="1959"/>
      <c r="BV122" s="1959"/>
      <c r="BW122" s="1959"/>
      <c r="BX122" s="1970"/>
      <c r="BY122" s="1970"/>
      <c r="BZ122" s="1970"/>
      <c r="CA122" s="596"/>
      <c r="CB122" s="551"/>
      <c r="CQ122" s="770"/>
      <c r="CR122" s="770"/>
      <c r="CS122" s="770"/>
      <c r="CT122" s="770"/>
      <c r="CU122" s="770"/>
      <c r="CV122" s="770"/>
      <c r="CW122" s="770"/>
      <c r="CX122" s="770"/>
      <c r="CY122" s="771"/>
      <c r="CZ122" s="771"/>
      <c r="DA122" s="743"/>
      <c r="DB122" s="772"/>
      <c r="DC122" s="772"/>
      <c r="DD122" s="772"/>
      <c r="DE122" s="772"/>
    </row>
    <row r="123" spans="60:109" ht="13.5" customHeight="1" x14ac:dyDescent="0.15">
      <c r="BH123" s="1959"/>
      <c r="BI123" s="1959"/>
      <c r="BJ123" s="1959"/>
      <c r="BK123" s="1959"/>
      <c r="BL123" s="1975"/>
      <c r="BM123" s="1975"/>
      <c r="BN123" s="1975"/>
      <c r="BO123" s="596"/>
      <c r="BP123" s="551"/>
      <c r="BT123" s="1959"/>
      <c r="BU123" s="1959"/>
      <c r="BV123" s="1959"/>
      <c r="BW123" s="1959"/>
      <c r="BX123" s="1970"/>
      <c r="BY123" s="1970"/>
      <c r="BZ123" s="1970"/>
      <c r="CA123" s="596"/>
      <c r="CB123" s="551"/>
      <c r="CV123" s="770"/>
      <c r="CW123" s="770"/>
      <c r="CX123" s="770"/>
      <c r="CY123" s="771"/>
      <c r="CZ123" s="771"/>
      <c r="DA123" s="743"/>
      <c r="DB123" s="772"/>
      <c r="DC123" s="772"/>
      <c r="DD123" s="772"/>
      <c r="DE123" s="772"/>
    </row>
    <row r="124" spans="60:109" ht="14.25" customHeight="1" x14ac:dyDescent="0.15"/>
    <row r="125" spans="60:109" ht="13.5" customHeight="1" x14ac:dyDescent="0.15"/>
    <row r="126" spans="60:109" ht="13.5" customHeight="1" x14ac:dyDescent="0.15"/>
    <row r="127" spans="60:109" ht="13.5" customHeight="1" x14ac:dyDescent="0.15"/>
    <row r="129" spans="33:52" ht="13.5" customHeight="1" x14ac:dyDescent="0.15"/>
    <row r="132" spans="33:52" x14ac:dyDescent="0.15">
      <c r="AG132" s="558"/>
      <c r="AH132" s="558"/>
      <c r="AI132" s="558"/>
    </row>
    <row r="133" spans="33:52" x14ac:dyDescent="0.15">
      <c r="AG133" s="558"/>
      <c r="AH133" s="558"/>
      <c r="AI133" s="558"/>
    </row>
    <row r="134" spans="33:52" x14ac:dyDescent="0.15">
      <c r="AG134" s="558"/>
      <c r="AH134" s="558"/>
      <c r="AI134" s="558"/>
      <c r="AZ134" s="587"/>
    </row>
    <row r="135" spans="33:52" x14ac:dyDescent="0.15">
      <c r="AG135" s="558"/>
      <c r="AH135" s="558"/>
      <c r="AI135" s="558"/>
      <c r="AZ135" s="587"/>
    </row>
    <row r="136" spans="33:52" ht="13.5" customHeight="1" x14ac:dyDescent="0.15">
      <c r="AG136" s="558"/>
      <c r="AH136" s="558"/>
      <c r="AI136" s="558"/>
      <c r="AZ136" s="587"/>
    </row>
    <row r="137" spans="33:52" x14ac:dyDescent="0.15">
      <c r="AG137" s="558"/>
      <c r="AH137" s="558"/>
      <c r="AI137" s="558"/>
      <c r="AR137" s="587"/>
      <c r="AS137" s="587"/>
      <c r="AT137" s="587"/>
      <c r="AU137" s="587"/>
      <c r="AW137" s="587"/>
      <c r="AX137" s="587"/>
      <c r="AY137" s="587"/>
      <c r="AZ137" s="741"/>
    </row>
    <row r="138" spans="33:52" x14ac:dyDescent="0.15">
      <c r="AG138" s="558"/>
      <c r="AH138" s="558"/>
      <c r="AI138" s="558"/>
      <c r="AR138" s="587"/>
      <c r="AS138" s="587"/>
      <c r="AT138" s="587"/>
      <c r="AU138" s="587"/>
      <c r="AV138" s="587"/>
      <c r="AW138" s="587"/>
      <c r="AX138" s="587"/>
      <c r="AY138" s="587"/>
      <c r="AZ138" s="741"/>
    </row>
    <row r="139" spans="33:52" x14ac:dyDescent="0.15">
      <c r="AG139" s="558"/>
      <c r="AH139" s="558"/>
      <c r="AI139" s="558"/>
      <c r="AR139" s="587"/>
      <c r="AS139" s="587"/>
      <c r="AT139" s="587"/>
      <c r="AU139" s="587"/>
      <c r="AV139" s="587"/>
      <c r="AW139" s="587"/>
      <c r="AX139" s="587"/>
      <c r="AY139" s="587"/>
      <c r="AZ139" s="741"/>
    </row>
    <row r="140" spans="33:52" ht="13.5" customHeight="1" x14ac:dyDescent="0.15">
      <c r="AG140" s="558"/>
      <c r="AH140" s="558"/>
      <c r="AI140" s="558"/>
      <c r="AR140" s="741"/>
      <c r="AS140" s="741"/>
      <c r="AT140" s="741"/>
      <c r="AU140" s="741"/>
      <c r="AV140" s="587"/>
      <c r="AW140" s="741"/>
      <c r="AX140" s="741"/>
      <c r="AY140" s="741"/>
      <c r="AZ140" s="741"/>
    </row>
    <row r="141" spans="33:52" ht="13.5" customHeight="1" x14ac:dyDescent="0.15">
      <c r="AG141" s="558"/>
      <c r="AH141" s="558"/>
      <c r="AI141" s="558"/>
      <c r="AR141" s="741"/>
      <c r="AS141" s="741"/>
      <c r="AT141" s="741"/>
      <c r="AU141" s="741"/>
      <c r="AV141" s="741"/>
      <c r="AW141" s="741"/>
      <c r="AX141" s="741"/>
      <c r="AY141" s="741"/>
    </row>
    <row r="142" spans="33:52" x14ac:dyDescent="0.15">
      <c r="AG142" s="558"/>
      <c r="AH142" s="558"/>
      <c r="AI142" s="558"/>
      <c r="AR142" s="741"/>
      <c r="AS142" s="741"/>
      <c r="AT142" s="741"/>
      <c r="AU142" s="741"/>
      <c r="AV142" s="741"/>
      <c r="AW142" s="741"/>
      <c r="AX142" s="741"/>
      <c r="AY142" s="741"/>
    </row>
    <row r="143" spans="33:52" x14ac:dyDescent="0.15">
      <c r="AG143" s="558"/>
      <c r="AH143" s="558"/>
      <c r="AI143" s="558"/>
      <c r="AR143" s="741"/>
      <c r="AS143" s="741"/>
      <c r="AT143" s="741"/>
      <c r="AU143" s="741"/>
      <c r="AV143" s="741"/>
      <c r="AW143" s="741"/>
      <c r="AX143" s="741"/>
      <c r="AY143" s="741"/>
    </row>
    <row r="144" spans="33:52" x14ac:dyDescent="0.15">
      <c r="AG144" s="558"/>
      <c r="AH144" s="558"/>
      <c r="AI144" s="558"/>
      <c r="AV144" s="741"/>
    </row>
    <row r="145" spans="33:88" x14ac:dyDescent="0.15">
      <c r="AG145" s="558"/>
      <c r="AH145" s="558"/>
      <c r="AI145" s="558"/>
      <c r="BB145" s="773"/>
      <c r="BC145" s="773"/>
      <c r="BD145" s="773"/>
      <c r="BE145" s="773"/>
      <c r="BG145" s="774"/>
      <c r="BH145" s="774"/>
      <c r="BI145" s="775"/>
      <c r="BJ145" s="775"/>
      <c r="BK145" s="538"/>
      <c r="BL145" s="527"/>
      <c r="BM145" s="527"/>
      <c r="BN145" s="527"/>
      <c r="BO145" s="527"/>
      <c r="BY145" s="608"/>
    </row>
    <row r="146" spans="33:88" x14ac:dyDescent="0.15">
      <c r="AG146" s="558"/>
      <c r="AH146" s="558"/>
      <c r="AI146" s="558"/>
      <c r="BB146" s="773"/>
      <c r="BC146" s="773"/>
      <c r="BD146" s="773"/>
      <c r="BE146" s="773"/>
      <c r="BF146" s="773"/>
      <c r="BG146" s="774"/>
      <c r="BH146" s="774"/>
      <c r="BI146" s="775"/>
      <c r="BJ146" s="775"/>
      <c r="BK146" s="538"/>
      <c r="BL146" s="527"/>
      <c r="BM146" s="527"/>
      <c r="BN146" s="527"/>
      <c r="BO146" s="527"/>
      <c r="BY146" s="608"/>
    </row>
    <row r="147" spans="33:88" x14ac:dyDescent="0.15">
      <c r="AG147" s="558"/>
      <c r="AH147" s="558"/>
      <c r="AI147" s="558"/>
      <c r="BB147" s="773"/>
      <c r="BC147" s="773"/>
      <c r="BD147" s="773"/>
      <c r="BY147" s="608"/>
    </row>
    <row r="148" spans="33:88" x14ac:dyDescent="0.15">
      <c r="AG148" s="558"/>
      <c r="AH148" s="558"/>
      <c r="AI148" s="558"/>
      <c r="BB148" s="773"/>
      <c r="BC148" s="773"/>
      <c r="BD148" s="773"/>
      <c r="BY148" s="608"/>
      <c r="CH148" s="587"/>
      <c r="CI148" s="587"/>
      <c r="CJ148" s="587"/>
    </row>
    <row r="149" spans="33:88" ht="13.5" x14ac:dyDescent="0.15">
      <c r="AG149" s="558"/>
      <c r="AH149" s="558"/>
      <c r="AI149" s="558"/>
      <c r="BA149" s="587"/>
      <c r="BF149" s="776"/>
      <c r="BG149" s="776"/>
      <c r="BH149" s="776"/>
      <c r="BI149" s="777"/>
      <c r="BJ149" s="777"/>
      <c r="BK149" s="538"/>
      <c r="BL149" s="527"/>
      <c r="BM149" s="527"/>
      <c r="BN149" s="527"/>
      <c r="BO149" s="527"/>
      <c r="BY149" s="608"/>
      <c r="CH149" s="743"/>
      <c r="CI149" s="743"/>
      <c r="CJ149" s="743"/>
    </row>
    <row r="150" spans="33:88" x14ac:dyDescent="0.15">
      <c r="AG150" s="558"/>
      <c r="AH150" s="558"/>
      <c r="AI150" s="558"/>
      <c r="BA150" s="587"/>
      <c r="BF150" s="776"/>
      <c r="BG150" s="776"/>
      <c r="BH150" s="776"/>
      <c r="BI150" s="777"/>
      <c r="BJ150" s="777"/>
      <c r="BK150" s="538"/>
      <c r="BL150" s="527"/>
      <c r="BM150" s="527"/>
      <c r="BN150" s="527"/>
      <c r="BO150" s="527"/>
      <c r="BY150" s="608"/>
    </row>
    <row r="151" spans="33:88" x14ac:dyDescent="0.15">
      <c r="BA151" s="587"/>
      <c r="BF151" s="776"/>
      <c r="BG151" s="776"/>
      <c r="BH151" s="776"/>
      <c r="BI151" s="777"/>
      <c r="BJ151" s="777"/>
      <c r="BK151" s="538"/>
      <c r="BL151" s="527"/>
      <c r="BM151" s="527"/>
      <c r="BN151" s="527"/>
      <c r="BO151" s="527"/>
      <c r="BY151" s="608"/>
    </row>
    <row r="152" spans="33:88" ht="13.5" x14ac:dyDescent="0.15">
      <c r="BA152" s="741"/>
      <c r="BF152" s="776"/>
      <c r="BG152" s="776"/>
      <c r="BH152" s="776"/>
      <c r="BI152" s="777"/>
      <c r="BJ152" s="777"/>
      <c r="BK152" s="538"/>
      <c r="BL152" s="527"/>
      <c r="BM152" s="527"/>
      <c r="BN152" s="527"/>
      <c r="BO152" s="527"/>
      <c r="BY152" s="778"/>
    </row>
    <row r="153" spans="33:88" ht="13.5" x14ac:dyDescent="0.15">
      <c r="BA153" s="741"/>
      <c r="BF153" s="580"/>
      <c r="BG153" s="741"/>
      <c r="BH153" s="741"/>
      <c r="BI153" s="779"/>
      <c r="BJ153" s="779"/>
      <c r="BK153" s="538"/>
      <c r="BL153" s="527"/>
      <c r="BM153" s="527"/>
      <c r="BN153" s="527"/>
      <c r="BO153" s="527"/>
      <c r="BY153" s="778"/>
    </row>
    <row r="154" spans="33:88" x14ac:dyDescent="0.15">
      <c r="BA154" s="741"/>
      <c r="BF154" s="741"/>
      <c r="BG154" s="741"/>
      <c r="BH154" s="741"/>
      <c r="BI154" s="779"/>
      <c r="BJ154" s="779"/>
      <c r="BK154" s="538"/>
      <c r="BL154" s="527"/>
      <c r="BM154" s="527"/>
      <c r="BN154" s="527"/>
      <c r="BO154" s="527"/>
    </row>
    <row r="155" spans="33:88" x14ac:dyDescent="0.15">
      <c r="BA155" s="741"/>
      <c r="BI155" s="527"/>
      <c r="BJ155" s="527"/>
      <c r="BK155" s="527"/>
      <c r="BL155" s="527"/>
      <c r="BM155" s="527"/>
      <c r="BN155" s="527"/>
      <c r="BO155" s="527"/>
    </row>
    <row r="156" spans="33:88" x14ac:dyDescent="0.15">
      <c r="BI156" s="1543"/>
      <c r="BJ156" s="1543"/>
      <c r="BK156" s="1543"/>
      <c r="BL156" s="527"/>
      <c r="BM156" s="527"/>
      <c r="BN156" s="527"/>
      <c r="BO156" s="527"/>
    </row>
    <row r="158" spans="33:88" x14ac:dyDescent="0.15">
      <c r="BP158" s="587"/>
      <c r="BQ158" s="587"/>
      <c r="BR158" s="587"/>
      <c r="BS158" s="587"/>
      <c r="BT158" s="587"/>
      <c r="BU158" s="780"/>
      <c r="BV158" s="780"/>
      <c r="BW158" s="780"/>
      <c r="BX158" s="780"/>
      <c r="BY158" s="781"/>
      <c r="BZ158" s="781"/>
    </row>
    <row r="159" spans="33:88" x14ac:dyDescent="0.15">
      <c r="BP159" s="587"/>
      <c r="BQ159" s="587"/>
      <c r="BR159" s="587"/>
      <c r="BS159" s="587"/>
      <c r="BT159" s="587"/>
      <c r="BU159" s="780"/>
      <c r="BV159" s="780"/>
      <c r="BW159" s="780"/>
      <c r="BX159" s="780"/>
      <c r="BY159" s="781"/>
      <c r="BZ159" s="781"/>
    </row>
    <row r="160" spans="33:88" x14ac:dyDescent="0.15">
      <c r="BP160" s="587"/>
      <c r="BQ160" s="587"/>
      <c r="BR160" s="587"/>
      <c r="BS160" s="587"/>
      <c r="BT160" s="587"/>
      <c r="BU160" s="782"/>
      <c r="BV160" s="782"/>
      <c r="BW160" s="782"/>
      <c r="BX160" s="782"/>
      <c r="BY160" s="781"/>
      <c r="BZ160" s="781"/>
    </row>
    <row r="164" spans="68:78" x14ac:dyDescent="0.15">
      <c r="BP164" s="587"/>
      <c r="BQ164" s="587"/>
      <c r="BR164" s="587"/>
      <c r="BS164" s="587"/>
      <c r="BT164" s="587"/>
      <c r="BU164" s="782"/>
      <c r="BV164" s="782"/>
      <c r="BW164" s="782"/>
      <c r="BX164" s="782"/>
      <c r="BY164" s="781"/>
      <c r="BZ164" s="781"/>
    </row>
    <row r="166" spans="68:78" x14ac:dyDescent="0.15">
      <c r="BP166" s="587"/>
      <c r="BQ166" s="587"/>
      <c r="BR166" s="587"/>
      <c r="BS166" s="587"/>
      <c r="BT166" s="587"/>
      <c r="BU166" s="782"/>
      <c r="BV166" s="782"/>
      <c r="BW166" s="782"/>
      <c r="BX166" s="782"/>
      <c r="BY166" s="781"/>
      <c r="BZ166" s="781"/>
    </row>
    <row r="167" spans="68:78" x14ac:dyDescent="0.15">
      <c r="BP167" s="587"/>
      <c r="BQ167" s="587"/>
      <c r="BR167" s="587"/>
      <c r="BS167" s="587"/>
      <c r="BT167" s="587"/>
      <c r="BU167" s="780"/>
      <c r="BV167" s="780"/>
      <c r="BW167" s="780"/>
      <c r="BX167" s="780"/>
      <c r="BY167" s="781"/>
      <c r="BZ167" s="781"/>
    </row>
  </sheetData>
  <sheetProtection algorithmName="SHA-512" hashValue="6O/UthBVsLxFC0coDudM/zmEory0fWeJycXaVhpnPYy/ziHPLq9TuOoqhDfuS9GbYggBl9fWsOOVIciqCfUVlA==" saltValue="0xPKFFXItnImS0qGD1LN4w==" spinCount="100000" sheet="1" formatCells="0" formatColumns="0" formatRows="0" insertColumns="0" insertRows="0"/>
  <mergeCells count="596">
    <mergeCell ref="U48:W48"/>
    <mergeCell ref="I50:S50"/>
    <mergeCell ref="V57:W57"/>
    <mergeCell ref="E50:H50"/>
    <mergeCell ref="V56:W56"/>
    <mergeCell ref="J64:L65"/>
    <mergeCell ref="M64:N65"/>
    <mergeCell ref="O64:Q65"/>
    <mergeCell ref="R64:S65"/>
    <mergeCell ref="T64:T65"/>
    <mergeCell ref="U64:W65"/>
    <mergeCell ref="X64:Y65"/>
    <mergeCell ref="V60:W60"/>
    <mergeCell ref="BJ64:BM64"/>
    <mergeCell ref="BN64:BP64"/>
    <mergeCell ref="BV63:BY63"/>
    <mergeCell ref="BV68:BY68"/>
    <mergeCell ref="BZ68:CB68"/>
    <mergeCell ref="BJ58:BM58"/>
    <mergeCell ref="I44:AD44"/>
    <mergeCell ref="BJ57:BM57"/>
    <mergeCell ref="BN57:BP57"/>
    <mergeCell ref="BV57:BY57"/>
    <mergeCell ref="BZ57:CB57"/>
    <mergeCell ref="AK48:AZ49"/>
    <mergeCell ref="AK50:AY51"/>
    <mergeCell ref="AK52:AZ54"/>
    <mergeCell ref="AK62:AY62"/>
    <mergeCell ref="BN56:BP56"/>
    <mergeCell ref="BV56:BY56"/>
    <mergeCell ref="BZ56:CB56"/>
    <mergeCell ref="BN58:BP58"/>
    <mergeCell ref="BV58:BY58"/>
    <mergeCell ref="BG54:BI54"/>
    <mergeCell ref="BH51:BI51"/>
    <mergeCell ref="BH52:BI52"/>
    <mergeCell ref="BG55:BI55"/>
    <mergeCell ref="BJ59:BM59"/>
    <mergeCell ref="BN59:BP59"/>
    <mergeCell ref="BV59:BY59"/>
    <mergeCell ref="BZ59:CB59"/>
    <mergeCell ref="BJ61:BM61"/>
    <mergeCell ref="BN61:BP61"/>
    <mergeCell ref="BV61:BY61"/>
    <mergeCell ref="BZ61:CB61"/>
    <mergeCell ref="BJ60:BM60"/>
    <mergeCell ref="BV55:BY55"/>
    <mergeCell ref="BZ55:CB55"/>
    <mergeCell ref="BJ56:BM56"/>
    <mergeCell ref="BZ53:CE53"/>
    <mergeCell ref="BJ54:BM54"/>
    <mergeCell ref="BN54:BP54"/>
    <mergeCell ref="BV54:BY54"/>
    <mergeCell ref="BZ54:CB54"/>
    <mergeCell ref="BJ53:BM53"/>
    <mergeCell ref="BN53:BS53"/>
    <mergeCell ref="BV53:BY53"/>
    <mergeCell ref="BJ69:BM69"/>
    <mergeCell ref="BN69:BP69"/>
    <mergeCell ref="BV64:BY64"/>
    <mergeCell ref="BN62:BP62"/>
    <mergeCell ref="BV62:BY62"/>
    <mergeCell ref="BZ62:CB62"/>
    <mergeCell ref="BJ63:BM63"/>
    <mergeCell ref="BN63:BP63"/>
    <mergeCell ref="BZ63:CB63"/>
    <mergeCell ref="BZ64:CB64"/>
    <mergeCell ref="BN67:BP67"/>
    <mergeCell ref="BV67:BY67"/>
    <mergeCell ref="BZ67:CB67"/>
    <mergeCell ref="BJ68:BM68"/>
    <mergeCell ref="BN68:BP68"/>
    <mergeCell ref="BJ67:BM67"/>
    <mergeCell ref="BJ66:BM66"/>
    <mergeCell ref="BN66:BP66"/>
    <mergeCell ref="BV66:BY66"/>
    <mergeCell ref="BZ66:CB66"/>
    <mergeCell ref="BV69:BY69"/>
    <mergeCell ref="BZ69:CB69"/>
    <mergeCell ref="BJ62:BM62"/>
    <mergeCell ref="BV65:BY65"/>
    <mergeCell ref="C6:AB6"/>
    <mergeCell ref="A23:B23"/>
    <mergeCell ref="C23:AH23"/>
    <mergeCell ref="D24:AH25"/>
    <mergeCell ref="D37:AH37"/>
    <mergeCell ref="AK63:AY64"/>
    <mergeCell ref="AK65:AY66"/>
    <mergeCell ref="D54:H55"/>
    <mergeCell ref="I54:S55"/>
    <mergeCell ref="X54:X55"/>
    <mergeCell ref="T54:W55"/>
    <mergeCell ref="Y54:AD55"/>
    <mergeCell ref="AK61:AY61"/>
    <mergeCell ref="E53:G53"/>
    <mergeCell ref="E32:H32"/>
    <mergeCell ref="Z61:AB61"/>
    <mergeCell ref="I61:U61"/>
    <mergeCell ref="V62:W62"/>
    <mergeCell ref="S58:U58"/>
    <mergeCell ref="E33:H33"/>
    <mergeCell ref="Z64:AB65"/>
    <mergeCell ref="AK55:AZ56"/>
    <mergeCell ref="I56:U56"/>
    <mergeCell ref="I62:U62"/>
    <mergeCell ref="A1:AZ1"/>
    <mergeCell ref="AV12:AW13"/>
    <mergeCell ref="BF38:BW38"/>
    <mergeCell ref="BF41:BR41"/>
    <mergeCell ref="BF40:BQ40"/>
    <mergeCell ref="BF39:BQ39"/>
    <mergeCell ref="BD4:BI4"/>
    <mergeCell ref="BD5:BE5"/>
    <mergeCell ref="BF5:CJ5"/>
    <mergeCell ref="BD6:BE6"/>
    <mergeCell ref="BF6:CJ6"/>
    <mergeCell ref="BE7:BF7"/>
    <mergeCell ref="T12:V13"/>
    <mergeCell ref="W12:Y13"/>
    <mergeCell ref="Z12:AA13"/>
    <mergeCell ref="AB12:AE13"/>
    <mergeCell ref="AF12:AH13"/>
    <mergeCell ref="AI12:AK13"/>
    <mergeCell ref="A2:AI2"/>
    <mergeCell ref="AX12:AY13"/>
    <mergeCell ref="E31:H31"/>
    <mergeCell ref="I31:K31"/>
    <mergeCell ref="AT8:AY9"/>
    <mergeCell ref="A6:B6"/>
    <mergeCell ref="BH92:BK92"/>
    <mergeCell ref="BH91:BK91"/>
    <mergeCell ref="Z62:AB62"/>
    <mergeCell ref="V63:W63"/>
    <mergeCell ref="V58:W58"/>
    <mergeCell ref="Z58:AB58"/>
    <mergeCell ref="BH88:BK88"/>
    <mergeCell ref="BH87:BK87"/>
    <mergeCell ref="BE74:BG74"/>
    <mergeCell ref="BJ74:BM74"/>
    <mergeCell ref="BE75:BG75"/>
    <mergeCell ref="BC73:BG73"/>
    <mergeCell ref="BJ73:BM73"/>
    <mergeCell ref="BJ72:BM72"/>
    <mergeCell ref="BJ71:BM71"/>
    <mergeCell ref="BL88:BN88"/>
    <mergeCell ref="BH82:BK82"/>
    <mergeCell ref="BL82:BN82"/>
    <mergeCell ref="BJ65:BM65"/>
    <mergeCell ref="BN65:BP65"/>
    <mergeCell ref="AF56:AI64"/>
    <mergeCell ref="AK57:AY58"/>
    <mergeCell ref="BJ70:BM70"/>
    <mergeCell ref="BN70:BP70"/>
    <mergeCell ref="BX123:BZ123"/>
    <mergeCell ref="BI156:BK156"/>
    <mergeCell ref="BH121:BK121"/>
    <mergeCell ref="BL121:BN121"/>
    <mergeCell ref="BT121:BW121"/>
    <mergeCell ref="BX121:BZ121"/>
    <mergeCell ref="BH122:BK122"/>
    <mergeCell ref="BL122:BN122"/>
    <mergeCell ref="BT122:BW122"/>
    <mergeCell ref="BX122:BZ122"/>
    <mergeCell ref="BH123:BK123"/>
    <mergeCell ref="BL123:BN123"/>
    <mergeCell ref="BT123:BW123"/>
    <mergeCell ref="BX119:BZ119"/>
    <mergeCell ref="BH120:BK120"/>
    <mergeCell ref="BL120:BN120"/>
    <mergeCell ref="BT120:BW120"/>
    <mergeCell ref="BX120:BZ120"/>
    <mergeCell ref="BH117:BK117"/>
    <mergeCell ref="BL117:BN117"/>
    <mergeCell ref="BT117:BW117"/>
    <mergeCell ref="BX117:BZ117"/>
    <mergeCell ref="BH118:BK118"/>
    <mergeCell ref="BL118:BN118"/>
    <mergeCell ref="BT118:BW118"/>
    <mergeCell ref="BX118:BZ118"/>
    <mergeCell ref="BH119:BK119"/>
    <mergeCell ref="BL119:BN119"/>
    <mergeCell ref="BT119:BW119"/>
    <mergeCell ref="BX115:BZ115"/>
    <mergeCell ref="BH116:BK116"/>
    <mergeCell ref="BL116:BN116"/>
    <mergeCell ref="BT116:BW116"/>
    <mergeCell ref="BX116:BZ116"/>
    <mergeCell ref="BH113:BK113"/>
    <mergeCell ref="BL113:BN113"/>
    <mergeCell ref="BT113:BW113"/>
    <mergeCell ref="BX113:BZ113"/>
    <mergeCell ref="BH114:BK114"/>
    <mergeCell ref="BL114:BN114"/>
    <mergeCell ref="BT114:BW114"/>
    <mergeCell ref="BX114:BZ114"/>
    <mergeCell ref="BH115:BK115"/>
    <mergeCell ref="BL115:BN115"/>
    <mergeCell ref="BT115:BW115"/>
    <mergeCell ref="BX111:BZ111"/>
    <mergeCell ref="BH112:BK112"/>
    <mergeCell ref="BL112:BN112"/>
    <mergeCell ref="BT112:BW112"/>
    <mergeCell ref="BX112:BZ112"/>
    <mergeCell ref="BH109:BK109"/>
    <mergeCell ref="BL109:BN109"/>
    <mergeCell ref="BT109:BW109"/>
    <mergeCell ref="BX109:BZ109"/>
    <mergeCell ref="BH110:BK110"/>
    <mergeCell ref="BL110:BN110"/>
    <mergeCell ref="BT110:BW110"/>
    <mergeCell ref="BX110:BZ110"/>
    <mergeCell ref="BH111:BK111"/>
    <mergeCell ref="BL111:BN111"/>
    <mergeCell ref="BT111:BW111"/>
    <mergeCell ref="BX104:BZ104"/>
    <mergeCell ref="BH99:BK99"/>
    <mergeCell ref="BL99:BN99"/>
    <mergeCell ref="BT99:BW99"/>
    <mergeCell ref="BX99:BZ99"/>
    <mergeCell ref="BX107:BZ107"/>
    <mergeCell ref="BH108:BK108"/>
    <mergeCell ref="BL108:BN108"/>
    <mergeCell ref="BT108:BW108"/>
    <mergeCell ref="BX108:BZ108"/>
    <mergeCell ref="BH106:BK106"/>
    <mergeCell ref="BL106:BN106"/>
    <mergeCell ref="BT106:BW106"/>
    <mergeCell ref="BX106:BZ106"/>
    <mergeCell ref="BH107:BK107"/>
    <mergeCell ref="BL107:BN107"/>
    <mergeCell ref="BT107:BW107"/>
    <mergeCell ref="BH103:BK103"/>
    <mergeCell ref="BL103:BN103"/>
    <mergeCell ref="BT103:BW103"/>
    <mergeCell ref="BH98:BK98"/>
    <mergeCell ref="BL98:BN98"/>
    <mergeCell ref="BT98:BW98"/>
    <mergeCell ref="BX98:BZ98"/>
    <mergeCell ref="BH105:BK105"/>
    <mergeCell ref="BL105:BN105"/>
    <mergeCell ref="BT105:BW105"/>
    <mergeCell ref="BX105:BZ105"/>
    <mergeCell ref="BH101:BK101"/>
    <mergeCell ref="BL101:BN101"/>
    <mergeCell ref="BT101:BW101"/>
    <mergeCell ref="BX101:BZ101"/>
    <mergeCell ref="BH102:BK102"/>
    <mergeCell ref="BL102:BN102"/>
    <mergeCell ref="BT102:BW102"/>
    <mergeCell ref="BX102:BZ102"/>
    <mergeCell ref="BH100:BK100"/>
    <mergeCell ref="BL100:BN100"/>
    <mergeCell ref="BT100:BW100"/>
    <mergeCell ref="BX100:BZ100"/>
    <mergeCell ref="BX103:BZ103"/>
    <mergeCell ref="BH104:BK104"/>
    <mergeCell ref="BL104:BN104"/>
    <mergeCell ref="BT104:BW104"/>
    <mergeCell ref="BH93:BK93"/>
    <mergeCell ref="BL93:BN93"/>
    <mergeCell ref="BT93:BW93"/>
    <mergeCell ref="BX93:BZ93"/>
    <mergeCell ref="BH97:BK97"/>
    <mergeCell ref="BL97:BN97"/>
    <mergeCell ref="BT97:BW97"/>
    <mergeCell ref="BX97:BZ97"/>
    <mergeCell ref="BH95:BK95"/>
    <mergeCell ref="BL95:BN95"/>
    <mergeCell ref="BT95:BW95"/>
    <mergeCell ref="BX95:BZ95"/>
    <mergeCell ref="BH96:BK96"/>
    <mergeCell ref="BL96:BN96"/>
    <mergeCell ref="BT96:BW96"/>
    <mergeCell ref="BX96:BZ96"/>
    <mergeCell ref="BH94:BK94"/>
    <mergeCell ref="BT88:BW88"/>
    <mergeCell ref="BX88:BZ88"/>
    <mergeCell ref="BH90:BK90"/>
    <mergeCell ref="BL90:BN90"/>
    <mergeCell ref="J51:L51"/>
    <mergeCell ref="O51:Q51"/>
    <mergeCell ref="U51:W51"/>
    <mergeCell ref="Z51:AB51"/>
    <mergeCell ref="BT85:BW85"/>
    <mergeCell ref="BX85:BZ85"/>
    <mergeCell ref="BH83:BK83"/>
    <mergeCell ref="BL83:BN83"/>
    <mergeCell ref="BT83:BW83"/>
    <mergeCell ref="BX83:BZ83"/>
    <mergeCell ref="U53:W53"/>
    <mergeCell ref="Z53:AB53"/>
    <mergeCell ref="J53:L53"/>
    <mergeCell ref="O53:Q53"/>
    <mergeCell ref="BX86:BZ86"/>
    <mergeCell ref="BL87:BN87"/>
    <mergeCell ref="BT90:BW90"/>
    <mergeCell ref="BX90:BZ90"/>
    <mergeCell ref="BH89:BK89"/>
    <mergeCell ref="BV70:BY70"/>
    <mergeCell ref="BT87:BW87"/>
    <mergeCell ref="BX87:BZ87"/>
    <mergeCell ref="BH86:BK86"/>
    <mergeCell ref="BL86:BN86"/>
    <mergeCell ref="BT86:BW86"/>
    <mergeCell ref="BH84:BK84"/>
    <mergeCell ref="BL84:BN84"/>
    <mergeCell ref="BT84:BW84"/>
    <mergeCell ref="BX84:BZ84"/>
    <mergeCell ref="BH85:BK85"/>
    <mergeCell ref="BL85:BN85"/>
    <mergeCell ref="BT82:BW82"/>
    <mergeCell ref="BX82:BZ82"/>
    <mergeCell ref="BN75:BP75"/>
    <mergeCell ref="BV75:BY75"/>
    <mergeCell ref="BZ75:CB75"/>
    <mergeCell ref="BJ75:BM75"/>
    <mergeCell ref="BN74:BP74"/>
    <mergeCell ref="BV74:BY74"/>
    <mergeCell ref="BZ74:CB74"/>
    <mergeCell ref="CC49:CE50"/>
    <mergeCell ref="BN49:BP50"/>
    <mergeCell ref="BQ49:BS50"/>
    <mergeCell ref="BV49:BY50"/>
    <mergeCell ref="CC45:CE46"/>
    <mergeCell ref="BV72:BY72"/>
    <mergeCell ref="BZ72:CB72"/>
    <mergeCell ref="BN73:BP73"/>
    <mergeCell ref="BN71:BP71"/>
    <mergeCell ref="BV71:BY71"/>
    <mergeCell ref="BZ71:CB71"/>
    <mergeCell ref="BN72:BP72"/>
    <mergeCell ref="BZ73:CB73"/>
    <mergeCell ref="BV73:BY73"/>
    <mergeCell ref="BZ70:CB70"/>
    <mergeCell ref="BN60:BP60"/>
    <mergeCell ref="BV60:BY60"/>
    <mergeCell ref="BZ60:CB60"/>
    <mergeCell ref="BZ58:CB58"/>
    <mergeCell ref="BZ65:CB65"/>
    <mergeCell ref="BJ51:BS52"/>
    <mergeCell ref="BV51:CE52"/>
    <mergeCell ref="BJ55:BM55"/>
    <mergeCell ref="BN55:BP55"/>
    <mergeCell ref="BJ47:BM48"/>
    <mergeCell ref="BN47:BP48"/>
    <mergeCell ref="CQ48:CR48"/>
    <mergeCell ref="BZ47:CB48"/>
    <mergeCell ref="BJ45:BM46"/>
    <mergeCell ref="BN45:BP46"/>
    <mergeCell ref="BZ45:CB46"/>
    <mergeCell ref="BV43:CE44"/>
    <mergeCell ref="BJ43:BS44"/>
    <mergeCell ref="CQ50:CR50"/>
    <mergeCell ref="CQ49:CR49"/>
    <mergeCell ref="BJ49:BM50"/>
    <mergeCell ref="BZ49:CB50"/>
    <mergeCell ref="BE37:CK37"/>
    <mergeCell ref="AK24:AY24"/>
    <mergeCell ref="AK25:AY33"/>
    <mergeCell ref="AK35:AZ35"/>
    <mergeCell ref="AT12:AU13"/>
    <mergeCell ref="BD16:BE16"/>
    <mergeCell ref="BF16:CJ17"/>
    <mergeCell ref="BD18:BE18"/>
    <mergeCell ref="BF18:CJ18"/>
    <mergeCell ref="BF19:CJ19"/>
    <mergeCell ref="BE28:CK29"/>
    <mergeCell ref="BE30:CK31"/>
    <mergeCell ref="BE32:CK33"/>
    <mergeCell ref="CP46:CR46"/>
    <mergeCell ref="BQ45:BS46"/>
    <mergeCell ref="BV45:BY46"/>
    <mergeCell ref="CC47:CE48"/>
    <mergeCell ref="BQ47:BS48"/>
    <mergeCell ref="BV47:BY48"/>
    <mergeCell ref="CQ47:CR47"/>
    <mergeCell ref="AT10:AU11"/>
    <mergeCell ref="AQ20:AR21"/>
    <mergeCell ref="AW20:AY21"/>
    <mergeCell ref="AW15:AY19"/>
    <mergeCell ref="AQ15:AV16"/>
    <mergeCell ref="AV10:AY10"/>
    <mergeCell ref="AV11:AW11"/>
    <mergeCell ref="AX11:AY11"/>
    <mergeCell ref="AN10:AS10"/>
    <mergeCell ref="AQ17:AR19"/>
    <mergeCell ref="AS17:AV17"/>
    <mergeCell ref="AU18:AV19"/>
    <mergeCell ref="AS18:AT19"/>
    <mergeCell ref="AU20:AV21"/>
    <mergeCell ref="AS20:AT21"/>
    <mergeCell ref="AF11:AH11"/>
    <mergeCell ref="AG15:AP16"/>
    <mergeCell ref="AN20:AP21"/>
    <mergeCell ref="AG17:AI19"/>
    <mergeCell ref="AJ17:AM17"/>
    <mergeCell ref="AJ18:AK19"/>
    <mergeCell ref="AL18:AM19"/>
    <mergeCell ref="AL20:AM21"/>
    <mergeCell ref="AN17:AP19"/>
    <mergeCell ref="AJ20:AK21"/>
    <mergeCell ref="AG20:AI21"/>
    <mergeCell ref="BG7:CJ7"/>
    <mergeCell ref="BH8:CJ8"/>
    <mergeCell ref="BH9:CJ9"/>
    <mergeCell ref="BE10:BF10"/>
    <mergeCell ref="BG10:CJ10"/>
    <mergeCell ref="BH11:CJ12"/>
    <mergeCell ref="BE13:BF13"/>
    <mergeCell ref="BG13:CJ13"/>
    <mergeCell ref="BH14:CJ15"/>
    <mergeCell ref="AJ2:AZ2"/>
    <mergeCell ref="C15:X15"/>
    <mergeCell ref="AC6:AK6"/>
    <mergeCell ref="AL6:AM6"/>
    <mergeCell ref="AN6:AS6"/>
    <mergeCell ref="C4:AI4"/>
    <mergeCell ref="Y15:AB16"/>
    <mergeCell ref="AC15:AF16"/>
    <mergeCell ref="AL12:AM13"/>
    <mergeCell ref="AN12:AP13"/>
    <mergeCell ref="AQ12:AS13"/>
    <mergeCell ref="T11:V11"/>
    <mergeCell ref="AL11:AM11"/>
    <mergeCell ref="AN11:AP11"/>
    <mergeCell ref="AQ11:AS11"/>
    <mergeCell ref="D11:E11"/>
    <mergeCell ref="G11:H11"/>
    <mergeCell ref="AI9:AS9"/>
    <mergeCell ref="D10:E10"/>
    <mergeCell ref="G10:H10"/>
    <mergeCell ref="J10:K10"/>
    <mergeCell ref="L10:P10"/>
    <mergeCell ref="AB10:AH10"/>
    <mergeCell ref="AI10:AM10"/>
    <mergeCell ref="Q10:V10"/>
    <mergeCell ref="W10:AA10"/>
    <mergeCell ref="O12:P13"/>
    <mergeCell ref="C20:F21"/>
    <mergeCell ref="Y20:AB21"/>
    <mergeCell ref="L28:N28"/>
    <mergeCell ref="O28:Q28"/>
    <mergeCell ref="W28:AC28"/>
    <mergeCell ref="AC20:AF21"/>
    <mergeCell ref="U27:AC27"/>
    <mergeCell ref="O27:Q27"/>
    <mergeCell ref="E28:H28"/>
    <mergeCell ref="AD17:AF17"/>
    <mergeCell ref="D17:F17"/>
    <mergeCell ref="D18:F18"/>
    <mergeCell ref="Z17:AB17"/>
    <mergeCell ref="M17:P17"/>
    <mergeCell ref="M18:N19"/>
    <mergeCell ref="G17:J19"/>
    <mergeCell ref="K17:L19"/>
    <mergeCell ref="AD19:AF19"/>
    <mergeCell ref="AD18:AF18"/>
    <mergeCell ref="Z11:AA11"/>
    <mergeCell ref="AB11:AE11"/>
    <mergeCell ref="D19:F19"/>
    <mergeCell ref="O18:P19"/>
    <mergeCell ref="I27:K27"/>
    <mergeCell ref="L27:N27"/>
    <mergeCell ref="I28:K28"/>
    <mergeCell ref="I34:K34"/>
    <mergeCell ref="Q40:R40"/>
    <mergeCell ref="E38:O38"/>
    <mergeCell ref="Q39:R39"/>
    <mergeCell ref="G20:J21"/>
    <mergeCell ref="L32:N32"/>
    <mergeCell ref="E30:H30"/>
    <mergeCell ref="I30:K30"/>
    <mergeCell ref="L30:N30"/>
    <mergeCell ref="O30:Q30"/>
    <mergeCell ref="E29:H29"/>
    <mergeCell ref="I29:K29"/>
    <mergeCell ref="I33:K33"/>
    <mergeCell ref="L33:N33"/>
    <mergeCell ref="O33:Q33"/>
    <mergeCell ref="E34:H34"/>
    <mergeCell ref="E39:O39"/>
    <mergeCell ref="A4:B4"/>
    <mergeCell ref="L34:N34"/>
    <mergeCell ref="O34:Q34"/>
    <mergeCell ref="D26:Q26"/>
    <mergeCell ref="K20:L21"/>
    <mergeCell ref="M20:N21"/>
    <mergeCell ref="O20:P21"/>
    <mergeCell ref="L9:V9"/>
    <mergeCell ref="J11:K11"/>
    <mergeCell ref="Q12:S13"/>
    <mergeCell ref="C12:E13"/>
    <mergeCell ref="F12:H13"/>
    <mergeCell ref="I12:K13"/>
    <mergeCell ref="C16:J16"/>
    <mergeCell ref="K16:P16"/>
    <mergeCell ref="O11:P11"/>
    <mergeCell ref="Q11:S11"/>
    <mergeCell ref="I8:K9"/>
    <mergeCell ref="L8:AS8"/>
    <mergeCell ref="C7:E9"/>
    <mergeCell ref="F7:AY7"/>
    <mergeCell ref="F8:H9"/>
    <mergeCell ref="W9:AH9"/>
    <mergeCell ref="L12:N13"/>
    <mergeCell ref="W34:AC34"/>
    <mergeCell ref="W30:AC30"/>
    <mergeCell ref="O32:Q32"/>
    <mergeCell ref="L31:N31"/>
    <mergeCell ref="O31:Q31"/>
    <mergeCell ref="Z18:AB18"/>
    <mergeCell ref="Z19:AB19"/>
    <mergeCell ref="I32:K32"/>
    <mergeCell ref="L29:N29"/>
    <mergeCell ref="Q16:X16"/>
    <mergeCell ref="R17:T17"/>
    <mergeCell ref="U17:X19"/>
    <mergeCell ref="R18:T18"/>
    <mergeCell ref="R19:T19"/>
    <mergeCell ref="Q20:T21"/>
    <mergeCell ref="U20:X21"/>
    <mergeCell ref="U31:AC31"/>
    <mergeCell ref="U29:AC29"/>
    <mergeCell ref="O29:Q29"/>
    <mergeCell ref="AK71:AT71"/>
    <mergeCell ref="X39:Y39"/>
    <mergeCell ref="Z57:AB57"/>
    <mergeCell ref="Z56:AB56"/>
    <mergeCell ref="Y50:AD50"/>
    <mergeCell ref="AK59:AY59"/>
    <mergeCell ref="AK60:AY60"/>
    <mergeCell ref="Z46:AB46"/>
    <mergeCell ref="Z60:AB60"/>
    <mergeCell ref="Z59:AB59"/>
    <mergeCell ref="Z48:AB48"/>
    <mergeCell ref="D71:AH71"/>
    <mergeCell ref="I57:U57"/>
    <mergeCell ref="Z52:AB52"/>
    <mergeCell ref="O52:Q52"/>
    <mergeCell ref="J46:L46"/>
    <mergeCell ref="D67:AH67"/>
    <mergeCell ref="D69:AH69"/>
    <mergeCell ref="D56:H59"/>
    <mergeCell ref="X40:Y40"/>
    <mergeCell ref="E40:O40"/>
    <mergeCell ref="I63:U63"/>
    <mergeCell ref="U46:W46"/>
    <mergeCell ref="O46:Q46"/>
    <mergeCell ref="J47:L47"/>
    <mergeCell ref="O47:Q47"/>
    <mergeCell ref="I64:I65"/>
    <mergeCell ref="S36:AI36"/>
    <mergeCell ref="X38:Y38"/>
    <mergeCell ref="E51:H51"/>
    <mergeCell ref="E52:H52"/>
    <mergeCell ref="AK67:AY68"/>
    <mergeCell ref="U52:W52"/>
    <mergeCell ref="C63:H63"/>
    <mergeCell ref="J48:L48"/>
    <mergeCell ref="C44:H45"/>
    <mergeCell ref="C43:AD43"/>
    <mergeCell ref="U50:W50"/>
    <mergeCell ref="V61:W61"/>
    <mergeCell ref="V59:W59"/>
    <mergeCell ref="I45:S45"/>
    <mergeCell ref="T45:AD45"/>
    <mergeCell ref="AC64:AD65"/>
    <mergeCell ref="C64:H65"/>
    <mergeCell ref="Q38:R38"/>
    <mergeCell ref="C60:H62"/>
    <mergeCell ref="Z63:AB63"/>
    <mergeCell ref="E46:H46"/>
    <mergeCell ref="AK38:AY38"/>
    <mergeCell ref="AJ37:AY37"/>
    <mergeCell ref="AK39:AY42"/>
    <mergeCell ref="D73:AB74"/>
    <mergeCell ref="AK44:AY47"/>
    <mergeCell ref="D76:AB77"/>
    <mergeCell ref="AK76:AZ78"/>
    <mergeCell ref="AK73:AX74"/>
    <mergeCell ref="C46:C59"/>
    <mergeCell ref="D46:D53"/>
    <mergeCell ref="U47:W47"/>
    <mergeCell ref="Z47:AB47"/>
    <mergeCell ref="J49:L49"/>
    <mergeCell ref="O49:Q49"/>
    <mergeCell ref="U49:W49"/>
    <mergeCell ref="Z49:AB49"/>
    <mergeCell ref="E47:H47"/>
    <mergeCell ref="E49:H49"/>
    <mergeCell ref="E48:H48"/>
    <mergeCell ref="I60:U60"/>
    <mergeCell ref="I58:R59"/>
    <mergeCell ref="S59:U59"/>
    <mergeCell ref="J52:L52"/>
    <mergeCell ref="O48:Q48"/>
  </mergeCells>
  <phoneticPr fontId="3"/>
  <conditionalFormatting sqref="C20:AV21 I28:N28 I29:L29 I30:N33">
    <cfRule type="containsBlanks" dxfId="186" priority="1">
      <formula>LEN(TRIM(C20))=0</formula>
    </cfRule>
  </conditionalFormatting>
  <conditionalFormatting sqref="C12:AY13">
    <cfRule type="containsBlanks" dxfId="185" priority="18">
      <formula>LEN(TRIM(C12))=0</formula>
    </cfRule>
  </conditionalFormatting>
  <conditionalFormatting sqref="I31:K31">
    <cfRule type="cellIs" dxfId="184" priority="19" operator="equal">
      <formula>0</formula>
    </cfRule>
  </conditionalFormatting>
  <conditionalFormatting sqref="Z56:AB60 V56:W63 Z62:AB63">
    <cfRule type="containsBlanks" dxfId="183" priority="32">
      <formula>LEN(TRIM(V56))=0</formula>
    </cfRule>
  </conditionalFormatting>
  <conditionalFormatting sqref="AB40">
    <cfRule type="cellIs" dxfId="182" priority="13" operator="lessThanOrEqual">
      <formula>0</formula>
    </cfRule>
  </conditionalFormatting>
  <conditionalFormatting sqref="AL6">
    <cfRule type="containsBlanks" dxfId="181" priority="2">
      <formula>LEN(TRIM(AL6))=0</formula>
    </cfRule>
  </conditionalFormatting>
  <conditionalFormatting sqref="AW20">
    <cfRule type="containsBlanks" dxfId="180" priority="27">
      <formula>LEN(TRIM(#REF!))=0</formula>
    </cfRule>
  </conditionalFormatting>
  <printOptions horizontalCentered="1"/>
  <pageMargins left="0.70866141732283472" right="0.51181102362204722" top="0.70866141732283472" bottom="0.19685039370078741" header="0.19685039370078741" footer="0.23622047244094491"/>
  <pageSetup paperSize="9" scale="64" orientation="portrait" cellComments="asDisplayed" horizontalDpi="300" verticalDpi="300" r:id="rId1"/>
  <headerFooter alignWithMargins="0"/>
  <colBreaks count="1" manualBreakCount="1">
    <brk id="52" max="77" man="1"/>
  </colBreaks>
  <drawing r:id="rId2"/>
  <legacyDrawing r:id="rId3"/>
  <mc:AlternateContent xmlns:mc="http://schemas.openxmlformats.org/markup-compatibility/2006">
    <mc:Choice Requires="x14">
      <controls>
        <mc:AlternateContent xmlns:mc="http://schemas.openxmlformats.org/markup-compatibility/2006">
          <mc:Choice Requires="x14">
            <control shapeId="1190922" r:id="rId4" name="Check Box 10">
              <controlPr locked="0" defaultSize="0" autoFill="0" autoLine="0" autoPict="0" altText="">
                <anchor moveWithCells="1">
                  <from>
                    <xdr:col>1</xdr:col>
                    <xdr:colOff>180975</xdr:colOff>
                    <xdr:row>9</xdr:row>
                    <xdr:rowOff>171450</xdr:rowOff>
                  </from>
                  <to>
                    <xdr:col>3</xdr:col>
                    <xdr:colOff>76200</xdr:colOff>
                    <xdr:row>11</xdr:row>
                    <xdr:rowOff>9525</xdr:rowOff>
                  </to>
                </anchor>
              </controlPr>
            </control>
          </mc:Choice>
        </mc:AlternateContent>
        <mc:AlternateContent xmlns:mc="http://schemas.openxmlformats.org/markup-compatibility/2006">
          <mc:Choice Requires="x14">
            <control shapeId="1190923" r:id="rId5" name="Check Box 11">
              <controlPr locked="0" defaultSize="0" autoFill="0" autoLine="0" autoPict="0" altText="">
                <anchor moveWithCells="1">
                  <from>
                    <xdr:col>1</xdr:col>
                    <xdr:colOff>180975</xdr:colOff>
                    <xdr:row>8</xdr:row>
                    <xdr:rowOff>180975</xdr:rowOff>
                  </from>
                  <to>
                    <xdr:col>3</xdr:col>
                    <xdr:colOff>76200</xdr:colOff>
                    <xdr:row>10</xdr:row>
                    <xdr:rowOff>19050</xdr:rowOff>
                  </to>
                </anchor>
              </controlPr>
            </control>
          </mc:Choice>
        </mc:AlternateContent>
        <mc:AlternateContent xmlns:mc="http://schemas.openxmlformats.org/markup-compatibility/2006">
          <mc:Choice Requires="x14">
            <control shapeId="1190927" r:id="rId6" name="Check Box 15">
              <controlPr locked="0" defaultSize="0" autoFill="0" autoLine="0" autoPict="0" altText="">
                <anchor moveWithCells="1">
                  <from>
                    <xdr:col>4</xdr:col>
                    <xdr:colOff>180975</xdr:colOff>
                    <xdr:row>9</xdr:row>
                    <xdr:rowOff>190500</xdr:rowOff>
                  </from>
                  <to>
                    <xdr:col>6</xdr:col>
                    <xdr:colOff>133350</xdr:colOff>
                    <xdr:row>11</xdr:row>
                    <xdr:rowOff>28575</xdr:rowOff>
                  </to>
                </anchor>
              </controlPr>
            </control>
          </mc:Choice>
        </mc:AlternateContent>
        <mc:AlternateContent xmlns:mc="http://schemas.openxmlformats.org/markup-compatibility/2006">
          <mc:Choice Requires="x14">
            <control shapeId="1190928" r:id="rId7" name="Check Box 16">
              <controlPr locked="0" defaultSize="0" autoFill="0" autoLine="0" autoPict="0" altText="">
                <anchor moveWithCells="1">
                  <from>
                    <xdr:col>4</xdr:col>
                    <xdr:colOff>180975</xdr:colOff>
                    <xdr:row>9</xdr:row>
                    <xdr:rowOff>0</xdr:rowOff>
                  </from>
                  <to>
                    <xdr:col>6</xdr:col>
                    <xdr:colOff>133350</xdr:colOff>
                    <xdr:row>10</xdr:row>
                    <xdr:rowOff>38100</xdr:rowOff>
                  </to>
                </anchor>
              </controlPr>
            </control>
          </mc:Choice>
        </mc:AlternateContent>
        <mc:AlternateContent xmlns:mc="http://schemas.openxmlformats.org/markup-compatibility/2006">
          <mc:Choice Requires="x14">
            <control shapeId="1190929" r:id="rId8" name="Check Box 17">
              <controlPr locked="0" defaultSize="0" autoFill="0" autoLine="0" autoPict="0" altText="">
                <anchor moveWithCells="1">
                  <from>
                    <xdr:col>7</xdr:col>
                    <xdr:colOff>180975</xdr:colOff>
                    <xdr:row>9</xdr:row>
                    <xdr:rowOff>190500</xdr:rowOff>
                  </from>
                  <to>
                    <xdr:col>9</xdr:col>
                    <xdr:colOff>133350</xdr:colOff>
                    <xdr:row>11</xdr:row>
                    <xdr:rowOff>28575</xdr:rowOff>
                  </to>
                </anchor>
              </controlPr>
            </control>
          </mc:Choice>
        </mc:AlternateContent>
        <mc:AlternateContent xmlns:mc="http://schemas.openxmlformats.org/markup-compatibility/2006">
          <mc:Choice Requires="x14">
            <control shapeId="1190930" r:id="rId9" name="Check Box 18">
              <controlPr locked="0" defaultSize="0" autoFill="0" autoLine="0" autoPict="0" altText="">
                <anchor moveWithCells="1">
                  <from>
                    <xdr:col>7</xdr:col>
                    <xdr:colOff>180975</xdr:colOff>
                    <xdr:row>9</xdr:row>
                    <xdr:rowOff>0</xdr:rowOff>
                  </from>
                  <to>
                    <xdr:col>9</xdr:col>
                    <xdr:colOff>133350</xdr:colOff>
                    <xdr:row>10</xdr:row>
                    <xdr:rowOff>38100</xdr:rowOff>
                  </to>
                </anchor>
              </controlPr>
            </control>
          </mc:Choice>
        </mc:AlternateContent>
        <mc:AlternateContent xmlns:mc="http://schemas.openxmlformats.org/markup-compatibility/2006">
          <mc:Choice Requires="x14">
            <control shapeId="1190934" r:id="rId10" name="Check Box 22">
              <controlPr locked="0" defaultSize="0" autoFill="0" autoLine="0" autoPict="0" altText="">
                <anchor moveWithCells="1">
                  <from>
                    <xdr:col>28</xdr:col>
                    <xdr:colOff>0</xdr:colOff>
                    <xdr:row>16</xdr:row>
                    <xdr:rowOff>0</xdr:rowOff>
                  </from>
                  <to>
                    <xdr:col>29</xdr:col>
                    <xdr:colOff>142875</xdr:colOff>
                    <xdr:row>17</xdr:row>
                    <xdr:rowOff>47625</xdr:rowOff>
                  </to>
                </anchor>
              </controlPr>
            </control>
          </mc:Choice>
        </mc:AlternateContent>
        <mc:AlternateContent xmlns:mc="http://schemas.openxmlformats.org/markup-compatibility/2006">
          <mc:Choice Requires="x14">
            <control shapeId="1190935" r:id="rId11" name="Check Box 23">
              <controlPr locked="0" defaultSize="0" autoFill="0" autoLine="0" autoPict="0" altText="">
                <anchor moveWithCells="1">
                  <from>
                    <xdr:col>28</xdr:col>
                    <xdr:colOff>0</xdr:colOff>
                    <xdr:row>16</xdr:row>
                    <xdr:rowOff>190500</xdr:rowOff>
                  </from>
                  <to>
                    <xdr:col>29</xdr:col>
                    <xdr:colOff>142875</xdr:colOff>
                    <xdr:row>18</xdr:row>
                    <xdr:rowOff>28575</xdr:rowOff>
                  </to>
                </anchor>
              </controlPr>
            </control>
          </mc:Choice>
        </mc:AlternateContent>
        <mc:AlternateContent xmlns:mc="http://schemas.openxmlformats.org/markup-compatibility/2006">
          <mc:Choice Requires="x14">
            <control shapeId="1190936" r:id="rId12" name="Check Box 24">
              <controlPr locked="0" defaultSize="0" autoFill="0" autoLine="0" autoPict="0" altText="">
                <anchor moveWithCells="1">
                  <from>
                    <xdr:col>28</xdr:col>
                    <xdr:colOff>0</xdr:colOff>
                    <xdr:row>17</xdr:row>
                    <xdr:rowOff>161925</xdr:rowOff>
                  </from>
                  <to>
                    <xdr:col>29</xdr:col>
                    <xdr:colOff>142875</xdr:colOff>
                    <xdr:row>19</xdr:row>
                    <xdr:rowOff>9525</xdr:rowOff>
                  </to>
                </anchor>
              </controlPr>
            </control>
          </mc:Choice>
        </mc:AlternateContent>
        <mc:AlternateContent xmlns:mc="http://schemas.openxmlformats.org/markup-compatibility/2006">
          <mc:Choice Requires="x14">
            <control shapeId="1190970" r:id="rId13" name="Check Box 58">
              <controlPr locked="0" defaultSize="0" autoFill="0" autoLine="0" autoPict="0" altText="">
                <anchor moveWithCells="1">
                  <from>
                    <xdr:col>20</xdr:col>
                    <xdr:colOff>180975</xdr:colOff>
                    <xdr:row>29</xdr:row>
                    <xdr:rowOff>9525</xdr:rowOff>
                  </from>
                  <to>
                    <xdr:col>22</xdr:col>
                    <xdr:colOff>85725</xdr:colOff>
                    <xdr:row>30</xdr:row>
                    <xdr:rowOff>9525</xdr:rowOff>
                  </to>
                </anchor>
              </controlPr>
            </control>
          </mc:Choice>
        </mc:AlternateContent>
        <mc:AlternateContent xmlns:mc="http://schemas.openxmlformats.org/markup-compatibility/2006">
          <mc:Choice Requires="x14">
            <control shapeId="1190972" r:id="rId14" name="Check Box 60">
              <controlPr locked="0" defaultSize="0" autoFill="0" autoLine="0" autoPict="0" altText="">
                <anchor moveWithCells="1">
                  <from>
                    <xdr:col>20</xdr:col>
                    <xdr:colOff>180975</xdr:colOff>
                    <xdr:row>30</xdr:row>
                    <xdr:rowOff>190500</xdr:rowOff>
                  </from>
                  <to>
                    <xdr:col>22</xdr:col>
                    <xdr:colOff>85725</xdr:colOff>
                    <xdr:row>31</xdr:row>
                    <xdr:rowOff>190500</xdr:rowOff>
                  </to>
                </anchor>
              </controlPr>
            </control>
          </mc:Choice>
        </mc:AlternateContent>
        <mc:AlternateContent xmlns:mc="http://schemas.openxmlformats.org/markup-compatibility/2006">
          <mc:Choice Requires="x14">
            <control shapeId="1190991" r:id="rId15" name="Check Box 79">
              <controlPr locked="0" defaultSize="0" autoFill="0" autoLine="0" autoPict="0" altText="">
                <anchor moveWithCells="1">
                  <from>
                    <xdr:col>1</xdr:col>
                    <xdr:colOff>180975</xdr:colOff>
                    <xdr:row>16</xdr:row>
                    <xdr:rowOff>0</xdr:rowOff>
                  </from>
                  <to>
                    <xdr:col>3</xdr:col>
                    <xdr:colOff>133350</xdr:colOff>
                    <xdr:row>17</xdr:row>
                    <xdr:rowOff>47625</xdr:rowOff>
                  </to>
                </anchor>
              </controlPr>
            </control>
          </mc:Choice>
        </mc:AlternateContent>
        <mc:AlternateContent xmlns:mc="http://schemas.openxmlformats.org/markup-compatibility/2006">
          <mc:Choice Requires="x14">
            <control shapeId="1190992" r:id="rId16" name="Check Box 80">
              <controlPr locked="0" defaultSize="0" autoFill="0" autoLine="0" autoPict="0" altText="">
                <anchor moveWithCells="1">
                  <from>
                    <xdr:col>1</xdr:col>
                    <xdr:colOff>180975</xdr:colOff>
                    <xdr:row>16</xdr:row>
                    <xdr:rowOff>190500</xdr:rowOff>
                  </from>
                  <to>
                    <xdr:col>3</xdr:col>
                    <xdr:colOff>133350</xdr:colOff>
                    <xdr:row>18</xdr:row>
                    <xdr:rowOff>28575</xdr:rowOff>
                  </to>
                </anchor>
              </controlPr>
            </control>
          </mc:Choice>
        </mc:AlternateContent>
        <mc:AlternateContent xmlns:mc="http://schemas.openxmlformats.org/markup-compatibility/2006">
          <mc:Choice Requires="x14">
            <control shapeId="1190993" r:id="rId17" name="Check Box 81">
              <controlPr locked="0" defaultSize="0" autoFill="0" autoLine="0" autoPict="0" altText="">
                <anchor moveWithCells="1">
                  <from>
                    <xdr:col>1</xdr:col>
                    <xdr:colOff>180975</xdr:colOff>
                    <xdr:row>17</xdr:row>
                    <xdr:rowOff>161925</xdr:rowOff>
                  </from>
                  <to>
                    <xdr:col>3</xdr:col>
                    <xdr:colOff>133350</xdr:colOff>
                    <xdr:row>19</xdr:row>
                    <xdr:rowOff>9525</xdr:rowOff>
                  </to>
                </anchor>
              </controlPr>
            </control>
          </mc:Choice>
        </mc:AlternateContent>
        <mc:AlternateContent xmlns:mc="http://schemas.openxmlformats.org/markup-compatibility/2006">
          <mc:Choice Requires="x14">
            <control shapeId="1190995" r:id="rId18" name="Check Box 83">
              <controlPr locked="0" defaultSize="0" autoFill="0" autoLine="0" autoPict="0" altText="">
                <anchor moveWithCells="1">
                  <from>
                    <xdr:col>24</xdr:col>
                    <xdr:colOff>9525</xdr:colOff>
                    <xdr:row>16</xdr:row>
                    <xdr:rowOff>0</xdr:rowOff>
                  </from>
                  <to>
                    <xdr:col>25</xdr:col>
                    <xdr:colOff>152400</xdr:colOff>
                    <xdr:row>17</xdr:row>
                    <xdr:rowOff>47625</xdr:rowOff>
                  </to>
                </anchor>
              </controlPr>
            </control>
          </mc:Choice>
        </mc:AlternateContent>
        <mc:AlternateContent xmlns:mc="http://schemas.openxmlformats.org/markup-compatibility/2006">
          <mc:Choice Requires="x14">
            <control shapeId="1190996" r:id="rId19" name="Check Box 84">
              <controlPr locked="0" defaultSize="0" autoFill="0" autoLine="0" autoPict="0" altText="">
                <anchor moveWithCells="1">
                  <from>
                    <xdr:col>24</xdr:col>
                    <xdr:colOff>9525</xdr:colOff>
                    <xdr:row>16</xdr:row>
                    <xdr:rowOff>190500</xdr:rowOff>
                  </from>
                  <to>
                    <xdr:col>25</xdr:col>
                    <xdr:colOff>152400</xdr:colOff>
                    <xdr:row>18</xdr:row>
                    <xdr:rowOff>28575</xdr:rowOff>
                  </to>
                </anchor>
              </controlPr>
            </control>
          </mc:Choice>
        </mc:AlternateContent>
        <mc:AlternateContent xmlns:mc="http://schemas.openxmlformats.org/markup-compatibility/2006">
          <mc:Choice Requires="x14">
            <control shapeId="1190997" r:id="rId20" name="Check Box 85">
              <controlPr locked="0" defaultSize="0" autoFill="0" autoLine="0" autoPict="0" altText="">
                <anchor moveWithCells="1">
                  <from>
                    <xdr:col>24</xdr:col>
                    <xdr:colOff>9525</xdr:colOff>
                    <xdr:row>17</xdr:row>
                    <xdr:rowOff>161925</xdr:rowOff>
                  </from>
                  <to>
                    <xdr:col>25</xdr:col>
                    <xdr:colOff>152400</xdr:colOff>
                    <xdr:row>19</xdr:row>
                    <xdr:rowOff>9525</xdr:rowOff>
                  </to>
                </anchor>
              </controlPr>
            </control>
          </mc:Choice>
        </mc:AlternateContent>
        <mc:AlternateContent xmlns:mc="http://schemas.openxmlformats.org/markup-compatibility/2006">
          <mc:Choice Requires="x14">
            <control shapeId="1191023" r:id="rId21" name="Check Box 111">
              <controlPr defaultSize="0" autoFill="0" autoLine="0" autoPict="0" altText="">
                <anchor moveWithCells="1">
                  <from>
                    <xdr:col>15</xdr:col>
                    <xdr:colOff>180975</xdr:colOff>
                    <xdr:row>16</xdr:row>
                    <xdr:rowOff>0</xdr:rowOff>
                  </from>
                  <to>
                    <xdr:col>17</xdr:col>
                    <xdr:colOff>133350</xdr:colOff>
                    <xdr:row>17</xdr:row>
                    <xdr:rowOff>47625</xdr:rowOff>
                  </to>
                </anchor>
              </controlPr>
            </control>
          </mc:Choice>
        </mc:AlternateContent>
        <mc:AlternateContent xmlns:mc="http://schemas.openxmlformats.org/markup-compatibility/2006">
          <mc:Choice Requires="x14">
            <control shapeId="1191024" r:id="rId22" name="Check Box 112">
              <controlPr defaultSize="0" autoFill="0" autoLine="0" autoPict="0" altText="">
                <anchor moveWithCells="1">
                  <from>
                    <xdr:col>15</xdr:col>
                    <xdr:colOff>180975</xdr:colOff>
                    <xdr:row>16</xdr:row>
                    <xdr:rowOff>190500</xdr:rowOff>
                  </from>
                  <to>
                    <xdr:col>17</xdr:col>
                    <xdr:colOff>133350</xdr:colOff>
                    <xdr:row>18</xdr:row>
                    <xdr:rowOff>28575</xdr:rowOff>
                  </to>
                </anchor>
              </controlPr>
            </control>
          </mc:Choice>
        </mc:AlternateContent>
        <mc:AlternateContent xmlns:mc="http://schemas.openxmlformats.org/markup-compatibility/2006">
          <mc:Choice Requires="x14">
            <control shapeId="1191025" r:id="rId23" name="Check Box 113">
              <controlPr defaultSize="0" autoFill="0" autoLine="0" autoPict="0" altText="">
                <anchor moveWithCells="1">
                  <from>
                    <xdr:col>15</xdr:col>
                    <xdr:colOff>180975</xdr:colOff>
                    <xdr:row>17</xdr:row>
                    <xdr:rowOff>161925</xdr:rowOff>
                  </from>
                  <to>
                    <xdr:col>17</xdr:col>
                    <xdr:colOff>133350</xdr:colOff>
                    <xdr:row>19</xdr:row>
                    <xdr:rowOff>9525</xdr:rowOff>
                  </to>
                </anchor>
              </controlPr>
            </control>
          </mc:Choice>
        </mc:AlternateContent>
        <mc:AlternateContent xmlns:mc="http://schemas.openxmlformats.org/markup-compatibility/2006">
          <mc:Choice Requires="x14">
            <control shapeId="1191026" r:id="rId24" name="Check Box 114">
              <controlPr defaultSize="0" autoFill="0" autoLine="0" autoPict="0">
                <anchor moveWithCells="1">
                  <from>
                    <xdr:col>27</xdr:col>
                    <xdr:colOff>190500</xdr:colOff>
                    <xdr:row>36</xdr:row>
                    <xdr:rowOff>0</xdr:rowOff>
                  </from>
                  <to>
                    <xdr:col>30</xdr:col>
                    <xdr:colOff>171450</xdr:colOff>
                    <xdr:row>37</xdr:row>
                    <xdr:rowOff>28575</xdr:rowOff>
                  </to>
                </anchor>
              </controlPr>
            </control>
          </mc:Choice>
        </mc:AlternateContent>
        <mc:AlternateContent xmlns:mc="http://schemas.openxmlformats.org/markup-compatibility/2006">
          <mc:Choice Requires="x14">
            <control shapeId="1191027" r:id="rId25" name="Check Box 115">
              <controlPr defaultSize="0" autoFill="0" autoLine="0" autoPict="0">
                <anchor moveWithCells="1">
                  <from>
                    <xdr:col>31</xdr:col>
                    <xdr:colOff>28575</xdr:colOff>
                    <xdr:row>36</xdr:row>
                    <xdr:rowOff>0</xdr:rowOff>
                  </from>
                  <to>
                    <xdr:col>34</xdr:col>
                    <xdr:colOff>9525</xdr:colOff>
                    <xdr:row>37</xdr:row>
                    <xdr:rowOff>19050</xdr:rowOff>
                  </to>
                </anchor>
              </controlPr>
            </control>
          </mc:Choice>
        </mc:AlternateContent>
        <mc:AlternateContent xmlns:mc="http://schemas.openxmlformats.org/markup-compatibility/2006">
          <mc:Choice Requires="x14">
            <control shapeId="1191028" r:id="rId26" name="Check Box 116">
              <controlPr defaultSize="0" autoFill="0" autoLine="0" autoPict="0">
                <anchor moveWithCells="1">
                  <from>
                    <xdr:col>27</xdr:col>
                    <xdr:colOff>190500</xdr:colOff>
                    <xdr:row>66</xdr:row>
                    <xdr:rowOff>0</xdr:rowOff>
                  </from>
                  <to>
                    <xdr:col>30</xdr:col>
                    <xdr:colOff>171450</xdr:colOff>
                    <xdr:row>67</xdr:row>
                    <xdr:rowOff>28575</xdr:rowOff>
                  </to>
                </anchor>
              </controlPr>
            </control>
          </mc:Choice>
        </mc:AlternateContent>
        <mc:AlternateContent xmlns:mc="http://schemas.openxmlformats.org/markup-compatibility/2006">
          <mc:Choice Requires="x14">
            <control shapeId="1191029" r:id="rId27" name="Check Box 117">
              <controlPr defaultSize="0" autoFill="0" autoLine="0" autoPict="0">
                <anchor moveWithCells="1">
                  <from>
                    <xdr:col>31</xdr:col>
                    <xdr:colOff>28575</xdr:colOff>
                    <xdr:row>66</xdr:row>
                    <xdr:rowOff>0</xdr:rowOff>
                  </from>
                  <to>
                    <xdr:col>34</xdr:col>
                    <xdr:colOff>9525</xdr:colOff>
                    <xdr:row>67</xdr:row>
                    <xdr:rowOff>19050</xdr:rowOff>
                  </to>
                </anchor>
              </controlPr>
            </control>
          </mc:Choice>
        </mc:AlternateContent>
        <mc:AlternateContent xmlns:mc="http://schemas.openxmlformats.org/markup-compatibility/2006">
          <mc:Choice Requires="x14">
            <control shapeId="1191030" r:id="rId28" name="Check Box 118">
              <controlPr defaultSize="0" autoFill="0" autoLine="0" autoPict="0">
                <anchor moveWithCells="1">
                  <from>
                    <xdr:col>27</xdr:col>
                    <xdr:colOff>190500</xdr:colOff>
                    <xdr:row>68</xdr:row>
                    <xdr:rowOff>0</xdr:rowOff>
                  </from>
                  <to>
                    <xdr:col>30</xdr:col>
                    <xdr:colOff>171450</xdr:colOff>
                    <xdr:row>69</xdr:row>
                    <xdr:rowOff>28575</xdr:rowOff>
                  </to>
                </anchor>
              </controlPr>
            </control>
          </mc:Choice>
        </mc:AlternateContent>
        <mc:AlternateContent xmlns:mc="http://schemas.openxmlformats.org/markup-compatibility/2006">
          <mc:Choice Requires="x14">
            <control shapeId="1191031" r:id="rId29" name="Check Box 119">
              <controlPr defaultSize="0" autoFill="0" autoLine="0" autoPict="0">
                <anchor moveWithCells="1">
                  <from>
                    <xdr:col>31</xdr:col>
                    <xdr:colOff>28575</xdr:colOff>
                    <xdr:row>68</xdr:row>
                    <xdr:rowOff>0</xdr:rowOff>
                  </from>
                  <to>
                    <xdr:col>34</xdr:col>
                    <xdr:colOff>9525</xdr:colOff>
                    <xdr:row>69</xdr:row>
                    <xdr:rowOff>19050</xdr:rowOff>
                  </to>
                </anchor>
              </controlPr>
            </control>
          </mc:Choice>
        </mc:AlternateContent>
        <mc:AlternateContent xmlns:mc="http://schemas.openxmlformats.org/markup-compatibility/2006">
          <mc:Choice Requires="x14">
            <control shapeId="1191032" r:id="rId30" name="Check Box 120">
              <controlPr defaultSize="0" autoFill="0" autoLine="0" autoPict="0">
                <anchor moveWithCells="1">
                  <from>
                    <xdr:col>27</xdr:col>
                    <xdr:colOff>190500</xdr:colOff>
                    <xdr:row>70</xdr:row>
                    <xdr:rowOff>0</xdr:rowOff>
                  </from>
                  <to>
                    <xdr:col>30</xdr:col>
                    <xdr:colOff>171450</xdr:colOff>
                    <xdr:row>71</xdr:row>
                    <xdr:rowOff>28575</xdr:rowOff>
                  </to>
                </anchor>
              </controlPr>
            </control>
          </mc:Choice>
        </mc:AlternateContent>
        <mc:AlternateContent xmlns:mc="http://schemas.openxmlformats.org/markup-compatibility/2006">
          <mc:Choice Requires="x14">
            <control shapeId="1191033" r:id="rId31" name="Check Box 121">
              <controlPr defaultSize="0" autoFill="0" autoLine="0" autoPict="0">
                <anchor moveWithCells="1">
                  <from>
                    <xdr:col>31</xdr:col>
                    <xdr:colOff>28575</xdr:colOff>
                    <xdr:row>70</xdr:row>
                    <xdr:rowOff>0</xdr:rowOff>
                  </from>
                  <to>
                    <xdr:col>34</xdr:col>
                    <xdr:colOff>9525</xdr:colOff>
                    <xdr:row>71</xdr:row>
                    <xdr:rowOff>19050</xdr:rowOff>
                  </to>
                </anchor>
              </controlPr>
            </control>
          </mc:Choice>
        </mc:AlternateContent>
        <mc:AlternateContent xmlns:mc="http://schemas.openxmlformats.org/markup-compatibility/2006">
          <mc:Choice Requires="x14">
            <control shapeId="1191036" r:id="rId32" name="Check Box 124">
              <controlPr locked="0" defaultSize="0" autoFill="0" autoLine="0" autoPict="0" altText="">
                <anchor moveWithCells="1">
                  <from>
                    <xdr:col>20</xdr:col>
                    <xdr:colOff>180975</xdr:colOff>
                    <xdr:row>27</xdr:row>
                    <xdr:rowOff>9525</xdr:rowOff>
                  </from>
                  <to>
                    <xdr:col>22</xdr:col>
                    <xdr:colOff>85725</xdr:colOff>
                    <xdr:row>28</xdr:row>
                    <xdr:rowOff>9525</xdr:rowOff>
                  </to>
                </anchor>
              </controlPr>
            </control>
          </mc:Choice>
        </mc:AlternateContent>
        <mc:AlternateContent xmlns:mc="http://schemas.openxmlformats.org/markup-compatibility/2006">
          <mc:Choice Requires="x14">
            <control shapeId="1191037" r:id="rId33" name="Check Box 125">
              <controlPr locked="0" defaultSize="0" autoFill="0" autoLine="0" autoPict="0" altText="">
                <anchor moveWithCells="1">
                  <from>
                    <xdr:col>20</xdr:col>
                    <xdr:colOff>180975</xdr:colOff>
                    <xdr:row>33</xdr:row>
                    <xdr:rowOff>0</xdr:rowOff>
                  </from>
                  <to>
                    <xdr:col>22</xdr:col>
                    <xdr:colOff>85725</xdr:colOff>
                    <xdr:row>34</xdr:row>
                    <xdr:rowOff>0</xdr:rowOff>
                  </to>
                </anchor>
              </controlPr>
            </control>
          </mc:Choice>
        </mc:AlternateContent>
        <mc:AlternateContent xmlns:mc="http://schemas.openxmlformats.org/markup-compatibility/2006">
          <mc:Choice Requires="x14">
            <control shapeId="1191042" r:id="rId34" name="Check Box 130">
              <controlPr defaultSize="0" autoFill="0" autoLine="0" autoPict="0">
                <anchor moveWithCells="1">
                  <from>
                    <xdr:col>27</xdr:col>
                    <xdr:colOff>180975</xdr:colOff>
                    <xdr:row>72</xdr:row>
                    <xdr:rowOff>161925</xdr:rowOff>
                  </from>
                  <to>
                    <xdr:col>30</xdr:col>
                    <xdr:colOff>161925</xdr:colOff>
                    <xdr:row>73</xdr:row>
                    <xdr:rowOff>190500</xdr:rowOff>
                  </to>
                </anchor>
              </controlPr>
            </control>
          </mc:Choice>
        </mc:AlternateContent>
        <mc:AlternateContent xmlns:mc="http://schemas.openxmlformats.org/markup-compatibility/2006">
          <mc:Choice Requires="x14">
            <control shapeId="1191043" r:id="rId35" name="Check Box 131">
              <controlPr defaultSize="0" autoFill="0" autoLine="0" autoPict="0">
                <anchor moveWithCells="1">
                  <from>
                    <xdr:col>31</xdr:col>
                    <xdr:colOff>19050</xdr:colOff>
                    <xdr:row>72</xdr:row>
                    <xdr:rowOff>161925</xdr:rowOff>
                  </from>
                  <to>
                    <xdr:col>34</xdr:col>
                    <xdr:colOff>0</xdr:colOff>
                    <xdr:row>73</xdr:row>
                    <xdr:rowOff>180975</xdr:rowOff>
                  </to>
                </anchor>
              </controlPr>
            </control>
          </mc:Choice>
        </mc:AlternateContent>
        <mc:AlternateContent xmlns:mc="http://schemas.openxmlformats.org/markup-compatibility/2006">
          <mc:Choice Requires="x14">
            <control shapeId="1191044" r:id="rId36" name="Check Box 132">
              <controlPr defaultSize="0" autoFill="0" autoLine="0" autoPict="0">
                <anchor moveWithCells="1">
                  <from>
                    <xdr:col>28</xdr:col>
                    <xdr:colOff>0</xdr:colOff>
                    <xdr:row>75</xdr:row>
                    <xdr:rowOff>95250</xdr:rowOff>
                  </from>
                  <to>
                    <xdr:col>30</xdr:col>
                    <xdr:colOff>171450</xdr:colOff>
                    <xdr:row>76</xdr:row>
                    <xdr:rowOff>123825</xdr:rowOff>
                  </to>
                </anchor>
              </controlPr>
            </control>
          </mc:Choice>
        </mc:AlternateContent>
        <mc:AlternateContent xmlns:mc="http://schemas.openxmlformats.org/markup-compatibility/2006">
          <mc:Choice Requires="x14">
            <control shapeId="1191045" r:id="rId37" name="Check Box 133">
              <controlPr defaultSize="0" autoFill="0" autoLine="0" autoPict="0">
                <anchor moveWithCells="1">
                  <from>
                    <xdr:col>31</xdr:col>
                    <xdr:colOff>28575</xdr:colOff>
                    <xdr:row>75</xdr:row>
                    <xdr:rowOff>95250</xdr:rowOff>
                  </from>
                  <to>
                    <xdr:col>34</xdr:col>
                    <xdr:colOff>9525</xdr:colOff>
                    <xdr:row>76</xdr:row>
                    <xdr:rowOff>114300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3">
    <tabColor rgb="FF00B0F0"/>
  </sheetPr>
  <dimension ref="A1:DH151"/>
  <sheetViews>
    <sheetView showGridLines="0" view="pageBreakPreview" topLeftCell="A22" zoomScale="70" zoomScaleNormal="100" zoomScaleSheetLayoutView="70" workbookViewId="0">
      <selection activeCell="Y30" sqref="Y30:Z30"/>
    </sheetView>
  </sheetViews>
  <sheetFormatPr defaultColWidth="8" defaultRowHeight="12" x14ac:dyDescent="0.15"/>
  <cols>
    <col min="1" max="1" width="2.25" style="2" customWidth="1"/>
    <col min="2" max="32" width="2.125" style="2" customWidth="1"/>
    <col min="33" max="35" width="2.125" style="256" customWidth="1"/>
    <col min="36" max="38" width="2.125" style="2" customWidth="1"/>
    <col min="39" max="39" width="2.125" style="33" customWidth="1"/>
    <col min="40" max="44" width="2.125" style="2" customWidth="1"/>
    <col min="45" max="45" width="0.75" style="2" customWidth="1"/>
    <col min="46" max="46" width="2.125" style="2" customWidth="1"/>
    <col min="47" max="51" width="2.625" style="2" customWidth="1"/>
    <col min="52" max="52" width="3.25" style="2" customWidth="1"/>
    <col min="53" max="53" width="2.625" style="2" customWidth="1"/>
    <col min="54" max="86" width="2.375" style="2" customWidth="1"/>
    <col min="87" max="153" width="2.125" style="2" customWidth="1"/>
    <col min="154" max="16384" width="8" style="2"/>
  </cols>
  <sheetData>
    <row r="1" spans="1:111" ht="14.1" customHeight="1" x14ac:dyDescent="0.15">
      <c r="B1" s="2331" t="s">
        <v>354</v>
      </c>
      <c r="C1" s="2331"/>
      <c r="D1" s="2331"/>
      <c r="E1" s="2331"/>
      <c r="F1" s="2331"/>
      <c r="G1" s="2331"/>
      <c r="H1" s="2331"/>
      <c r="I1" s="2331"/>
      <c r="J1" s="2331"/>
      <c r="K1" s="2331"/>
      <c r="L1" s="2331"/>
      <c r="M1" s="2331"/>
      <c r="N1" s="2331"/>
      <c r="O1" s="2331"/>
      <c r="P1" s="2331"/>
      <c r="Q1" s="2331"/>
      <c r="R1" s="2331"/>
      <c r="S1" s="2331"/>
      <c r="T1" s="2331"/>
      <c r="U1" s="2331"/>
      <c r="V1" s="2331"/>
      <c r="W1" s="2331"/>
      <c r="X1" s="2331"/>
      <c r="Y1" s="2331"/>
      <c r="Z1" s="2331"/>
      <c r="AA1" s="2331"/>
      <c r="AB1" s="2331"/>
      <c r="AC1" s="2331"/>
      <c r="AD1" s="2331"/>
      <c r="AE1" s="2331"/>
      <c r="AF1" s="2331"/>
      <c r="AG1" s="2331"/>
      <c r="AH1" s="2331"/>
      <c r="AI1" s="2331"/>
      <c r="AJ1" s="2331"/>
      <c r="AK1" s="2331"/>
      <c r="AL1" s="2331"/>
      <c r="AM1" s="2331"/>
      <c r="AN1" s="2331"/>
      <c r="AO1" s="2331"/>
      <c r="AP1" s="2331"/>
      <c r="AQ1" s="2331"/>
      <c r="AR1" s="2331"/>
      <c r="AS1" s="2331"/>
      <c r="AT1" s="251"/>
      <c r="AU1" s="251"/>
      <c r="AV1" s="251"/>
      <c r="AW1" s="251"/>
      <c r="AX1" s="251"/>
      <c r="AY1" s="251"/>
      <c r="AZ1" s="251"/>
      <c r="BA1" s="251"/>
      <c r="BC1" s="274" t="s">
        <v>96</v>
      </c>
    </row>
    <row r="2" spans="1:111" ht="5.0999999999999996" customHeight="1" thickBot="1" x14ac:dyDescent="0.2"/>
    <row r="3" spans="1:111" ht="14.1" customHeight="1" x14ac:dyDescent="0.15">
      <c r="A3" s="95"/>
      <c r="B3" s="2475" t="s">
        <v>12</v>
      </c>
      <c r="C3" s="2475"/>
      <c r="D3" s="2475"/>
      <c r="E3" s="2475"/>
      <c r="F3" s="2475"/>
      <c r="G3" s="2475"/>
      <c r="H3" s="2475"/>
      <c r="I3" s="2475"/>
      <c r="J3" s="2475"/>
      <c r="K3" s="2475"/>
      <c r="L3" s="2475"/>
      <c r="M3" s="2475"/>
      <c r="N3" s="2475"/>
      <c r="O3" s="2475"/>
      <c r="P3" s="2475"/>
      <c r="Q3" s="2475"/>
      <c r="R3" s="2475"/>
      <c r="S3" s="2475"/>
      <c r="T3" s="2475"/>
      <c r="U3" s="2475"/>
      <c r="V3" s="2475"/>
      <c r="W3" s="2475"/>
      <c r="X3" s="2475"/>
      <c r="Y3" s="2475"/>
      <c r="Z3" s="2475"/>
      <c r="AA3" s="2475"/>
      <c r="AB3" s="2475"/>
      <c r="AC3" s="2475"/>
      <c r="AD3" s="2475"/>
      <c r="AE3" s="2475"/>
      <c r="AF3" s="2475"/>
      <c r="AG3" s="2475"/>
      <c r="AH3" s="2475"/>
      <c r="AI3" s="2475"/>
      <c r="AJ3" s="128"/>
      <c r="AK3" s="2472" t="s">
        <v>2</v>
      </c>
      <c r="AL3" s="2473"/>
      <c r="AM3" s="2473"/>
      <c r="AN3" s="2473"/>
      <c r="AO3" s="2473"/>
      <c r="AP3" s="2473"/>
      <c r="AQ3" s="2473"/>
      <c r="AR3" s="2473"/>
      <c r="AS3" s="2473"/>
      <c r="AT3" s="2473"/>
      <c r="AU3" s="2473"/>
      <c r="AV3" s="2473"/>
      <c r="AW3" s="2473"/>
      <c r="AX3" s="2473"/>
      <c r="AY3" s="2473"/>
      <c r="AZ3" s="2474"/>
      <c r="BA3" s="17"/>
      <c r="BC3" s="59" t="s">
        <v>100</v>
      </c>
      <c r="BD3" s="250"/>
      <c r="BE3" s="250"/>
      <c r="BF3" s="250"/>
      <c r="BG3" s="282"/>
      <c r="BH3" s="282"/>
      <c r="BI3" s="282"/>
      <c r="BJ3" s="282"/>
      <c r="BK3" s="250"/>
      <c r="BL3" s="250"/>
      <c r="BM3" s="250"/>
      <c r="BN3" s="250"/>
      <c r="BO3" s="250"/>
      <c r="BP3" s="250"/>
      <c r="BQ3" s="250"/>
      <c r="BR3" s="250"/>
      <c r="BS3" s="250"/>
      <c r="BT3" s="250"/>
      <c r="BU3" s="250"/>
      <c r="BV3" s="250"/>
      <c r="BW3" s="250"/>
      <c r="BX3" s="250"/>
      <c r="BY3" s="250"/>
      <c r="BZ3" s="250"/>
      <c r="CA3" s="250"/>
      <c r="CB3" s="250"/>
      <c r="CC3" s="250"/>
      <c r="CD3" s="250"/>
      <c r="CE3" s="250"/>
    </row>
    <row r="4" spans="1:111" ht="14.1" customHeight="1" x14ac:dyDescent="0.15">
      <c r="A4" s="96"/>
      <c r="B4" s="15" t="s">
        <v>110</v>
      </c>
      <c r="C4" s="40"/>
      <c r="D4" s="40"/>
      <c r="E4" s="40"/>
      <c r="F4" s="40"/>
      <c r="G4" s="40"/>
      <c r="H4" s="40"/>
      <c r="I4" s="40"/>
      <c r="J4" s="40"/>
      <c r="K4" s="40"/>
      <c r="L4" s="274"/>
      <c r="M4" s="274"/>
      <c r="N4" s="274"/>
      <c r="O4" s="274"/>
      <c r="P4" s="274"/>
      <c r="Q4" s="274"/>
      <c r="R4" s="274"/>
      <c r="S4" s="274"/>
      <c r="T4" s="274"/>
      <c r="U4" s="9"/>
      <c r="V4" s="5"/>
      <c r="W4" s="274"/>
      <c r="X4" s="5"/>
      <c r="Y4" s="9"/>
      <c r="Z4" s="274"/>
      <c r="AA4" s="274"/>
      <c r="AB4" s="270"/>
      <c r="AC4" s="270"/>
      <c r="AD4" s="270"/>
      <c r="AE4" s="250"/>
      <c r="AF4" s="274"/>
      <c r="AG4" s="274"/>
      <c r="AH4" s="274"/>
      <c r="AI4" s="274"/>
      <c r="AJ4" s="274"/>
      <c r="AK4" s="36"/>
      <c r="AL4" s="274"/>
      <c r="AM4" s="255"/>
      <c r="AR4" s="29"/>
      <c r="AS4" s="29"/>
      <c r="AT4" s="29"/>
      <c r="AU4" s="29"/>
      <c r="AV4" s="29"/>
      <c r="AW4" s="29"/>
      <c r="AX4" s="29"/>
      <c r="AY4" s="29"/>
      <c r="AZ4" s="4"/>
      <c r="BA4" s="29"/>
      <c r="BC4" s="235" t="s">
        <v>21</v>
      </c>
      <c r="BD4" s="273" t="s">
        <v>17</v>
      </c>
      <c r="BE4" s="273"/>
      <c r="BF4" s="273"/>
      <c r="BG4" s="28"/>
      <c r="BH4" s="28"/>
      <c r="BI4" s="2268" t="s">
        <v>98</v>
      </c>
      <c r="BJ4" s="2269"/>
      <c r="BK4" s="2269"/>
      <c r="BL4" s="2269"/>
      <c r="BM4" s="2269"/>
      <c r="BN4" s="2269"/>
      <c r="BO4" s="2269"/>
      <c r="BP4" s="2269"/>
      <c r="BQ4" s="2269"/>
      <c r="BR4" s="2269"/>
      <c r="BS4" s="2269"/>
      <c r="BT4" s="2269"/>
      <c r="BU4" s="2269"/>
      <c r="BV4" s="2269"/>
      <c r="BW4" s="2269"/>
      <c r="BX4" s="2269"/>
      <c r="BY4" s="2269"/>
      <c r="BZ4" s="2269"/>
      <c r="CA4" s="2269"/>
      <c r="CB4" s="2269"/>
      <c r="CC4" s="2269"/>
      <c r="CD4" s="2269"/>
      <c r="CE4" s="2269"/>
      <c r="CF4" s="2269"/>
      <c r="CG4" s="2270"/>
    </row>
    <row r="5" spans="1:111" ht="13.5" customHeight="1" thickBot="1" x14ac:dyDescent="0.2">
      <c r="A5" s="3"/>
      <c r="B5" s="2185" t="s">
        <v>352</v>
      </c>
      <c r="C5" s="2185"/>
      <c r="D5" s="2185"/>
      <c r="E5" s="2185"/>
      <c r="F5" s="2185"/>
      <c r="G5" s="2185"/>
      <c r="H5" s="2185"/>
      <c r="I5" s="2185"/>
      <c r="J5" s="2185"/>
      <c r="K5" s="2185"/>
      <c r="L5" s="2185"/>
      <c r="M5" s="2185"/>
      <c r="N5" s="2185"/>
      <c r="O5" s="2185"/>
      <c r="P5" s="2185"/>
      <c r="Q5" s="2185"/>
      <c r="R5" s="2185"/>
      <c r="S5" s="2185"/>
      <c r="T5" s="2185"/>
      <c r="U5" s="2185"/>
      <c r="V5" s="2185"/>
      <c r="W5" s="2185"/>
      <c r="X5" s="2185"/>
      <c r="Y5" s="2185"/>
      <c r="Z5" s="2185"/>
      <c r="AA5" s="2185"/>
      <c r="AB5" s="2185"/>
      <c r="AC5" s="2185"/>
      <c r="AD5" s="2185"/>
      <c r="AE5" s="2185"/>
      <c r="AF5" s="2185"/>
      <c r="AG5" s="2185"/>
      <c r="AH5" s="2185"/>
      <c r="AI5" s="2185"/>
      <c r="AJ5" s="2340"/>
      <c r="AK5" s="20"/>
      <c r="AR5" s="29"/>
      <c r="AS5" s="29"/>
      <c r="AT5" s="105"/>
      <c r="AU5" s="105"/>
      <c r="AV5" s="29"/>
      <c r="AW5" s="29"/>
      <c r="AX5" s="29"/>
      <c r="AY5" s="29"/>
      <c r="AZ5" s="4"/>
      <c r="BA5" s="29"/>
      <c r="BC5" s="235" t="s">
        <v>22</v>
      </c>
      <c r="BD5" s="2271" t="s">
        <v>116</v>
      </c>
      <c r="BE5" s="2271"/>
      <c r="BF5" s="2271"/>
      <c r="BG5" s="2271"/>
      <c r="BH5" s="2272"/>
      <c r="BI5" s="2268" t="s">
        <v>99</v>
      </c>
      <c r="BJ5" s="2269"/>
      <c r="BK5" s="2269"/>
      <c r="BL5" s="2269"/>
      <c r="BM5" s="2269"/>
      <c r="BN5" s="2269"/>
      <c r="BO5" s="2269"/>
      <c r="BP5" s="2269"/>
      <c r="BQ5" s="2269"/>
      <c r="BR5" s="2269"/>
      <c r="BS5" s="2269"/>
      <c r="BT5" s="2269"/>
      <c r="BU5" s="2269"/>
      <c r="BV5" s="2269"/>
      <c r="BW5" s="2269"/>
      <c r="BX5" s="2269"/>
      <c r="BY5" s="2269"/>
      <c r="BZ5" s="2269"/>
      <c r="CA5" s="2269"/>
      <c r="CB5" s="2269"/>
      <c r="CC5" s="2269"/>
      <c r="CD5" s="2269"/>
      <c r="CE5" s="2269"/>
      <c r="CF5" s="2269"/>
      <c r="CG5" s="2270"/>
    </row>
    <row r="6" spans="1:111" ht="14.1" customHeight="1" x14ac:dyDescent="0.15">
      <c r="A6" s="3"/>
      <c r="C6" s="2279" t="s">
        <v>206</v>
      </c>
      <c r="D6" s="2221"/>
      <c r="E6" s="2280"/>
      <c r="F6" s="2341" t="s">
        <v>259</v>
      </c>
      <c r="G6" s="2342"/>
      <c r="H6" s="2342"/>
      <c r="I6" s="2342"/>
      <c r="J6" s="2342"/>
      <c r="K6" s="2342"/>
      <c r="L6" s="2342"/>
      <c r="M6" s="2342"/>
      <c r="N6" s="2342"/>
      <c r="O6" s="2342"/>
      <c r="P6" s="2342"/>
      <c r="Q6" s="2342"/>
      <c r="R6" s="2342"/>
      <c r="S6" s="2342"/>
      <c r="T6" s="2342"/>
      <c r="U6" s="2342"/>
      <c r="V6" s="2342"/>
      <c r="W6" s="2342"/>
      <c r="X6" s="2342"/>
      <c r="Y6" s="2342"/>
      <c r="Z6" s="2342"/>
      <c r="AA6" s="2342"/>
      <c r="AB6" s="2342"/>
      <c r="AC6" s="2342"/>
      <c r="AD6" s="2342"/>
      <c r="AE6" s="2342"/>
      <c r="AF6" s="2342"/>
      <c r="AG6" s="2342"/>
      <c r="AH6" s="2342"/>
      <c r="AI6" s="2342"/>
      <c r="AJ6" s="2342"/>
      <c r="AK6" s="2342"/>
      <c r="AL6" s="2342"/>
      <c r="AM6" s="2342"/>
      <c r="AN6" s="2342"/>
      <c r="AO6" s="2342"/>
      <c r="AP6" s="2342"/>
      <c r="AQ6" s="2342"/>
      <c r="AR6" s="2342"/>
      <c r="AS6" s="2342"/>
      <c r="AT6" s="2342"/>
      <c r="AU6" s="2342"/>
      <c r="AV6" s="2342"/>
      <c r="AW6" s="2342"/>
      <c r="AX6" s="2342"/>
      <c r="AY6" s="2343"/>
      <c r="AZ6" s="260"/>
      <c r="BA6" s="259"/>
      <c r="BC6" s="235" t="s">
        <v>23</v>
      </c>
      <c r="BD6" s="273" t="s">
        <v>8</v>
      </c>
      <c r="BE6" s="273"/>
      <c r="BF6" s="273"/>
      <c r="BG6" s="28"/>
      <c r="BH6" s="28"/>
      <c r="BI6" s="123" t="s">
        <v>97</v>
      </c>
      <c r="BJ6" s="28"/>
      <c r="BK6" s="28"/>
      <c r="BL6" s="28"/>
      <c r="BM6" s="28"/>
      <c r="BN6" s="28"/>
      <c r="BO6" s="28"/>
      <c r="BP6" s="28"/>
      <c r="BQ6" s="28"/>
      <c r="BR6" s="28"/>
      <c r="BS6" s="28"/>
      <c r="BT6" s="28"/>
      <c r="BU6" s="28"/>
      <c r="BV6" s="28"/>
      <c r="BW6" s="28"/>
      <c r="BX6" s="28"/>
      <c r="BY6" s="28"/>
      <c r="BZ6" s="28"/>
      <c r="CA6" s="28"/>
      <c r="CB6" s="28"/>
      <c r="CC6" s="28"/>
      <c r="CD6" s="28"/>
      <c r="CE6" s="28"/>
      <c r="CF6" s="28"/>
      <c r="CG6" s="50"/>
    </row>
    <row r="7" spans="1:111" ht="14.1" customHeight="1" x14ac:dyDescent="0.15">
      <c r="A7" s="3"/>
      <c r="C7" s="2281"/>
      <c r="D7" s="2224"/>
      <c r="E7" s="2282"/>
      <c r="F7" s="2286" t="s">
        <v>222</v>
      </c>
      <c r="G7" s="2287"/>
      <c r="H7" s="2287"/>
      <c r="I7" s="2286" t="s">
        <v>223</v>
      </c>
      <c r="J7" s="2287"/>
      <c r="K7" s="2290"/>
      <c r="L7" s="2292" t="s">
        <v>228</v>
      </c>
      <c r="M7" s="2293"/>
      <c r="N7" s="2293"/>
      <c r="O7" s="2293"/>
      <c r="P7" s="2293"/>
      <c r="Q7" s="2293"/>
      <c r="R7" s="2293"/>
      <c r="S7" s="2293"/>
      <c r="T7" s="2293"/>
      <c r="U7" s="2293"/>
      <c r="V7" s="2293"/>
      <c r="W7" s="2293"/>
      <c r="X7" s="2293"/>
      <c r="Y7" s="2293"/>
      <c r="Z7" s="2293"/>
      <c r="AA7" s="2293"/>
      <c r="AB7" s="2293"/>
      <c r="AC7" s="2293"/>
      <c r="AD7" s="2293"/>
      <c r="AE7" s="2293"/>
      <c r="AF7" s="2293"/>
      <c r="AG7" s="2293"/>
      <c r="AH7" s="2293"/>
      <c r="AI7" s="2293"/>
      <c r="AJ7" s="2293"/>
      <c r="AK7" s="2293"/>
      <c r="AL7" s="2293"/>
      <c r="AM7" s="2293"/>
      <c r="AN7" s="2293"/>
      <c r="AO7" s="2293"/>
      <c r="AP7" s="2293"/>
      <c r="AQ7" s="2293"/>
      <c r="AR7" s="2293"/>
      <c r="AS7" s="2294"/>
      <c r="AT7" s="2175" t="s">
        <v>257</v>
      </c>
      <c r="AU7" s="2175"/>
      <c r="AV7" s="2175"/>
      <c r="AW7" s="2175"/>
      <c r="AX7" s="2175"/>
      <c r="AY7" s="2217"/>
      <c r="AZ7" s="106"/>
      <c r="BA7" s="248"/>
      <c r="BC7" s="2" t="s">
        <v>101</v>
      </c>
      <c r="BE7" s="274"/>
    </row>
    <row r="8" spans="1:111" ht="14.1" customHeight="1" x14ac:dyDescent="0.15">
      <c r="A8" s="3"/>
      <c r="C8" s="2283"/>
      <c r="D8" s="2284"/>
      <c r="E8" s="2285"/>
      <c r="F8" s="2288"/>
      <c r="G8" s="2289"/>
      <c r="H8" s="2289"/>
      <c r="I8" s="2288"/>
      <c r="J8" s="2289"/>
      <c r="K8" s="2291"/>
      <c r="L8" s="2317" t="s">
        <v>355</v>
      </c>
      <c r="M8" s="2318"/>
      <c r="N8" s="2318"/>
      <c r="O8" s="2318"/>
      <c r="P8" s="2318"/>
      <c r="Q8" s="2318"/>
      <c r="R8" s="2318"/>
      <c r="S8" s="2318"/>
      <c r="T8" s="2318"/>
      <c r="U8" s="2318"/>
      <c r="V8" s="2318"/>
      <c r="W8" s="2319" t="s">
        <v>356</v>
      </c>
      <c r="X8" s="2320"/>
      <c r="Y8" s="2320"/>
      <c r="Z8" s="2320"/>
      <c r="AA8" s="2320"/>
      <c r="AB8" s="2320"/>
      <c r="AC8" s="2320"/>
      <c r="AD8" s="2320"/>
      <c r="AE8" s="2320"/>
      <c r="AF8" s="2320"/>
      <c r="AG8" s="2320"/>
      <c r="AH8" s="2321"/>
      <c r="AI8" s="2322" t="s">
        <v>357</v>
      </c>
      <c r="AJ8" s="2322"/>
      <c r="AK8" s="2322"/>
      <c r="AL8" s="2322"/>
      <c r="AM8" s="2322"/>
      <c r="AN8" s="2322"/>
      <c r="AO8" s="2322"/>
      <c r="AP8" s="2322"/>
      <c r="AQ8" s="2322"/>
      <c r="AR8" s="2323"/>
      <c r="AS8" s="2324"/>
      <c r="AT8" s="2218"/>
      <c r="AU8" s="2218"/>
      <c r="AV8" s="2218"/>
      <c r="AW8" s="2218"/>
      <c r="AX8" s="2218"/>
      <c r="AY8" s="2219"/>
      <c r="AZ8" s="22"/>
      <c r="BA8" s="89"/>
      <c r="BC8" s="250"/>
      <c r="BE8" s="250"/>
      <c r="BF8" s="250"/>
      <c r="BG8" s="250"/>
      <c r="BH8" s="250"/>
      <c r="BI8" s="250"/>
      <c r="BJ8" s="250"/>
      <c r="BK8" s="250"/>
      <c r="BL8" s="250"/>
      <c r="BM8" s="250"/>
      <c r="BN8" s="250"/>
      <c r="BO8" s="250"/>
      <c r="BP8" s="250"/>
      <c r="BQ8" s="250"/>
      <c r="BR8" s="250"/>
      <c r="BS8" s="250"/>
      <c r="BT8" s="250"/>
      <c r="BU8" s="250"/>
      <c r="BV8" s="250"/>
      <c r="BW8" s="250"/>
      <c r="BX8" s="250"/>
      <c r="BY8" s="250"/>
      <c r="BZ8" s="250"/>
      <c r="CA8" s="250"/>
      <c r="CB8" s="250"/>
      <c r="CC8" s="250"/>
      <c r="CD8" s="250"/>
      <c r="CE8" s="250"/>
      <c r="CS8" s="250"/>
      <c r="CT8" s="250"/>
    </row>
    <row r="9" spans="1:111" ht="14.1" customHeight="1" x14ac:dyDescent="0.15">
      <c r="A9" s="3"/>
      <c r="C9" s="60"/>
      <c r="D9" s="2308" t="s">
        <v>220</v>
      </c>
      <c r="E9" s="2308"/>
      <c r="F9" s="30"/>
      <c r="G9" s="2310" t="s">
        <v>220</v>
      </c>
      <c r="H9" s="2311"/>
      <c r="I9" s="30"/>
      <c r="J9" s="2310" t="s">
        <v>220</v>
      </c>
      <c r="K9" s="2311"/>
      <c r="L9" s="2231" t="s">
        <v>94</v>
      </c>
      <c r="M9" s="2232"/>
      <c r="N9" s="2232"/>
      <c r="O9" s="2232"/>
      <c r="P9" s="2232"/>
      <c r="Q9" s="2233" t="s">
        <v>85</v>
      </c>
      <c r="R9" s="2234"/>
      <c r="S9" s="2234"/>
      <c r="T9" s="2234"/>
      <c r="U9" s="2234"/>
      <c r="V9" s="2234"/>
      <c r="W9" s="2231" t="s">
        <v>94</v>
      </c>
      <c r="X9" s="2232"/>
      <c r="Y9" s="2232"/>
      <c r="Z9" s="2232"/>
      <c r="AA9" s="2232"/>
      <c r="AB9" s="2233" t="s">
        <v>85</v>
      </c>
      <c r="AC9" s="2234"/>
      <c r="AD9" s="2234"/>
      <c r="AE9" s="2234"/>
      <c r="AF9" s="2234"/>
      <c r="AG9" s="2234"/>
      <c r="AH9" s="2235"/>
      <c r="AI9" s="2232" t="s">
        <v>94</v>
      </c>
      <c r="AJ9" s="2232"/>
      <c r="AK9" s="2232"/>
      <c r="AL9" s="2232"/>
      <c r="AM9" s="2232"/>
      <c r="AN9" s="2233" t="s">
        <v>85</v>
      </c>
      <c r="AO9" s="2234"/>
      <c r="AP9" s="2234"/>
      <c r="AQ9" s="2234"/>
      <c r="AR9" s="2234"/>
      <c r="AS9" s="2235"/>
      <c r="AT9" s="2264" t="s">
        <v>207</v>
      </c>
      <c r="AU9" s="2265"/>
      <c r="AV9" s="2139" t="s">
        <v>126</v>
      </c>
      <c r="AW9" s="2140"/>
      <c r="AX9" s="2139" t="s">
        <v>86</v>
      </c>
      <c r="AY9" s="2143"/>
      <c r="AZ9" s="107"/>
      <c r="BA9" s="290"/>
      <c r="BC9" s="274" t="s">
        <v>304</v>
      </c>
      <c r="BD9" s="274"/>
      <c r="BE9" s="250"/>
      <c r="BF9" s="250"/>
      <c r="BG9" s="250"/>
      <c r="BH9" s="250"/>
      <c r="BI9" s="250"/>
      <c r="BJ9" s="250"/>
      <c r="BK9" s="250"/>
      <c r="BL9" s="250"/>
      <c r="BM9" s="250"/>
      <c r="BN9" s="250"/>
      <c r="BO9" s="250"/>
      <c r="BP9" s="250"/>
      <c r="BQ9" s="250"/>
      <c r="BR9" s="250"/>
      <c r="BS9" s="61"/>
      <c r="BT9" s="61"/>
      <c r="BU9" s="250"/>
      <c r="BV9" s="250"/>
      <c r="BW9" s="250"/>
      <c r="BX9" s="250"/>
      <c r="BY9" s="250"/>
      <c r="BZ9" s="250"/>
      <c r="CA9" s="250"/>
      <c r="CB9" s="250"/>
      <c r="CC9" s="250"/>
      <c r="CD9" s="250"/>
      <c r="CE9" s="250"/>
      <c r="CS9" s="250"/>
      <c r="CT9" s="250"/>
    </row>
    <row r="10" spans="1:111" ht="14.1" customHeight="1" thickBot="1" x14ac:dyDescent="0.2">
      <c r="A10" s="3"/>
      <c r="C10" s="62" t="b">
        <v>1</v>
      </c>
      <c r="D10" s="2309" t="s">
        <v>221</v>
      </c>
      <c r="E10" s="2309"/>
      <c r="F10" s="63"/>
      <c r="G10" s="2309" t="s">
        <v>221</v>
      </c>
      <c r="H10" s="2312"/>
      <c r="I10" s="63"/>
      <c r="J10" s="2309" t="s">
        <v>221</v>
      </c>
      <c r="K10" s="2312"/>
      <c r="L10" s="277"/>
      <c r="M10" s="278"/>
      <c r="N10" s="278"/>
      <c r="O10" s="2227" t="s">
        <v>95</v>
      </c>
      <c r="P10" s="2236"/>
      <c r="Q10" s="2226" t="s">
        <v>126</v>
      </c>
      <c r="R10" s="2226"/>
      <c r="S10" s="2226"/>
      <c r="T10" s="2227" t="s">
        <v>8</v>
      </c>
      <c r="U10" s="2228"/>
      <c r="V10" s="2228"/>
      <c r="W10" s="277"/>
      <c r="X10" s="278"/>
      <c r="Y10" s="278"/>
      <c r="Z10" s="2227" t="s">
        <v>95</v>
      </c>
      <c r="AA10" s="2236"/>
      <c r="AB10" s="2237" t="s">
        <v>126</v>
      </c>
      <c r="AC10" s="2226"/>
      <c r="AD10" s="2226"/>
      <c r="AE10" s="2226"/>
      <c r="AF10" s="2227" t="s">
        <v>8</v>
      </c>
      <c r="AG10" s="2228"/>
      <c r="AH10" s="2229"/>
      <c r="AI10" s="278"/>
      <c r="AJ10" s="278"/>
      <c r="AK10" s="278"/>
      <c r="AL10" s="2227" t="s">
        <v>95</v>
      </c>
      <c r="AM10" s="2236"/>
      <c r="AN10" s="2226" t="s">
        <v>126</v>
      </c>
      <c r="AO10" s="2226"/>
      <c r="AP10" s="2226"/>
      <c r="AQ10" s="2227" t="s">
        <v>8</v>
      </c>
      <c r="AR10" s="2228"/>
      <c r="AS10" s="2229"/>
      <c r="AT10" s="2266"/>
      <c r="AU10" s="2267"/>
      <c r="AV10" s="2141"/>
      <c r="AW10" s="2142"/>
      <c r="AX10" s="2144"/>
      <c r="AY10" s="2145"/>
      <c r="AZ10" s="108"/>
      <c r="BA10" s="283"/>
      <c r="BB10" s="291" t="b">
        <f>IF(C10=TRUE,TRUE,FALSE)</f>
        <v>1</v>
      </c>
      <c r="BC10" s="2" t="s">
        <v>305</v>
      </c>
      <c r="DE10" s="259"/>
      <c r="DF10" s="259"/>
      <c r="DG10" s="259"/>
    </row>
    <row r="11" spans="1:111" ht="14.1" customHeight="1" thickTop="1" x14ac:dyDescent="0.15">
      <c r="A11" s="3"/>
      <c r="C11" s="2304">
        <v>1</v>
      </c>
      <c r="D11" s="2305"/>
      <c r="E11" s="2305"/>
      <c r="F11" s="2313"/>
      <c r="G11" s="2305"/>
      <c r="H11" s="2314"/>
      <c r="I11" s="2313"/>
      <c r="J11" s="2305"/>
      <c r="K11" s="2314"/>
      <c r="L11" s="2127"/>
      <c r="M11" s="2128"/>
      <c r="N11" s="2128"/>
      <c r="O11" s="2250"/>
      <c r="P11" s="2251"/>
      <c r="Q11" s="2128"/>
      <c r="R11" s="2128"/>
      <c r="S11" s="2128"/>
      <c r="T11" s="2254"/>
      <c r="U11" s="2128"/>
      <c r="V11" s="2128"/>
      <c r="W11" s="2127"/>
      <c r="X11" s="2128"/>
      <c r="Y11" s="2128"/>
      <c r="Z11" s="2250"/>
      <c r="AA11" s="2251"/>
      <c r="AB11" s="2254"/>
      <c r="AC11" s="2128"/>
      <c r="AD11" s="2128"/>
      <c r="AE11" s="2128"/>
      <c r="AF11" s="2254"/>
      <c r="AG11" s="2128"/>
      <c r="AH11" s="2129"/>
      <c r="AI11" s="2128"/>
      <c r="AJ11" s="2128"/>
      <c r="AK11" s="2128"/>
      <c r="AL11" s="2250"/>
      <c r="AM11" s="2251"/>
      <c r="AN11" s="2128"/>
      <c r="AO11" s="2128"/>
      <c r="AP11" s="2128"/>
      <c r="AQ11" s="2254"/>
      <c r="AR11" s="2128"/>
      <c r="AS11" s="2129"/>
      <c r="AT11" s="41"/>
      <c r="AU11" s="41"/>
      <c r="AV11" s="2121"/>
      <c r="AW11" s="2117"/>
      <c r="AX11" s="102"/>
      <c r="AY11" s="110"/>
      <c r="AZ11" s="90"/>
      <c r="BA11" s="257"/>
      <c r="BC11" s="274" t="s">
        <v>145</v>
      </c>
      <c r="BD11" s="250"/>
      <c r="BE11" s="250"/>
      <c r="BF11" s="250"/>
      <c r="BG11" s="250"/>
      <c r="BH11" s="250"/>
      <c r="BI11" s="250"/>
      <c r="BJ11" s="250"/>
      <c r="BK11" s="250"/>
      <c r="BL11" s="250"/>
      <c r="BM11" s="250"/>
      <c r="BN11" s="250"/>
      <c r="BO11" s="250"/>
      <c r="BP11" s="250"/>
      <c r="BQ11" s="250"/>
      <c r="BR11" s="250"/>
      <c r="BS11" s="61"/>
      <c r="BT11" s="61"/>
      <c r="BU11" s="250"/>
      <c r="BV11" s="250"/>
      <c r="BW11" s="250"/>
      <c r="BX11" s="250"/>
      <c r="BY11" s="250"/>
      <c r="BZ11" s="250"/>
      <c r="CA11" s="250"/>
      <c r="CB11" s="250"/>
      <c r="CC11" s="250"/>
      <c r="CD11" s="250"/>
      <c r="CE11" s="250"/>
      <c r="CG11" s="250"/>
      <c r="DE11" s="259"/>
      <c r="DF11" s="259"/>
      <c r="DG11" s="259"/>
    </row>
    <row r="12" spans="1:111" ht="14.1" customHeight="1" thickBot="1" x14ac:dyDescent="0.2">
      <c r="A12" s="3"/>
      <c r="C12" s="2306"/>
      <c r="D12" s="2307"/>
      <c r="E12" s="2307"/>
      <c r="F12" s="2315"/>
      <c r="G12" s="2307"/>
      <c r="H12" s="2316"/>
      <c r="I12" s="2315"/>
      <c r="J12" s="2307"/>
      <c r="K12" s="2316"/>
      <c r="L12" s="2118"/>
      <c r="M12" s="2119"/>
      <c r="N12" s="2119"/>
      <c r="O12" s="2252"/>
      <c r="P12" s="2253"/>
      <c r="Q12" s="2119"/>
      <c r="R12" s="2119"/>
      <c r="S12" s="2119"/>
      <c r="T12" s="2122"/>
      <c r="U12" s="2119"/>
      <c r="V12" s="2119"/>
      <c r="W12" s="2118"/>
      <c r="X12" s="2119"/>
      <c r="Y12" s="2119"/>
      <c r="Z12" s="2252"/>
      <c r="AA12" s="2253"/>
      <c r="AB12" s="2122"/>
      <c r="AC12" s="2119"/>
      <c r="AD12" s="2119"/>
      <c r="AE12" s="2119"/>
      <c r="AF12" s="2122"/>
      <c r="AG12" s="2119"/>
      <c r="AH12" s="2126"/>
      <c r="AI12" s="2119"/>
      <c r="AJ12" s="2119"/>
      <c r="AK12" s="2119"/>
      <c r="AL12" s="2252"/>
      <c r="AM12" s="2253"/>
      <c r="AN12" s="2119"/>
      <c r="AO12" s="2119"/>
      <c r="AP12" s="2119"/>
      <c r="AQ12" s="2122"/>
      <c r="AR12" s="2119"/>
      <c r="AS12" s="2126"/>
      <c r="AT12" s="101"/>
      <c r="AU12" s="101"/>
      <c r="AV12" s="2122"/>
      <c r="AW12" s="2120"/>
      <c r="AX12" s="103"/>
      <c r="AY12" s="109"/>
      <c r="AZ12" s="90"/>
      <c r="BA12" s="257"/>
      <c r="BC12" s="250"/>
      <c r="BD12" s="274" t="s">
        <v>102</v>
      </c>
      <c r="BE12" s="250"/>
      <c r="BF12" s="250"/>
      <c r="BG12" s="250"/>
      <c r="BH12" s="250"/>
      <c r="BI12" s="250"/>
      <c r="BJ12" s="250"/>
      <c r="BK12" s="250"/>
      <c r="BL12" s="250"/>
      <c r="BM12" s="250"/>
      <c r="BN12" s="250"/>
      <c r="BO12" s="250"/>
      <c r="BP12" s="250"/>
      <c r="BQ12" s="250"/>
      <c r="BR12" s="250"/>
      <c r="BS12" s="65"/>
      <c r="BT12" s="65"/>
      <c r="BU12" s="250"/>
      <c r="BV12" s="250"/>
      <c r="BW12" s="250"/>
      <c r="BX12" s="250"/>
      <c r="BY12" s="250"/>
      <c r="BZ12" s="250"/>
      <c r="CA12" s="250"/>
      <c r="CB12" s="250"/>
      <c r="CC12" s="250"/>
      <c r="CD12" s="250"/>
      <c r="CE12" s="250"/>
    </row>
    <row r="13" spans="1:111" ht="14.1" customHeight="1" x14ac:dyDescent="0.15">
      <c r="A13" s="3"/>
      <c r="C13" s="2149" t="s">
        <v>258</v>
      </c>
      <c r="D13" s="2150"/>
      <c r="E13" s="2150"/>
      <c r="F13" s="2150"/>
      <c r="G13" s="2150"/>
      <c r="H13" s="2151"/>
      <c r="I13" s="2325" t="s">
        <v>337</v>
      </c>
      <c r="J13" s="2326"/>
      <c r="K13" s="2326"/>
      <c r="L13" s="2326"/>
      <c r="M13" s="2326"/>
      <c r="N13" s="2327"/>
      <c r="O13" s="2238" t="s">
        <v>256</v>
      </c>
      <c r="P13" s="2239"/>
      <c r="Q13" s="2240"/>
      <c r="R13" s="2244" t="s">
        <v>322</v>
      </c>
      <c r="S13" s="2245"/>
      <c r="T13" s="2245"/>
      <c r="U13" s="2245"/>
      <c r="V13" s="2245"/>
      <c r="W13" s="2246"/>
      <c r="X13" s="2295" t="s">
        <v>261</v>
      </c>
      <c r="Y13" s="2175"/>
      <c r="Z13" s="2176"/>
      <c r="AA13" s="2298" t="s">
        <v>260</v>
      </c>
      <c r="AB13" s="2299"/>
      <c r="AC13" s="2299"/>
      <c r="AD13" s="2299"/>
      <c r="AE13" s="2299"/>
      <c r="AF13" s="2299"/>
      <c r="AG13" s="2299"/>
      <c r="AH13" s="2299"/>
      <c r="AI13" s="2299"/>
      <c r="AJ13" s="2300"/>
      <c r="AK13" s="2220" t="s">
        <v>330</v>
      </c>
      <c r="AL13" s="2221"/>
      <c r="AM13" s="2221"/>
      <c r="AN13" s="2221"/>
      <c r="AO13" s="2221"/>
      <c r="AP13" s="2280"/>
      <c r="AQ13" s="2220" t="s">
        <v>40</v>
      </c>
      <c r="AR13" s="2221"/>
      <c r="AS13" s="2221"/>
      <c r="AT13" s="2221"/>
      <c r="AU13" s="2221"/>
      <c r="AV13" s="2221"/>
      <c r="AW13" s="2221"/>
      <c r="AX13" s="2221"/>
      <c r="AY13" s="2222"/>
      <c r="AZ13" s="11"/>
      <c r="BC13" s="250"/>
      <c r="BD13" s="274" t="s">
        <v>103</v>
      </c>
      <c r="BE13" s="250"/>
      <c r="BF13" s="250"/>
      <c r="BG13" s="250"/>
      <c r="BH13" s="250"/>
    </row>
    <row r="14" spans="1:111" ht="14.1" customHeight="1" x14ac:dyDescent="0.15">
      <c r="A14" s="3"/>
      <c r="C14" s="2146" t="s">
        <v>296</v>
      </c>
      <c r="D14" s="2147"/>
      <c r="E14" s="2147"/>
      <c r="F14" s="2147"/>
      <c r="G14" s="2147"/>
      <c r="H14" s="2148"/>
      <c r="I14" s="2328"/>
      <c r="J14" s="2329"/>
      <c r="K14" s="2329"/>
      <c r="L14" s="2329"/>
      <c r="M14" s="2329"/>
      <c r="N14" s="2330"/>
      <c r="O14" s="2241"/>
      <c r="P14" s="2242"/>
      <c r="Q14" s="2243"/>
      <c r="R14" s="2247"/>
      <c r="S14" s="2248"/>
      <c r="T14" s="2248"/>
      <c r="U14" s="2248"/>
      <c r="V14" s="2248"/>
      <c r="W14" s="2249"/>
      <c r="X14" s="2296"/>
      <c r="Y14" s="2218"/>
      <c r="Z14" s="2297"/>
      <c r="AA14" s="2301"/>
      <c r="AB14" s="2302"/>
      <c r="AC14" s="2302"/>
      <c r="AD14" s="2302"/>
      <c r="AE14" s="2302"/>
      <c r="AF14" s="2302"/>
      <c r="AG14" s="2302"/>
      <c r="AH14" s="2302"/>
      <c r="AI14" s="2302"/>
      <c r="AJ14" s="2303"/>
      <c r="AK14" s="2288"/>
      <c r="AL14" s="2289"/>
      <c r="AM14" s="2289"/>
      <c r="AN14" s="2289"/>
      <c r="AO14" s="2289"/>
      <c r="AP14" s="2291"/>
      <c r="AQ14" s="2223"/>
      <c r="AR14" s="2224"/>
      <c r="AS14" s="2224"/>
      <c r="AT14" s="2224"/>
      <c r="AU14" s="2224"/>
      <c r="AV14" s="2224"/>
      <c r="AW14" s="2224"/>
      <c r="AX14" s="2224"/>
      <c r="AY14" s="2225"/>
      <c r="AZ14" s="11"/>
      <c r="BC14" s="2" t="s">
        <v>144</v>
      </c>
    </row>
    <row r="15" spans="1:111" ht="14.1" customHeight="1" x14ac:dyDescent="0.15">
      <c r="A15" s="3"/>
      <c r="C15" s="2188" t="s">
        <v>207</v>
      </c>
      <c r="D15" s="2189"/>
      <c r="E15" s="2203" t="s">
        <v>316</v>
      </c>
      <c r="F15" s="2203"/>
      <c r="G15" s="2203"/>
      <c r="H15" s="2204"/>
      <c r="I15" s="262"/>
      <c r="J15" s="2183" t="s">
        <v>229</v>
      </c>
      <c r="K15" s="2205"/>
      <c r="L15" s="2206" t="s">
        <v>314</v>
      </c>
      <c r="M15" s="2206"/>
      <c r="N15" s="2207"/>
      <c r="O15" s="262"/>
      <c r="P15" s="2183" t="s">
        <v>229</v>
      </c>
      <c r="Q15" s="2184"/>
      <c r="R15" s="262"/>
      <c r="S15" s="2183" t="s">
        <v>229</v>
      </c>
      <c r="T15" s="2205"/>
      <c r="U15" s="2206" t="s">
        <v>315</v>
      </c>
      <c r="V15" s="2206"/>
      <c r="W15" s="2207"/>
      <c r="X15" s="66"/>
      <c r="Y15" s="2183" t="s">
        <v>229</v>
      </c>
      <c r="Z15" s="2184"/>
      <c r="AA15" s="2255" t="s">
        <v>297</v>
      </c>
      <c r="AB15" s="2256"/>
      <c r="AC15" s="2257"/>
      <c r="AD15" s="2171" t="s">
        <v>298</v>
      </c>
      <c r="AE15" s="2172"/>
      <c r="AF15" s="2172"/>
      <c r="AG15" s="2173"/>
      <c r="AH15" s="2174" t="s">
        <v>301</v>
      </c>
      <c r="AI15" s="2175"/>
      <c r="AJ15" s="2176"/>
      <c r="AK15" s="2295" t="s">
        <v>87</v>
      </c>
      <c r="AL15" s="2332"/>
      <c r="AM15" s="2171" t="s">
        <v>85</v>
      </c>
      <c r="AN15" s="2172"/>
      <c r="AO15" s="2172"/>
      <c r="AP15" s="2337"/>
      <c r="AQ15" s="2223"/>
      <c r="AR15" s="2224"/>
      <c r="AS15" s="2224"/>
      <c r="AT15" s="2224"/>
      <c r="AU15" s="2224"/>
      <c r="AV15" s="2224"/>
      <c r="AW15" s="2224"/>
      <c r="AX15" s="2224"/>
      <c r="AY15" s="2225"/>
      <c r="AZ15" s="11"/>
      <c r="BD15" s="2" t="s">
        <v>104</v>
      </c>
      <c r="CH15" s="250"/>
      <c r="CI15" s="250"/>
      <c r="CJ15" s="250"/>
    </row>
    <row r="16" spans="1:111" ht="14.1" customHeight="1" x14ac:dyDescent="0.15">
      <c r="A16" s="3"/>
      <c r="C16" s="2190"/>
      <c r="D16" s="2191"/>
      <c r="E16" s="2213" t="s">
        <v>317</v>
      </c>
      <c r="F16" s="2214"/>
      <c r="G16" s="2194" t="s">
        <v>318</v>
      </c>
      <c r="H16" s="2195"/>
      <c r="I16" s="258"/>
      <c r="J16" s="2167" t="s">
        <v>126</v>
      </c>
      <c r="K16" s="2168"/>
      <c r="L16" s="2208"/>
      <c r="M16" s="2208"/>
      <c r="N16" s="2209"/>
      <c r="O16" s="258"/>
      <c r="P16" s="2167" t="s">
        <v>126</v>
      </c>
      <c r="Q16" s="2230"/>
      <c r="R16" s="258"/>
      <c r="S16" s="2167" t="s">
        <v>126</v>
      </c>
      <c r="T16" s="2168"/>
      <c r="U16" s="2208"/>
      <c r="V16" s="2208"/>
      <c r="W16" s="2209"/>
      <c r="X16" s="67"/>
      <c r="Y16" s="2167" t="s">
        <v>126</v>
      </c>
      <c r="Z16" s="2230"/>
      <c r="AA16" s="2258"/>
      <c r="AB16" s="2259"/>
      <c r="AC16" s="2260"/>
      <c r="AD16" s="2194" t="s">
        <v>299</v>
      </c>
      <c r="AE16" s="2338"/>
      <c r="AF16" s="2194" t="s">
        <v>300</v>
      </c>
      <c r="AG16" s="2338"/>
      <c r="AH16" s="2177"/>
      <c r="AI16" s="2178"/>
      <c r="AJ16" s="2179"/>
      <c r="AK16" s="2333"/>
      <c r="AL16" s="2334"/>
      <c r="AM16" s="2194" t="s">
        <v>126</v>
      </c>
      <c r="AN16" s="2338"/>
      <c r="AO16" s="2194" t="s">
        <v>86</v>
      </c>
      <c r="AP16" s="2195"/>
      <c r="AQ16" s="2223"/>
      <c r="AR16" s="2224"/>
      <c r="AS16" s="2224"/>
      <c r="AT16" s="2224"/>
      <c r="AU16" s="2224"/>
      <c r="AV16" s="2224"/>
      <c r="AW16" s="2224"/>
      <c r="AX16" s="2224"/>
      <c r="AY16" s="2225"/>
      <c r="AZ16" s="11"/>
      <c r="BC16" s="2" t="s">
        <v>106</v>
      </c>
      <c r="BD16" s="250"/>
      <c r="CF16" s="256"/>
    </row>
    <row r="17" spans="1:96" ht="14.1" customHeight="1" thickBot="1" x14ac:dyDescent="0.2">
      <c r="A17" s="3"/>
      <c r="C17" s="2192"/>
      <c r="D17" s="2193"/>
      <c r="E17" s="2215"/>
      <c r="F17" s="2216"/>
      <c r="G17" s="2144"/>
      <c r="H17" s="2196"/>
      <c r="I17" s="68"/>
      <c r="J17" s="2169" t="s">
        <v>86</v>
      </c>
      <c r="K17" s="2170"/>
      <c r="L17" s="2210"/>
      <c r="M17" s="2210"/>
      <c r="N17" s="2211"/>
      <c r="O17" s="68"/>
      <c r="P17" s="2169" t="s">
        <v>86</v>
      </c>
      <c r="Q17" s="2196"/>
      <c r="R17" s="68"/>
      <c r="S17" s="2169" t="s">
        <v>86</v>
      </c>
      <c r="T17" s="2170"/>
      <c r="U17" s="2210"/>
      <c r="V17" s="2210"/>
      <c r="W17" s="2211"/>
      <c r="X17" s="69"/>
      <c r="Y17" s="2169" t="s">
        <v>86</v>
      </c>
      <c r="Z17" s="2196"/>
      <c r="AA17" s="2261"/>
      <c r="AB17" s="2262"/>
      <c r="AC17" s="2263"/>
      <c r="AD17" s="2144"/>
      <c r="AE17" s="2339"/>
      <c r="AF17" s="2144"/>
      <c r="AG17" s="2339"/>
      <c r="AH17" s="2180"/>
      <c r="AI17" s="2181"/>
      <c r="AJ17" s="2182"/>
      <c r="AK17" s="2335"/>
      <c r="AL17" s="2336"/>
      <c r="AM17" s="2144"/>
      <c r="AN17" s="2339"/>
      <c r="AO17" s="2144"/>
      <c r="AP17" s="2196"/>
      <c r="AQ17" s="2223"/>
      <c r="AR17" s="2224"/>
      <c r="AS17" s="2224"/>
      <c r="AT17" s="2224"/>
      <c r="AU17" s="2224"/>
      <c r="AV17" s="2224"/>
      <c r="AW17" s="2224"/>
      <c r="AX17" s="2224"/>
      <c r="AY17" s="2225"/>
      <c r="AZ17" s="11"/>
      <c r="BD17" s="2278" t="s">
        <v>105</v>
      </c>
      <c r="BE17" s="2278"/>
      <c r="BF17" s="2278"/>
      <c r="BG17" s="2278"/>
      <c r="BH17" s="2278"/>
      <c r="BI17" s="2278"/>
      <c r="BJ17" s="2278"/>
      <c r="BK17" s="2278"/>
      <c r="BL17" s="2278"/>
      <c r="BM17" s="2278"/>
      <c r="BN17" s="2278"/>
      <c r="BO17" s="2278"/>
      <c r="BP17" s="2278"/>
      <c r="BQ17" s="2278"/>
      <c r="BR17" s="2278"/>
      <c r="BS17" s="2278"/>
      <c r="BT17" s="2278"/>
      <c r="BU17" s="2278"/>
      <c r="BV17" s="2278"/>
      <c r="BW17" s="2278"/>
      <c r="BX17" s="2278"/>
      <c r="BY17" s="2278"/>
      <c r="BZ17" s="2278"/>
      <c r="CA17" s="2278"/>
      <c r="CB17" s="2278"/>
      <c r="CC17" s="2278"/>
      <c r="CD17" s="2278"/>
      <c r="CE17" s="2278"/>
      <c r="CF17" s="2278"/>
      <c r="CG17" s="2278"/>
    </row>
    <row r="18" spans="1:96" ht="14.1" customHeight="1" thickTop="1" x14ac:dyDescent="0.15">
      <c r="A18" s="3"/>
      <c r="C18" s="2198"/>
      <c r="D18" s="2117"/>
      <c r="E18" s="2121"/>
      <c r="F18" s="2117"/>
      <c r="G18" s="2121"/>
      <c r="H18" s="2125"/>
      <c r="I18" s="2130"/>
      <c r="J18" s="2131"/>
      <c r="K18" s="2132"/>
      <c r="L18" s="2200"/>
      <c r="M18" s="2200"/>
      <c r="N18" s="2201"/>
      <c r="O18" s="2130"/>
      <c r="P18" s="2131"/>
      <c r="Q18" s="2212"/>
      <c r="R18" s="2130"/>
      <c r="S18" s="2131"/>
      <c r="T18" s="2132"/>
      <c r="U18" s="2200"/>
      <c r="V18" s="2200"/>
      <c r="W18" s="2201"/>
      <c r="X18" s="2127"/>
      <c r="Y18" s="2128"/>
      <c r="Z18" s="2129"/>
      <c r="AA18" s="2115"/>
      <c r="AB18" s="2116"/>
      <c r="AC18" s="2117"/>
      <c r="AD18" s="2121"/>
      <c r="AE18" s="2117"/>
      <c r="AF18" s="2121"/>
      <c r="AG18" s="2117"/>
      <c r="AH18" s="2273"/>
      <c r="AI18" s="2274"/>
      <c r="AJ18" s="2275"/>
      <c r="AK18" s="2115"/>
      <c r="AL18" s="2117"/>
      <c r="AM18" s="2121"/>
      <c r="AN18" s="2117"/>
      <c r="AO18" s="2121"/>
      <c r="AP18" s="2125"/>
      <c r="AQ18" s="2109">
        <f>SUM(C11:AY12)-O11-Z11-AL11+SUM(C18:AP19)-AH18-U18-L18</f>
        <v>1</v>
      </c>
      <c r="AR18" s="2110"/>
      <c r="AS18" s="2110"/>
      <c r="AT18" s="2110"/>
      <c r="AU18" s="2110"/>
      <c r="AV18" s="2110"/>
      <c r="AW18" s="2110"/>
      <c r="AX18" s="2110"/>
      <c r="AY18" s="2111"/>
      <c r="AZ18" s="11"/>
      <c r="BD18" s="2278"/>
      <c r="BE18" s="2278"/>
      <c r="BF18" s="2278"/>
      <c r="BG18" s="2278"/>
      <c r="BH18" s="2278"/>
      <c r="BI18" s="2278"/>
      <c r="BJ18" s="2278"/>
      <c r="BK18" s="2278"/>
      <c r="BL18" s="2278"/>
      <c r="BM18" s="2278"/>
      <c r="BN18" s="2278"/>
      <c r="BO18" s="2278"/>
      <c r="BP18" s="2278"/>
      <c r="BQ18" s="2278"/>
      <c r="BR18" s="2278"/>
      <c r="BS18" s="2278"/>
      <c r="BT18" s="2278"/>
      <c r="BU18" s="2278"/>
      <c r="BV18" s="2278"/>
      <c r="BW18" s="2278"/>
      <c r="BX18" s="2278"/>
      <c r="BY18" s="2278"/>
      <c r="BZ18" s="2278"/>
      <c r="CA18" s="2278"/>
      <c r="CB18" s="2278"/>
      <c r="CC18" s="2278"/>
      <c r="CD18" s="2278"/>
      <c r="CE18" s="2278"/>
      <c r="CF18" s="2278"/>
      <c r="CG18" s="2278"/>
    </row>
    <row r="19" spans="1:96" ht="14.1" customHeight="1" thickBot="1" x14ac:dyDescent="0.2">
      <c r="A19" s="3"/>
      <c r="C19" s="2199"/>
      <c r="D19" s="2120"/>
      <c r="E19" s="2122"/>
      <c r="F19" s="2120"/>
      <c r="G19" s="2122"/>
      <c r="H19" s="2126"/>
      <c r="I19" s="2133"/>
      <c r="J19" s="2134"/>
      <c r="K19" s="2135"/>
      <c r="L19" s="2134"/>
      <c r="M19" s="2134"/>
      <c r="N19" s="2202"/>
      <c r="O19" s="2133"/>
      <c r="P19" s="2134"/>
      <c r="Q19" s="2202"/>
      <c r="R19" s="2133"/>
      <c r="S19" s="2134"/>
      <c r="T19" s="2135"/>
      <c r="U19" s="2134"/>
      <c r="V19" s="2134"/>
      <c r="W19" s="2202"/>
      <c r="X19" s="2118"/>
      <c r="Y19" s="2119"/>
      <c r="Z19" s="2126"/>
      <c r="AA19" s="2118"/>
      <c r="AB19" s="2119"/>
      <c r="AC19" s="2120"/>
      <c r="AD19" s="2122"/>
      <c r="AE19" s="2120"/>
      <c r="AF19" s="2122"/>
      <c r="AG19" s="2120"/>
      <c r="AH19" s="2252"/>
      <c r="AI19" s="2276"/>
      <c r="AJ19" s="2277"/>
      <c r="AK19" s="2118"/>
      <c r="AL19" s="2120"/>
      <c r="AM19" s="2122"/>
      <c r="AN19" s="2120"/>
      <c r="AO19" s="2122"/>
      <c r="AP19" s="2126"/>
      <c r="AQ19" s="2112"/>
      <c r="AR19" s="2113"/>
      <c r="AS19" s="2113"/>
      <c r="AT19" s="2113"/>
      <c r="AU19" s="2113"/>
      <c r="AV19" s="2113"/>
      <c r="AW19" s="2113"/>
      <c r="AX19" s="2113"/>
      <c r="AY19" s="2114"/>
      <c r="AZ19" s="11"/>
      <c r="BC19" s="2" t="s">
        <v>306</v>
      </c>
      <c r="BD19" s="250"/>
      <c r="BE19" s="250"/>
      <c r="BF19" s="250"/>
      <c r="BG19" s="250"/>
      <c r="BH19" s="261"/>
      <c r="BI19" s="261"/>
      <c r="BJ19" s="261"/>
      <c r="BK19" s="261"/>
      <c r="BL19" s="261"/>
      <c r="BM19" s="261"/>
      <c r="BN19" s="261"/>
      <c r="BO19" s="261"/>
      <c r="BP19" s="261"/>
      <c r="BQ19" s="261"/>
      <c r="BR19" s="261"/>
      <c r="BS19" s="261"/>
      <c r="BT19" s="261"/>
      <c r="BU19" s="261"/>
      <c r="BV19" s="261"/>
      <c r="BW19" s="261"/>
      <c r="BX19" s="261"/>
      <c r="BY19" s="261"/>
      <c r="BZ19" s="261"/>
      <c r="CA19" s="261"/>
      <c r="CB19" s="261"/>
      <c r="CC19" s="261"/>
      <c r="CD19" s="261"/>
      <c r="CE19" s="261"/>
      <c r="CF19" s="261"/>
      <c r="CG19" s="261"/>
    </row>
    <row r="20" spans="1:96" ht="14.1" customHeight="1" x14ac:dyDescent="0.15">
      <c r="A20" s="3"/>
      <c r="B20" s="2" t="s">
        <v>44</v>
      </c>
      <c r="C20" s="257"/>
      <c r="D20" s="257"/>
      <c r="E20" s="257"/>
      <c r="F20" s="257"/>
      <c r="G20" s="257"/>
      <c r="H20" s="257"/>
      <c r="I20" s="256"/>
      <c r="J20" s="256"/>
      <c r="K20" s="256"/>
      <c r="L20" s="256"/>
      <c r="M20" s="256"/>
      <c r="N20" s="256"/>
      <c r="O20" s="256"/>
      <c r="P20" s="256"/>
      <c r="Q20" s="256"/>
      <c r="R20" s="256"/>
      <c r="S20" s="256"/>
      <c r="T20" s="256"/>
      <c r="U20" s="256"/>
      <c r="V20" s="256"/>
      <c r="W20" s="256"/>
      <c r="X20" s="257"/>
      <c r="Y20" s="257"/>
      <c r="Z20" s="257"/>
      <c r="AA20" s="257"/>
      <c r="AB20" s="257"/>
      <c r="AC20" s="257"/>
      <c r="AD20" s="257"/>
      <c r="AE20" s="257"/>
      <c r="AF20" s="257"/>
      <c r="AG20" s="257"/>
      <c r="AH20" s="65"/>
      <c r="AI20" s="65"/>
      <c r="AJ20" s="65"/>
      <c r="AK20" s="257"/>
      <c r="AL20" s="257"/>
      <c r="AM20" s="114"/>
      <c r="AN20" s="257"/>
      <c r="AO20" s="257"/>
      <c r="AP20" s="257"/>
      <c r="AQ20" s="111"/>
      <c r="AR20" s="111"/>
      <c r="AS20" s="111"/>
      <c r="AT20" s="111"/>
      <c r="AU20" s="111"/>
      <c r="AV20" s="111"/>
      <c r="AW20" s="111"/>
      <c r="AX20" s="111"/>
      <c r="AY20" s="111"/>
      <c r="AZ20" s="11"/>
      <c r="BG20" s="279"/>
      <c r="BH20" s="2" t="s">
        <v>213</v>
      </c>
      <c r="BI20" s="279"/>
      <c r="BJ20" s="279"/>
      <c r="BK20" s="279"/>
      <c r="BL20" s="269"/>
      <c r="BM20" s="269"/>
      <c r="BN20" s="269"/>
      <c r="BO20" s="269"/>
      <c r="BP20" s="269"/>
      <c r="BQ20" s="269"/>
      <c r="BR20" s="269"/>
      <c r="BS20" s="269"/>
      <c r="BT20" s="269"/>
      <c r="BU20" s="269"/>
      <c r="BZ20" s="268"/>
      <c r="CA20" s="268"/>
      <c r="CB20" s="268"/>
      <c r="CC20" s="268"/>
      <c r="CD20" s="268"/>
      <c r="CE20" s="268"/>
      <c r="CF20" s="268"/>
      <c r="CG20" s="268"/>
      <c r="CH20" s="268"/>
      <c r="CI20" s="268"/>
      <c r="CJ20" s="268"/>
      <c r="CK20" s="268"/>
    </row>
    <row r="21" spans="1:96" ht="14.1" customHeight="1" x14ac:dyDescent="0.15">
      <c r="A21" s="3"/>
      <c r="C21" s="296" t="s">
        <v>227</v>
      </c>
      <c r="E21" s="2123" t="s">
        <v>320</v>
      </c>
      <c r="F21" s="2123"/>
      <c r="G21" s="2123"/>
      <c r="H21" s="2123"/>
      <c r="I21" s="2123"/>
      <c r="J21" s="2123"/>
      <c r="K21" s="2123"/>
      <c r="L21" s="2123"/>
      <c r="M21" s="2123"/>
      <c r="N21" s="2123"/>
      <c r="O21" s="2123"/>
      <c r="P21" s="2123"/>
      <c r="Q21" s="2123"/>
      <c r="R21" s="2123"/>
      <c r="S21" s="2123"/>
      <c r="T21" s="2123"/>
      <c r="U21" s="2123"/>
      <c r="V21" s="2123"/>
      <c r="W21" s="2123"/>
      <c r="X21" s="2123"/>
      <c r="Y21" s="2123"/>
      <c r="Z21" s="2123"/>
      <c r="AA21" s="2123"/>
      <c r="AB21" s="2123"/>
      <c r="AC21" s="2123"/>
      <c r="AD21" s="2123"/>
      <c r="AE21" s="2123"/>
      <c r="AF21" s="2123"/>
      <c r="AG21" s="2123"/>
      <c r="AH21" s="2123"/>
      <c r="AI21" s="2123"/>
      <c r="AJ21" s="2123"/>
      <c r="AK21" s="2123"/>
      <c r="AL21" s="2123"/>
      <c r="AM21" s="2123"/>
      <c r="AN21" s="2123"/>
      <c r="AO21" s="2123"/>
      <c r="AP21" s="2123"/>
      <c r="AQ21" s="2123"/>
      <c r="AR21" s="2123"/>
      <c r="AS21" s="2123"/>
      <c r="AT21" s="2123"/>
      <c r="AU21" s="2123"/>
      <c r="AV21" s="2123"/>
      <c r="AW21" s="2123"/>
      <c r="AX21" s="2123"/>
      <c r="AY21" s="2123"/>
      <c r="AZ21" s="11"/>
      <c r="BA21" s="29"/>
      <c r="BB21" s="29"/>
      <c r="BC21" s="2" t="s">
        <v>212</v>
      </c>
      <c r="BH21" s="279"/>
      <c r="BI21" s="279"/>
      <c r="BJ21" s="279"/>
      <c r="BK21" s="279"/>
      <c r="BL21" s="279"/>
      <c r="BM21" s="279"/>
      <c r="BN21" s="279"/>
      <c r="BO21" s="279"/>
      <c r="BP21" s="279"/>
      <c r="BQ21" s="279"/>
      <c r="BR21" s="279"/>
      <c r="BS21" s="279"/>
      <c r="BT21" s="279"/>
      <c r="BU21" s="279"/>
      <c r="BV21" s="279"/>
      <c r="BW21" s="279"/>
      <c r="BX21" s="279"/>
      <c r="CC21" s="279"/>
      <c r="CD21" s="279"/>
      <c r="CE21" s="279"/>
      <c r="CF21" s="279"/>
      <c r="CG21" s="279"/>
      <c r="CH21" s="279"/>
      <c r="CI21" s="279"/>
      <c r="CJ21" s="279"/>
      <c r="CK21" s="279"/>
    </row>
    <row r="22" spans="1:96" ht="17.25" customHeight="1" x14ac:dyDescent="0.15">
      <c r="A22" s="3"/>
      <c r="E22" s="2123"/>
      <c r="F22" s="2123"/>
      <c r="G22" s="2123"/>
      <c r="H22" s="2123"/>
      <c r="I22" s="2123"/>
      <c r="J22" s="2123"/>
      <c r="K22" s="2123"/>
      <c r="L22" s="2123"/>
      <c r="M22" s="2123"/>
      <c r="N22" s="2123"/>
      <c r="O22" s="2123"/>
      <c r="P22" s="2123"/>
      <c r="Q22" s="2123"/>
      <c r="R22" s="2123"/>
      <c r="S22" s="2123"/>
      <c r="T22" s="2123"/>
      <c r="U22" s="2123"/>
      <c r="V22" s="2123"/>
      <c r="W22" s="2123"/>
      <c r="X22" s="2123"/>
      <c r="Y22" s="2123"/>
      <c r="Z22" s="2123"/>
      <c r="AA22" s="2123"/>
      <c r="AB22" s="2123"/>
      <c r="AC22" s="2123"/>
      <c r="AD22" s="2123"/>
      <c r="AE22" s="2123"/>
      <c r="AF22" s="2123"/>
      <c r="AG22" s="2123"/>
      <c r="AH22" s="2123"/>
      <c r="AI22" s="2123"/>
      <c r="AJ22" s="2123"/>
      <c r="AK22" s="2123"/>
      <c r="AL22" s="2123"/>
      <c r="AM22" s="2123"/>
      <c r="AN22" s="2123"/>
      <c r="AO22" s="2123"/>
      <c r="AP22" s="2123"/>
      <c r="AQ22" s="2123"/>
      <c r="AR22" s="2123"/>
      <c r="AS22" s="2123"/>
      <c r="AT22" s="2123"/>
      <c r="AU22" s="2123"/>
      <c r="AV22" s="2123"/>
      <c r="AW22" s="2123"/>
      <c r="AX22" s="2123"/>
      <c r="AY22" s="2123"/>
      <c r="AZ22" s="4"/>
      <c r="BA22" s="265"/>
      <c r="BB22" s="265"/>
      <c r="BC22" s="279" t="s">
        <v>214</v>
      </c>
      <c r="BD22" s="279"/>
      <c r="BE22" s="279"/>
      <c r="BF22" s="279"/>
      <c r="BG22" s="279"/>
      <c r="BH22" s="279"/>
      <c r="BI22" s="279"/>
      <c r="BJ22" s="279"/>
      <c r="BK22" s="279"/>
      <c r="BL22" s="279"/>
      <c r="BM22" s="279"/>
      <c r="BN22" s="279"/>
      <c r="BO22" s="279"/>
      <c r="BP22" s="279"/>
      <c r="BQ22" s="279"/>
      <c r="BR22" s="279"/>
      <c r="BS22" s="279"/>
      <c r="BT22" s="279"/>
      <c r="BU22" s="279"/>
      <c r="BV22" s="279"/>
      <c r="BW22" s="279"/>
      <c r="BX22" s="279"/>
    </row>
    <row r="23" spans="1:96" ht="14.1" customHeight="1" x14ac:dyDescent="0.15">
      <c r="A23" s="3"/>
      <c r="C23" s="129"/>
      <c r="E23" s="2123"/>
      <c r="F23" s="2123"/>
      <c r="G23" s="2123"/>
      <c r="H23" s="2123"/>
      <c r="I23" s="2123"/>
      <c r="J23" s="2123"/>
      <c r="K23" s="2123"/>
      <c r="L23" s="2123"/>
      <c r="M23" s="2123"/>
      <c r="N23" s="2123"/>
      <c r="O23" s="2123"/>
      <c r="P23" s="2123"/>
      <c r="Q23" s="2123"/>
      <c r="R23" s="2123"/>
      <c r="S23" s="2123"/>
      <c r="T23" s="2123"/>
      <c r="U23" s="2123"/>
      <c r="V23" s="2123"/>
      <c r="W23" s="2123"/>
      <c r="X23" s="2123"/>
      <c r="Y23" s="2123"/>
      <c r="Z23" s="2123"/>
      <c r="AA23" s="2123"/>
      <c r="AB23" s="2123"/>
      <c r="AC23" s="2123"/>
      <c r="AD23" s="2123"/>
      <c r="AE23" s="2123"/>
      <c r="AF23" s="2123"/>
      <c r="AG23" s="2123"/>
      <c r="AH23" s="2123"/>
      <c r="AI23" s="2123"/>
      <c r="AJ23" s="2123"/>
      <c r="AK23" s="2123"/>
      <c r="AL23" s="2123"/>
      <c r="AM23" s="2123"/>
      <c r="AN23" s="2123"/>
      <c r="AO23" s="2123"/>
      <c r="AP23" s="2123"/>
      <c r="AQ23" s="2123"/>
      <c r="AR23" s="2123"/>
      <c r="AS23" s="2123"/>
      <c r="AT23" s="2123"/>
      <c r="AU23" s="2123"/>
      <c r="AV23" s="2123"/>
      <c r="AW23" s="2123"/>
      <c r="AX23" s="2123"/>
      <c r="AY23" s="2123"/>
      <c r="AZ23" s="266"/>
      <c r="BA23" s="265"/>
      <c r="BB23" s="265"/>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row>
    <row r="24" spans="1:96" ht="14.1" customHeight="1" x14ac:dyDescent="0.15">
      <c r="A24" s="3"/>
      <c r="C24" s="296" t="s">
        <v>226</v>
      </c>
      <c r="E24" s="7" t="s">
        <v>285</v>
      </c>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71"/>
      <c r="AN24" s="234"/>
      <c r="AO24" s="234"/>
      <c r="AP24" s="234"/>
      <c r="AQ24" s="234"/>
      <c r="AR24" s="234"/>
      <c r="AS24" s="234"/>
      <c r="AT24" s="234"/>
      <c r="AU24" s="234"/>
      <c r="AV24" s="234"/>
      <c r="AX24" s="234"/>
      <c r="AY24" s="265"/>
      <c r="AZ24" s="266"/>
      <c r="BA24" s="265"/>
      <c r="BB24" s="265"/>
      <c r="BD24" s="2" t="s">
        <v>108</v>
      </c>
      <c r="CL24" s="268"/>
      <c r="CM24" s="268"/>
      <c r="CN24" s="268"/>
      <c r="CO24" s="268"/>
      <c r="CP24" s="268"/>
    </row>
    <row r="25" spans="1:96" ht="14.1" customHeight="1" x14ac:dyDescent="0.15">
      <c r="A25" s="3"/>
      <c r="C25" s="296" t="s">
        <v>225</v>
      </c>
      <c r="E25" s="2124" t="s">
        <v>224</v>
      </c>
      <c r="F25" s="2124"/>
      <c r="G25" s="2124"/>
      <c r="H25" s="2124"/>
      <c r="I25" s="2124"/>
      <c r="J25" s="2124"/>
      <c r="K25" s="2124"/>
      <c r="L25" s="2124"/>
      <c r="M25" s="2124"/>
      <c r="N25" s="2124"/>
      <c r="O25" s="2124"/>
      <c r="P25" s="2124"/>
      <c r="Q25" s="2124"/>
      <c r="R25" s="2124"/>
      <c r="S25" s="2124"/>
      <c r="T25" s="2124"/>
      <c r="U25" s="2124"/>
      <c r="V25" s="2124"/>
      <c r="W25" s="2124"/>
      <c r="X25" s="2124"/>
      <c r="Y25" s="2124"/>
      <c r="Z25" s="2124"/>
      <c r="AA25" s="2124"/>
      <c r="AB25" s="2124"/>
      <c r="AC25" s="2124"/>
      <c r="AD25" s="2124"/>
      <c r="AE25" s="2124"/>
      <c r="AF25" s="2124"/>
      <c r="AG25" s="2124"/>
      <c r="AH25" s="2124"/>
      <c r="AI25" s="2124"/>
      <c r="AJ25" s="2124"/>
      <c r="AK25" s="2124"/>
      <c r="AL25" s="2124"/>
      <c r="AM25" s="2124"/>
      <c r="AN25" s="2124"/>
      <c r="AO25" s="2124"/>
      <c r="AP25" s="2124"/>
      <c r="AQ25" s="2124"/>
      <c r="AR25" s="2124"/>
      <c r="AS25" s="2124"/>
      <c r="AT25" s="2124"/>
      <c r="AU25" s="2124"/>
      <c r="AV25" s="2124"/>
      <c r="AW25" s="2124"/>
      <c r="AX25" s="2124"/>
      <c r="AY25" s="2124"/>
      <c r="AZ25" s="131"/>
      <c r="BA25" s="265"/>
      <c r="BB25" s="265"/>
      <c r="BC25" s="265"/>
      <c r="BD25" s="265"/>
      <c r="BG25" s="2" t="s">
        <v>70</v>
      </c>
      <c r="BL25" s="269"/>
      <c r="BM25" s="269"/>
      <c r="BN25" s="269"/>
      <c r="BO25" s="269"/>
      <c r="BP25" s="269"/>
      <c r="CN25" s="268"/>
      <c r="CO25" s="268"/>
      <c r="CP25" s="268"/>
      <c r="CQ25" s="268"/>
      <c r="CR25" s="268"/>
    </row>
    <row r="26" spans="1:96" ht="14.1" customHeight="1" x14ac:dyDescent="0.15">
      <c r="A26" s="3"/>
      <c r="B26" s="130"/>
      <c r="C26" s="130"/>
      <c r="E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234"/>
      <c r="AF26" s="234"/>
      <c r="AG26" s="234"/>
      <c r="AH26" s="234"/>
      <c r="AI26" s="234"/>
      <c r="AJ26" s="234"/>
      <c r="AK26" s="125"/>
      <c r="AL26" s="234"/>
      <c r="AM26" s="234"/>
      <c r="AN26" s="234"/>
      <c r="AO26" s="234"/>
      <c r="AP26" s="234"/>
      <c r="AQ26" s="234"/>
      <c r="AR26" s="234"/>
      <c r="AS26" s="234"/>
      <c r="AT26" s="234"/>
      <c r="AV26" s="234"/>
      <c r="AW26" s="234"/>
      <c r="AX26" s="234"/>
      <c r="AY26" s="265"/>
      <c r="AZ26" s="266"/>
      <c r="BD26" s="250"/>
      <c r="BE26" s="2" t="s">
        <v>71</v>
      </c>
      <c r="BF26" s="250"/>
      <c r="BG26" s="288"/>
      <c r="BH26" s="269"/>
      <c r="BI26" s="269"/>
      <c r="BJ26" s="269"/>
      <c r="BK26" s="269"/>
      <c r="BL26" s="269"/>
      <c r="BM26" s="269"/>
      <c r="BN26" s="269"/>
      <c r="CL26" s="268"/>
      <c r="CM26" s="268"/>
      <c r="CN26" s="268"/>
      <c r="CO26" s="268"/>
      <c r="CP26" s="268"/>
    </row>
    <row r="27" spans="1:96" ht="14.1" customHeight="1" x14ac:dyDescent="0.15">
      <c r="A27" s="3"/>
      <c r="B27" s="274" t="s">
        <v>218</v>
      </c>
      <c r="AG27" s="2"/>
      <c r="AH27" s="2"/>
      <c r="AI27" s="2"/>
      <c r="AJ27" s="256"/>
      <c r="AK27" s="115"/>
      <c r="AM27" s="2"/>
      <c r="AY27" s="265"/>
      <c r="AZ27" s="266"/>
      <c r="BA27" s="286"/>
      <c r="BB27" s="286"/>
      <c r="BD27" s="250"/>
      <c r="BE27" s="2" t="s">
        <v>72</v>
      </c>
      <c r="BF27" s="250"/>
      <c r="BG27" s="288"/>
      <c r="BH27" s="269"/>
      <c r="BI27" s="269"/>
      <c r="CL27" s="268"/>
      <c r="CM27" s="268"/>
      <c r="CN27" s="268"/>
      <c r="CO27" s="268"/>
      <c r="CP27" s="268"/>
    </row>
    <row r="28" spans="1:96" ht="14.1" customHeight="1" x14ac:dyDescent="0.15">
      <c r="A28" s="3"/>
      <c r="B28" s="274" t="s">
        <v>327</v>
      </c>
      <c r="H28" s="282"/>
      <c r="I28" s="282"/>
      <c r="J28" s="282"/>
      <c r="K28" s="282"/>
      <c r="L28" s="282"/>
      <c r="M28" s="250"/>
      <c r="N28" s="250"/>
      <c r="O28" s="250"/>
      <c r="P28" s="285"/>
      <c r="Q28" s="285"/>
      <c r="R28" s="285"/>
      <c r="S28" s="285"/>
      <c r="T28" s="285"/>
      <c r="U28" s="285"/>
      <c r="W28" s="248"/>
      <c r="X28" s="248"/>
      <c r="Y28" s="9"/>
      <c r="Z28" s="259"/>
      <c r="AA28" s="259"/>
      <c r="AB28" s="274"/>
      <c r="AC28" s="274"/>
      <c r="AD28" s="274"/>
      <c r="AE28" s="274"/>
      <c r="AF28" s="274"/>
      <c r="AG28" s="274"/>
      <c r="AH28" s="2"/>
      <c r="AI28" s="2"/>
      <c r="AJ28" s="256"/>
      <c r="AK28" s="126" t="s">
        <v>117</v>
      </c>
      <c r="AL28" s="34"/>
      <c r="AM28" s="34"/>
      <c r="AN28" s="34"/>
      <c r="AO28" s="34"/>
      <c r="AP28" s="34"/>
      <c r="AQ28" s="34"/>
      <c r="AR28" s="34"/>
      <c r="AS28" s="34"/>
      <c r="AT28" s="34"/>
      <c r="AU28" s="34"/>
      <c r="AV28" s="34"/>
      <c r="AW28" s="34"/>
      <c r="AX28" s="34"/>
      <c r="AY28" s="34"/>
      <c r="AZ28" s="113"/>
      <c r="BA28" s="286"/>
      <c r="BE28" s="268"/>
      <c r="BF28" s="268"/>
      <c r="CL28" s="268"/>
      <c r="CM28" s="268"/>
      <c r="CN28" s="268"/>
      <c r="CO28" s="268"/>
      <c r="CP28" s="268"/>
      <c r="CQ28" s="268"/>
    </row>
    <row r="29" spans="1:96" ht="14.1" customHeight="1" x14ac:dyDescent="0.15">
      <c r="A29" s="3"/>
      <c r="C29" s="274" t="s">
        <v>82</v>
      </c>
      <c r="D29" s="285" t="s">
        <v>211</v>
      </c>
      <c r="H29" s="285"/>
      <c r="I29" s="285"/>
      <c r="J29" s="285"/>
      <c r="K29" s="285"/>
      <c r="L29" s="285"/>
      <c r="M29" s="285"/>
      <c r="N29" s="285"/>
      <c r="O29" s="285"/>
      <c r="P29" s="2" t="s">
        <v>208</v>
      </c>
      <c r="Q29" s="2186">
        <f>SUM(J65,J66,U65,U66)</f>
        <v>0</v>
      </c>
      <c r="R29" s="2186"/>
      <c r="S29" s="250" t="s">
        <v>24</v>
      </c>
      <c r="T29" s="2" t="s">
        <v>203</v>
      </c>
      <c r="U29" s="70"/>
      <c r="V29" s="70"/>
      <c r="W29" s="70"/>
      <c r="Y29" s="2186">
        <f>SUM(O65,O66,Z65,Z66)</f>
        <v>0</v>
      </c>
      <c r="Z29" s="2186"/>
      <c r="AB29" s="250" t="s">
        <v>90</v>
      </c>
      <c r="AD29" s="250"/>
      <c r="AG29" s="2"/>
      <c r="AH29" s="2"/>
      <c r="AI29" s="2"/>
      <c r="AJ29" s="256"/>
      <c r="AK29" s="71" t="s">
        <v>13</v>
      </c>
      <c r="AL29" s="2362" t="s">
        <v>331</v>
      </c>
      <c r="AM29" s="2362"/>
      <c r="AN29" s="2362"/>
      <c r="AO29" s="2362"/>
      <c r="AP29" s="2362"/>
      <c r="AQ29" s="2362"/>
      <c r="AR29" s="2362"/>
      <c r="AS29" s="2362"/>
      <c r="AT29" s="2362"/>
      <c r="AU29" s="2362"/>
      <c r="AV29" s="2362"/>
      <c r="AW29" s="2362"/>
      <c r="AX29" s="2362"/>
      <c r="AY29" s="2362"/>
      <c r="AZ29" s="2363"/>
      <c r="BA29" s="286"/>
      <c r="BE29" s="286"/>
      <c r="BF29" s="286"/>
      <c r="BG29" s="286"/>
      <c r="BI29" s="286"/>
      <c r="BJ29" s="256"/>
      <c r="BK29" s="256"/>
      <c r="BL29" s="256"/>
      <c r="BM29" s="256"/>
      <c r="BN29" s="256"/>
      <c r="BO29" s="256"/>
      <c r="BP29" s="256"/>
      <c r="BQ29" s="256"/>
      <c r="BR29" s="43"/>
      <c r="BS29" s="44"/>
      <c r="BT29" s="2344" t="s">
        <v>292</v>
      </c>
      <c r="BU29" s="2131"/>
      <c r="BV29" s="2131"/>
      <c r="BW29" s="2131"/>
      <c r="BX29" s="2131"/>
      <c r="BY29" s="2131"/>
      <c r="BZ29" s="2131"/>
      <c r="CA29" s="2131"/>
      <c r="CB29" s="2131"/>
      <c r="CC29" s="2131"/>
      <c r="CL29" s="268"/>
      <c r="CM29" s="268"/>
      <c r="CN29" s="268"/>
      <c r="CO29" s="268"/>
      <c r="CP29" s="268"/>
    </row>
    <row r="30" spans="1:96" ht="14.1" customHeight="1" x14ac:dyDescent="0.15">
      <c r="A30" s="3"/>
      <c r="C30" s="274" t="s">
        <v>88</v>
      </c>
      <c r="D30" s="285" t="s">
        <v>210</v>
      </c>
      <c r="H30" s="285"/>
      <c r="I30" s="285"/>
      <c r="J30" s="285"/>
      <c r="K30" s="285"/>
      <c r="L30" s="285"/>
      <c r="M30" s="285"/>
      <c r="N30" s="285"/>
      <c r="O30" s="285"/>
      <c r="P30" s="2" t="s">
        <v>208</v>
      </c>
      <c r="Q30" s="2187">
        <f>SUM(F11:AY12)-O11-Z11-AL11+SUM(C18:H19)+COUNTA(U18)+COUNTA(L18)</f>
        <v>0</v>
      </c>
      <c r="R30" s="2187"/>
      <c r="S30" s="248" t="s">
        <v>24</v>
      </c>
      <c r="T30" s="2" t="s">
        <v>203</v>
      </c>
      <c r="U30" s="70"/>
      <c r="V30" s="70"/>
      <c r="W30" s="70"/>
      <c r="Y30" s="2187">
        <f>SUM(L11:AH12)-O11-Z11+COUNTA(U18)+COUNTA(L18)+SUM(C18:H19)</f>
        <v>0</v>
      </c>
      <c r="Z30" s="2187"/>
      <c r="AB30" s="250" t="s">
        <v>90</v>
      </c>
      <c r="AD30" s="250"/>
      <c r="AG30" s="2"/>
      <c r="AH30" s="2"/>
      <c r="AI30" s="2"/>
      <c r="AJ30" s="256"/>
      <c r="AK30" s="115"/>
      <c r="AL30" s="2362"/>
      <c r="AM30" s="2362"/>
      <c r="AN30" s="2362"/>
      <c r="AO30" s="2362"/>
      <c r="AP30" s="2362"/>
      <c r="AQ30" s="2362"/>
      <c r="AR30" s="2362"/>
      <c r="AS30" s="2362"/>
      <c r="AT30" s="2362"/>
      <c r="AU30" s="2362"/>
      <c r="AV30" s="2362"/>
      <c r="AW30" s="2362"/>
      <c r="AX30" s="2362"/>
      <c r="AY30" s="2362"/>
      <c r="AZ30" s="2363"/>
      <c r="BA30" s="286"/>
      <c r="BB30" s="286"/>
      <c r="BC30" s="286"/>
      <c r="BD30" s="286"/>
      <c r="BH30" s="253"/>
      <c r="BI30" s="253"/>
      <c r="BJ30" s="253"/>
      <c r="BK30" s="253"/>
      <c r="BL30" s="253"/>
      <c r="BM30" s="253"/>
      <c r="BN30" s="253"/>
      <c r="BO30" s="253"/>
      <c r="BP30" s="253"/>
      <c r="BQ30" s="253"/>
      <c r="BR30" s="43"/>
      <c r="BS30" s="44"/>
      <c r="BT30" s="2156"/>
      <c r="BU30" s="2156"/>
      <c r="BV30" s="2156"/>
      <c r="BW30" s="2156"/>
      <c r="BX30" s="2156"/>
      <c r="BY30" s="2156"/>
      <c r="BZ30" s="2156"/>
      <c r="CA30" s="2156"/>
      <c r="CB30" s="2156"/>
      <c r="CC30" s="2156"/>
      <c r="CL30" s="268"/>
      <c r="CM30" s="268"/>
      <c r="CN30" s="268"/>
      <c r="CO30" s="268"/>
      <c r="CP30" s="268"/>
    </row>
    <row r="31" spans="1:96" ht="14.1" customHeight="1" x14ac:dyDescent="0.15">
      <c r="A31" s="3"/>
      <c r="C31" s="274" t="s">
        <v>83</v>
      </c>
      <c r="D31" s="2185" t="s">
        <v>209</v>
      </c>
      <c r="E31" s="2185"/>
      <c r="F31" s="2185"/>
      <c r="G31" s="2185"/>
      <c r="H31" s="2185"/>
      <c r="I31" s="2185"/>
      <c r="J31" s="2185"/>
      <c r="K31" s="2185"/>
      <c r="L31" s="2185"/>
      <c r="M31" s="2185"/>
      <c r="N31" s="2185"/>
      <c r="O31" s="2185"/>
      <c r="P31" s="2" t="s">
        <v>208</v>
      </c>
      <c r="Q31" s="2361" t="str">
        <f>BL35</f>
        <v/>
      </c>
      <c r="R31" s="2361"/>
      <c r="S31" s="248" t="s">
        <v>24</v>
      </c>
      <c r="T31" s="2" t="s">
        <v>203</v>
      </c>
      <c r="U31" s="70"/>
      <c r="V31" s="70"/>
      <c r="W31" s="70"/>
      <c r="Y31" s="2361" t="str">
        <f>BX35</f>
        <v/>
      </c>
      <c r="Z31" s="2361"/>
      <c r="AB31" s="250" t="s">
        <v>90</v>
      </c>
      <c r="AD31" s="250"/>
      <c r="AG31" s="2"/>
      <c r="AH31" s="2"/>
      <c r="AI31" s="2"/>
      <c r="AJ31" s="256"/>
      <c r="AK31" s="115"/>
      <c r="AL31" s="2362"/>
      <c r="AM31" s="2362"/>
      <c r="AN31" s="2362"/>
      <c r="AO31" s="2362"/>
      <c r="AP31" s="2362"/>
      <c r="AQ31" s="2362"/>
      <c r="AR31" s="2362"/>
      <c r="AS31" s="2362"/>
      <c r="AT31" s="2362"/>
      <c r="AU31" s="2362"/>
      <c r="AV31" s="2362"/>
      <c r="AW31" s="2362"/>
      <c r="AX31" s="2362"/>
      <c r="AY31" s="2362"/>
      <c r="AZ31" s="2363"/>
      <c r="BA31" s="286"/>
      <c r="BB31" s="286"/>
      <c r="BC31" s="286"/>
      <c r="BD31" s="286"/>
      <c r="BH31" s="2345" t="s">
        <v>68</v>
      </c>
      <c r="BI31" s="2346"/>
      <c r="BJ31" s="2346"/>
      <c r="BK31" s="2347"/>
      <c r="BL31" s="2351"/>
      <c r="BM31" s="2352"/>
      <c r="BN31" s="2352"/>
      <c r="BO31" s="2355" t="s">
        <v>69</v>
      </c>
      <c r="BP31" s="2355"/>
      <c r="BQ31" s="2356"/>
      <c r="BR31" s="43"/>
      <c r="BS31" s="44"/>
      <c r="BT31" s="2345" t="s">
        <v>68</v>
      </c>
      <c r="BU31" s="2346"/>
      <c r="BV31" s="2346"/>
      <c r="BW31" s="2347"/>
      <c r="BX31" s="2351"/>
      <c r="BY31" s="2352"/>
      <c r="BZ31" s="2352"/>
      <c r="CA31" s="2355" t="s">
        <v>287</v>
      </c>
      <c r="CB31" s="2355"/>
      <c r="CC31" s="2356"/>
      <c r="CL31" s="268"/>
      <c r="CM31" s="268"/>
      <c r="CN31" s="268"/>
      <c r="CO31" s="268"/>
      <c r="CP31" s="268"/>
    </row>
    <row r="32" spans="1:96" ht="14.1" customHeight="1" x14ac:dyDescent="0.15">
      <c r="A32" s="3"/>
      <c r="C32" s="274"/>
      <c r="D32" s="255"/>
      <c r="E32" s="255"/>
      <c r="F32" s="255"/>
      <c r="G32" s="255"/>
      <c r="H32" s="255"/>
      <c r="I32" s="255"/>
      <c r="J32" s="255"/>
      <c r="K32" s="255"/>
      <c r="L32" s="255"/>
      <c r="M32" s="255"/>
      <c r="N32" s="255"/>
      <c r="O32" s="255"/>
      <c r="Q32" s="249"/>
      <c r="R32" s="249"/>
      <c r="S32" s="248"/>
      <c r="T32" s="16"/>
      <c r="U32" s="39"/>
      <c r="V32" s="39"/>
      <c r="W32" s="39"/>
      <c r="X32" s="16"/>
      <c r="Y32" s="249"/>
      <c r="Z32" s="249"/>
      <c r="AA32" s="16"/>
      <c r="AB32" s="250"/>
      <c r="AD32" s="250"/>
      <c r="AG32" s="2"/>
      <c r="AH32" s="2"/>
      <c r="AI32" s="2"/>
      <c r="AJ32" s="256"/>
      <c r="AK32" s="115"/>
      <c r="AL32" s="2362"/>
      <c r="AM32" s="2362"/>
      <c r="AN32" s="2362"/>
      <c r="AO32" s="2362"/>
      <c r="AP32" s="2362"/>
      <c r="AQ32" s="2362"/>
      <c r="AR32" s="2362"/>
      <c r="AS32" s="2362"/>
      <c r="AT32" s="2362"/>
      <c r="AU32" s="2362"/>
      <c r="AV32" s="2362"/>
      <c r="AW32" s="2362"/>
      <c r="AX32" s="2362"/>
      <c r="AY32" s="2362"/>
      <c r="AZ32" s="2363"/>
      <c r="BA32" s="286"/>
      <c r="BB32" s="286"/>
      <c r="BC32" s="286"/>
      <c r="BD32" s="286"/>
      <c r="BE32" s="2359" t="s">
        <v>294</v>
      </c>
      <c r="BF32" s="2359"/>
      <c r="BG32" s="2360"/>
      <c r="BH32" s="2348"/>
      <c r="BI32" s="2349"/>
      <c r="BJ32" s="2349"/>
      <c r="BK32" s="2350"/>
      <c r="BL32" s="2353"/>
      <c r="BM32" s="2354"/>
      <c r="BN32" s="2354"/>
      <c r="BO32" s="2357"/>
      <c r="BP32" s="2357"/>
      <c r="BQ32" s="2358"/>
      <c r="BR32" s="43"/>
      <c r="BS32" s="44"/>
      <c r="BT32" s="2348"/>
      <c r="BU32" s="2349"/>
      <c r="BV32" s="2349"/>
      <c r="BW32" s="2350"/>
      <c r="BX32" s="2353"/>
      <c r="BY32" s="2354"/>
      <c r="BZ32" s="2354"/>
      <c r="CA32" s="2357"/>
      <c r="CB32" s="2357"/>
      <c r="CC32" s="2358"/>
      <c r="CL32" s="268"/>
      <c r="CM32" s="268"/>
      <c r="CN32" s="268"/>
      <c r="CO32" s="268"/>
      <c r="CP32" s="268"/>
    </row>
    <row r="33" spans="1:94" ht="14.1" customHeight="1" x14ac:dyDescent="0.15">
      <c r="A33" s="3"/>
      <c r="C33" s="274"/>
      <c r="D33" s="70"/>
      <c r="E33" s="70"/>
      <c r="F33" s="70"/>
      <c r="G33" s="70"/>
      <c r="H33" s="70"/>
      <c r="I33" s="70"/>
      <c r="J33" s="70"/>
      <c r="K33" s="70"/>
      <c r="L33" s="70"/>
      <c r="M33" s="70"/>
      <c r="N33" s="70"/>
      <c r="O33" s="70"/>
      <c r="P33" s="249"/>
      <c r="Q33" s="249"/>
      <c r="R33" s="248"/>
      <c r="S33" s="248"/>
      <c r="T33" s="248"/>
      <c r="U33" s="248"/>
      <c r="V33" s="248"/>
      <c r="W33" s="249"/>
      <c r="X33" s="249"/>
      <c r="Y33" s="248"/>
      <c r="Z33" s="256"/>
      <c r="AB33" s="249"/>
      <c r="AC33" s="249"/>
      <c r="AE33" s="250"/>
      <c r="AF33" s="250"/>
      <c r="AG33" s="2"/>
      <c r="AH33" s="2"/>
      <c r="AJ33" s="256"/>
      <c r="AK33" s="115"/>
      <c r="AL33" s="2362"/>
      <c r="AM33" s="2362"/>
      <c r="AN33" s="2362"/>
      <c r="AO33" s="2362"/>
      <c r="AP33" s="2362"/>
      <c r="AQ33" s="2362"/>
      <c r="AR33" s="2362"/>
      <c r="AS33" s="2362"/>
      <c r="AT33" s="2362"/>
      <c r="AU33" s="2362"/>
      <c r="AV33" s="2362"/>
      <c r="AW33" s="2362"/>
      <c r="AX33" s="2362"/>
      <c r="AY33" s="2362"/>
      <c r="AZ33" s="2363"/>
      <c r="BA33" s="269"/>
      <c r="BB33" s="269"/>
      <c r="BC33" s="269"/>
      <c r="BD33" s="269"/>
      <c r="BE33" s="256"/>
      <c r="BF33" s="2368" t="b">
        <v>0</v>
      </c>
      <c r="BG33" s="2369"/>
      <c r="BH33" s="2371" t="s">
        <v>146</v>
      </c>
      <c r="BI33" s="2372"/>
      <c r="BJ33" s="2372"/>
      <c r="BK33" s="2373"/>
      <c r="BL33" s="2377">
        <f>BL40</f>
        <v>0</v>
      </c>
      <c r="BM33" s="2378"/>
      <c r="BN33" s="2378"/>
      <c r="BO33" s="2355" t="s">
        <v>69</v>
      </c>
      <c r="BP33" s="2355"/>
      <c r="BQ33" s="2356"/>
      <c r="BR33" s="43"/>
      <c r="BS33" s="44"/>
      <c r="BT33" s="2371" t="s">
        <v>146</v>
      </c>
      <c r="BU33" s="2372"/>
      <c r="BV33" s="2372"/>
      <c r="BW33" s="2373"/>
      <c r="BX33" s="2377">
        <f>BX40</f>
        <v>0</v>
      </c>
      <c r="BY33" s="2383"/>
      <c r="BZ33" s="2383"/>
      <c r="CA33" s="2355" t="s">
        <v>287</v>
      </c>
      <c r="CB33" s="2355"/>
      <c r="CC33" s="2356"/>
      <c r="CL33" s="268"/>
      <c r="CM33" s="268"/>
      <c r="CN33" s="268"/>
      <c r="CO33" s="268"/>
      <c r="CP33" s="268"/>
    </row>
    <row r="34" spans="1:94" ht="14.1" customHeight="1" thickBot="1" x14ac:dyDescent="0.2">
      <c r="A34" s="3"/>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256"/>
      <c r="AK34" s="115"/>
      <c r="AL34" s="2362"/>
      <c r="AM34" s="2362"/>
      <c r="AN34" s="2362"/>
      <c r="AO34" s="2362"/>
      <c r="AP34" s="2362"/>
      <c r="AQ34" s="2362"/>
      <c r="AR34" s="2362"/>
      <c r="AS34" s="2362"/>
      <c r="AT34" s="2362"/>
      <c r="AU34" s="2362"/>
      <c r="AV34" s="2362"/>
      <c r="AW34" s="2362"/>
      <c r="AX34" s="2362"/>
      <c r="AY34" s="2362"/>
      <c r="AZ34" s="2363"/>
      <c r="BA34" s="31"/>
      <c r="BB34" s="31"/>
      <c r="BC34" s="31"/>
      <c r="BD34" s="31"/>
      <c r="BE34" s="256"/>
      <c r="BF34" s="2368" t="b">
        <v>0</v>
      </c>
      <c r="BG34" s="2369"/>
      <c r="BH34" s="2374"/>
      <c r="BI34" s="2375"/>
      <c r="BJ34" s="2375"/>
      <c r="BK34" s="2376"/>
      <c r="BL34" s="2379"/>
      <c r="BM34" s="2380"/>
      <c r="BN34" s="2380"/>
      <c r="BO34" s="2381"/>
      <c r="BP34" s="2381"/>
      <c r="BQ34" s="2382"/>
      <c r="BR34" s="43"/>
      <c r="BS34" s="44"/>
      <c r="BT34" s="2374"/>
      <c r="BU34" s="2375"/>
      <c r="BV34" s="2375"/>
      <c r="BW34" s="2376"/>
      <c r="BX34" s="2384"/>
      <c r="BY34" s="2385"/>
      <c r="BZ34" s="2385"/>
      <c r="CA34" s="2381"/>
      <c r="CB34" s="2381"/>
      <c r="CC34" s="2382"/>
      <c r="CL34" s="268"/>
      <c r="CM34" s="268"/>
      <c r="CN34" s="268"/>
      <c r="CO34" s="268"/>
      <c r="CP34" s="268"/>
    </row>
    <row r="35" spans="1:94" ht="14.1" customHeight="1" x14ac:dyDescent="0.15">
      <c r="A35" s="3"/>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256"/>
      <c r="AK35" s="115"/>
      <c r="AL35" s="2362"/>
      <c r="AM35" s="2362"/>
      <c r="AN35" s="2362"/>
      <c r="AO35" s="2362"/>
      <c r="AP35" s="2362"/>
      <c r="AQ35" s="2362"/>
      <c r="AR35" s="2362"/>
      <c r="AS35" s="2362"/>
      <c r="AT35" s="2362"/>
      <c r="AU35" s="2362"/>
      <c r="AV35" s="2362"/>
      <c r="AW35" s="2362"/>
      <c r="AX35" s="2362"/>
      <c r="AY35" s="2362"/>
      <c r="AZ35" s="2363"/>
      <c r="BA35" s="31"/>
      <c r="BB35" s="31"/>
      <c r="BC35" s="31"/>
      <c r="BD35" s="31"/>
      <c r="BE35" s="256"/>
      <c r="BF35" s="2368" t="b">
        <v>0</v>
      </c>
      <c r="BG35" s="2370"/>
      <c r="BH35" s="2399" t="s">
        <v>66</v>
      </c>
      <c r="BI35" s="2400"/>
      <c r="BJ35" s="2400"/>
      <c r="BK35" s="2401"/>
      <c r="BL35" s="2405" t="str">
        <f>IF(ISERROR(ROUND(BL33/BL31,1)),"",ROUND(BL33/BL31,1))</f>
        <v/>
      </c>
      <c r="BM35" s="2406"/>
      <c r="BN35" s="2406"/>
      <c r="BO35" s="2364" t="s">
        <v>20</v>
      </c>
      <c r="BP35" s="2364"/>
      <c r="BQ35" s="2365"/>
      <c r="BR35" s="43"/>
      <c r="BS35" s="44"/>
      <c r="BT35" s="2399" t="s">
        <v>66</v>
      </c>
      <c r="BU35" s="2400"/>
      <c r="BV35" s="2400"/>
      <c r="BW35" s="2401"/>
      <c r="BX35" s="2405" t="str">
        <f>IF(ISERROR(ROUND(BX33/BX31,1)),"",ROUND(BX33/BX31,1))</f>
        <v/>
      </c>
      <c r="BY35" s="2406"/>
      <c r="BZ35" s="2406"/>
      <c r="CA35" s="2364" t="s">
        <v>20</v>
      </c>
      <c r="CB35" s="2364"/>
      <c r="CC35" s="2365"/>
      <c r="CL35" s="268"/>
      <c r="CM35" s="268"/>
      <c r="CN35" s="268"/>
      <c r="CO35" s="268"/>
      <c r="CP35" s="268"/>
    </row>
    <row r="36" spans="1:94" ht="14.1" customHeight="1" thickBot="1" x14ac:dyDescent="0.2">
      <c r="A36" s="3"/>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256"/>
      <c r="AK36" s="115"/>
      <c r="AL36" s="286"/>
      <c r="AM36" s="286"/>
      <c r="AN36" s="286"/>
      <c r="AO36" s="286"/>
      <c r="AP36" s="286"/>
      <c r="AQ36" s="286"/>
      <c r="AR36" s="286"/>
      <c r="AS36" s="286"/>
      <c r="AT36" s="286"/>
      <c r="AU36" s="286"/>
      <c r="AV36" s="286"/>
      <c r="AW36" s="286"/>
      <c r="AX36" s="286"/>
      <c r="AY36" s="286"/>
      <c r="AZ36" s="136"/>
      <c r="BA36" s="31"/>
      <c r="BB36" s="31"/>
      <c r="BC36" s="31"/>
      <c r="BD36" s="31"/>
      <c r="BE36" s="256"/>
      <c r="BF36" s="2368" t="b">
        <v>0</v>
      </c>
      <c r="BG36" s="2370"/>
      <c r="BH36" s="2402"/>
      <c r="BI36" s="2403"/>
      <c r="BJ36" s="2403"/>
      <c r="BK36" s="2404"/>
      <c r="BL36" s="2407"/>
      <c r="BM36" s="2408"/>
      <c r="BN36" s="2408"/>
      <c r="BO36" s="2366"/>
      <c r="BP36" s="2366"/>
      <c r="BQ36" s="2367"/>
      <c r="BR36" s="43"/>
      <c r="BS36" s="44"/>
      <c r="BT36" s="2402"/>
      <c r="BU36" s="2403"/>
      <c r="BV36" s="2403"/>
      <c r="BW36" s="2404"/>
      <c r="BX36" s="2407"/>
      <c r="BY36" s="2408"/>
      <c r="BZ36" s="2408"/>
      <c r="CA36" s="2366"/>
      <c r="CB36" s="2366"/>
      <c r="CC36" s="2367"/>
      <c r="CL36" s="268"/>
      <c r="CM36" s="268"/>
      <c r="CN36" s="268"/>
      <c r="CO36" s="268"/>
      <c r="CP36" s="268"/>
    </row>
    <row r="37" spans="1:94" ht="14.1" customHeight="1" x14ac:dyDescent="0.15">
      <c r="A37" s="3"/>
      <c r="G37" s="274"/>
      <c r="H37" s="274"/>
      <c r="U37" s="285"/>
      <c r="V37" s="285"/>
      <c r="W37" s="285"/>
      <c r="X37" s="285"/>
      <c r="Y37" s="2197"/>
      <c r="Z37" s="2197"/>
      <c r="AA37" s="2197"/>
      <c r="AB37" s="2197"/>
      <c r="AG37" s="2"/>
      <c r="AH37" s="2"/>
      <c r="AI37" s="2"/>
      <c r="AK37" s="116"/>
      <c r="AL37" s="286"/>
      <c r="AM37" s="286"/>
      <c r="AN37" s="286"/>
      <c r="AO37" s="286"/>
      <c r="AP37" s="286"/>
      <c r="AQ37" s="286"/>
      <c r="AR37" s="286"/>
      <c r="AS37" s="286"/>
      <c r="AT37" s="286"/>
      <c r="AU37" s="286"/>
      <c r="AV37" s="286"/>
      <c r="AW37" s="286"/>
      <c r="AX37" s="286"/>
      <c r="AY37" s="286"/>
      <c r="AZ37" s="136"/>
      <c r="BH37" s="2409" t="s">
        <v>147</v>
      </c>
      <c r="BI37" s="2409"/>
      <c r="BJ37" s="2409"/>
      <c r="BK37" s="2409"/>
      <c r="BL37" s="2409"/>
      <c r="BM37" s="2409"/>
      <c r="BN37" s="2409"/>
      <c r="BO37" s="2409"/>
      <c r="BP37" s="2409"/>
      <c r="BQ37" s="2409"/>
      <c r="BR37" s="134"/>
      <c r="BS37" s="135"/>
      <c r="BT37" s="2409" t="s">
        <v>291</v>
      </c>
      <c r="BU37" s="2409"/>
      <c r="BV37" s="2409"/>
      <c r="BW37" s="2409"/>
      <c r="BX37" s="2409"/>
      <c r="BY37" s="2409"/>
      <c r="BZ37" s="2409"/>
      <c r="CA37" s="2409"/>
      <c r="CB37" s="2409"/>
      <c r="CC37" s="2409"/>
      <c r="CL37" s="268"/>
      <c r="CM37" s="268"/>
      <c r="CN37" s="268"/>
      <c r="CO37" s="268"/>
      <c r="CP37" s="268"/>
    </row>
    <row r="38" spans="1:94" ht="14.1" customHeight="1" x14ac:dyDescent="0.15">
      <c r="A38" s="3"/>
      <c r="C38" s="274"/>
      <c r="D38" s="2" t="s">
        <v>201</v>
      </c>
      <c r="AG38" s="2"/>
      <c r="AH38" s="2"/>
      <c r="AI38" s="2"/>
      <c r="AK38" s="116"/>
      <c r="AL38" s="286"/>
      <c r="AM38" s="286"/>
      <c r="AN38" s="286"/>
      <c r="AO38" s="286"/>
      <c r="AP38" s="286"/>
      <c r="AQ38" s="286"/>
      <c r="AR38" s="286"/>
      <c r="AS38" s="286"/>
      <c r="AT38" s="286"/>
      <c r="AU38" s="286"/>
      <c r="AV38" s="286"/>
      <c r="AW38" s="286"/>
      <c r="AX38" s="286"/>
      <c r="AY38" s="286"/>
      <c r="AZ38" s="136"/>
      <c r="BA38" s="31"/>
      <c r="BB38" s="31"/>
      <c r="BC38" s="31"/>
      <c r="BD38" s="31"/>
      <c r="BE38" s="58"/>
      <c r="BF38" s="58"/>
      <c r="BG38" s="58"/>
      <c r="BH38" s="2410"/>
      <c r="BI38" s="2410"/>
      <c r="BJ38" s="2410"/>
      <c r="BK38" s="2410"/>
      <c r="BL38" s="2410"/>
      <c r="BM38" s="2410"/>
      <c r="BN38" s="2410"/>
      <c r="BO38" s="2410"/>
      <c r="BP38" s="2410"/>
      <c r="BQ38" s="2410"/>
      <c r="BR38" s="134"/>
      <c r="BS38" s="135"/>
      <c r="BT38" s="2410"/>
      <c r="BU38" s="2410"/>
      <c r="BV38" s="2410"/>
      <c r="BW38" s="2410"/>
      <c r="BX38" s="2410"/>
      <c r="BY38" s="2410"/>
      <c r="BZ38" s="2410"/>
      <c r="CA38" s="2410"/>
      <c r="CB38" s="2410"/>
      <c r="CC38" s="2410"/>
      <c r="CL38" s="268"/>
      <c r="CM38" s="268"/>
      <c r="CN38" s="268"/>
      <c r="CO38" s="268"/>
      <c r="CP38" s="268"/>
    </row>
    <row r="39" spans="1:94" ht="14.1" customHeight="1" thickBot="1" x14ac:dyDescent="0.2">
      <c r="A39" s="3"/>
      <c r="D39" s="256"/>
      <c r="E39" s="72"/>
      <c r="F39" s="73"/>
      <c r="G39" s="73"/>
      <c r="H39" s="74"/>
      <c r="I39" s="2072" t="s">
        <v>121</v>
      </c>
      <c r="J39" s="2073"/>
      <c r="K39" s="2074"/>
      <c r="L39" s="2072" t="s">
        <v>127</v>
      </c>
      <c r="M39" s="2073"/>
      <c r="N39" s="2074"/>
      <c r="O39" s="2072" t="s">
        <v>26</v>
      </c>
      <c r="P39" s="2073"/>
      <c r="Q39" s="2074"/>
      <c r="T39" s="2" t="s">
        <v>129</v>
      </c>
      <c r="AA39" s="250"/>
      <c r="AB39" s="250"/>
      <c r="AC39" s="250"/>
      <c r="AD39" s="250"/>
      <c r="AG39" s="2"/>
      <c r="AH39" s="2"/>
      <c r="AI39" s="2"/>
      <c r="AK39" s="116"/>
      <c r="AL39" s="286"/>
      <c r="AM39" s="286"/>
      <c r="AN39" s="286"/>
      <c r="AO39" s="286"/>
      <c r="AP39" s="286"/>
      <c r="AQ39" s="286"/>
      <c r="AR39" s="286"/>
      <c r="AS39" s="286"/>
      <c r="AT39" s="286"/>
      <c r="AU39" s="286"/>
      <c r="AV39" s="286"/>
      <c r="AW39" s="286"/>
      <c r="AX39" s="286"/>
      <c r="AY39" s="286"/>
      <c r="AZ39" s="136"/>
      <c r="BA39" s="31"/>
      <c r="BB39" s="31"/>
      <c r="BC39" s="31"/>
      <c r="BD39" s="31"/>
      <c r="BE39" s="58"/>
      <c r="BF39" s="58"/>
      <c r="BG39" s="58"/>
      <c r="BH39" s="2394"/>
      <c r="BI39" s="2395"/>
      <c r="BJ39" s="2395"/>
      <c r="BK39" s="2396"/>
      <c r="BL39" s="2411" t="s">
        <v>109</v>
      </c>
      <c r="BM39" s="2412"/>
      <c r="BN39" s="2412"/>
      <c r="BO39" s="2412"/>
      <c r="BP39" s="2412"/>
      <c r="BQ39" s="2413"/>
      <c r="BR39" s="43"/>
      <c r="BS39" s="44"/>
      <c r="BT39" s="2394"/>
      <c r="BU39" s="2395"/>
      <c r="BV39" s="2395"/>
      <c r="BW39" s="2396"/>
      <c r="BX39" s="2411" t="s">
        <v>290</v>
      </c>
      <c r="BY39" s="2412"/>
      <c r="BZ39" s="2412"/>
      <c r="CA39" s="2412"/>
      <c r="CB39" s="2412"/>
      <c r="CC39" s="2413"/>
      <c r="CL39" s="268"/>
      <c r="CM39" s="268"/>
      <c r="CN39" s="268"/>
      <c r="CO39" s="268"/>
      <c r="CP39" s="268"/>
    </row>
    <row r="40" spans="1:94" ht="14.1" customHeight="1" thickTop="1" thickBot="1" x14ac:dyDescent="0.2">
      <c r="A40" s="3"/>
      <c r="D40" s="256"/>
      <c r="E40" s="2158" t="s">
        <v>47</v>
      </c>
      <c r="F40" s="2159"/>
      <c r="G40" s="2159"/>
      <c r="H40" s="2160"/>
      <c r="I40" s="2161" t="s">
        <v>302</v>
      </c>
      <c r="J40" s="2162"/>
      <c r="K40" s="2163"/>
      <c r="L40" s="2164"/>
      <c r="M40" s="2165"/>
      <c r="N40" s="2166"/>
      <c r="O40" s="2103">
        <f>L40</f>
        <v>0</v>
      </c>
      <c r="P40" s="2104"/>
      <c r="Q40" s="2105"/>
      <c r="W40" s="12" t="s">
        <v>307</v>
      </c>
      <c r="AG40" s="2"/>
      <c r="AH40" s="2"/>
      <c r="AI40" s="2"/>
      <c r="AK40" s="127" t="s">
        <v>286</v>
      </c>
      <c r="AL40" s="12"/>
      <c r="AM40" s="12"/>
      <c r="AN40" s="12"/>
      <c r="AO40" s="12"/>
      <c r="AP40" s="12"/>
      <c r="AQ40" s="12"/>
      <c r="AR40" s="12"/>
      <c r="AS40" s="12"/>
      <c r="AT40" s="12"/>
      <c r="AU40" s="12"/>
      <c r="AV40" s="12"/>
      <c r="AW40" s="12"/>
      <c r="AX40" s="12"/>
      <c r="AY40" s="12"/>
      <c r="AZ40" s="287"/>
      <c r="BA40" s="31"/>
      <c r="BB40" s="31"/>
      <c r="BC40" s="31"/>
      <c r="BD40" s="31"/>
      <c r="BE40" s="2390">
        <f>SUM(F11:AY12)-O11-Z11-AL11+SUM(C18:H19)+L18+U18</f>
        <v>0</v>
      </c>
      <c r="BF40" s="2390"/>
      <c r="BG40" s="2391"/>
      <c r="BH40" s="2397">
        <f>COUNTA(BL41:BN100)</f>
        <v>0</v>
      </c>
      <c r="BI40" s="2398"/>
      <c r="BJ40" s="2398"/>
      <c r="BK40" s="2398"/>
      <c r="BL40" s="2392">
        <f>SUM(BL41:BN100)</f>
        <v>0</v>
      </c>
      <c r="BM40" s="2392"/>
      <c r="BN40" s="2393"/>
      <c r="BO40" s="45" t="s">
        <v>107</v>
      </c>
      <c r="BP40" s="46"/>
      <c r="BQ40" s="47"/>
      <c r="BR40" s="43"/>
      <c r="BS40" s="44"/>
      <c r="BT40" s="2397">
        <f>COUNTA(BX41:BZ100)</f>
        <v>0</v>
      </c>
      <c r="BU40" s="2398"/>
      <c r="BV40" s="2398"/>
      <c r="BW40" s="2398"/>
      <c r="BX40" s="2392">
        <f>SUM(BX41:BZ100)</f>
        <v>0</v>
      </c>
      <c r="BY40" s="2392"/>
      <c r="BZ40" s="2393"/>
      <c r="CA40" s="45" t="s">
        <v>107</v>
      </c>
      <c r="CB40" s="46"/>
      <c r="CC40" s="47"/>
      <c r="CL40" s="268"/>
      <c r="CM40" s="268"/>
      <c r="CN40" s="268"/>
      <c r="CO40" s="268"/>
      <c r="CP40" s="268"/>
    </row>
    <row r="41" spans="1:94" ht="14.1" customHeight="1" x14ac:dyDescent="0.15">
      <c r="A41" s="3"/>
      <c r="D41" s="279"/>
      <c r="E41" s="2050" t="s">
        <v>49</v>
      </c>
      <c r="F41" s="2051"/>
      <c r="G41" s="2051"/>
      <c r="H41" s="2052"/>
      <c r="I41" s="2059" t="s">
        <v>302</v>
      </c>
      <c r="J41" s="2060"/>
      <c r="K41" s="2061"/>
      <c r="L41" s="2056"/>
      <c r="M41" s="2057"/>
      <c r="N41" s="2058"/>
      <c r="O41" s="2053">
        <f>L41</f>
        <v>0</v>
      </c>
      <c r="P41" s="2054"/>
      <c r="Q41" s="2055"/>
      <c r="W41" s="12" t="s">
        <v>308</v>
      </c>
      <c r="AG41" s="2"/>
      <c r="AH41" s="2"/>
      <c r="AI41" s="2"/>
      <c r="AK41" s="115"/>
      <c r="AL41" s="2388" t="s">
        <v>148</v>
      </c>
      <c r="AM41" s="2388"/>
      <c r="AN41" s="2388"/>
      <c r="AO41" s="2388"/>
      <c r="AP41" s="2388"/>
      <c r="AQ41" s="2388"/>
      <c r="AR41" s="2388"/>
      <c r="AS41" s="2388"/>
      <c r="AT41" s="2388"/>
      <c r="AU41" s="2388"/>
      <c r="AV41" s="2388"/>
      <c r="AW41" s="2388"/>
      <c r="AX41" s="2388"/>
      <c r="AY41" s="2388"/>
      <c r="AZ41" s="2389"/>
      <c r="BA41" s="31"/>
      <c r="BB41" s="31"/>
      <c r="BC41" s="31"/>
      <c r="BD41" s="31"/>
      <c r="BE41" s="2414">
        <f>SUM(F11:AH12)-O11-Z11+SUM(C18:H19)+L18+U18</f>
        <v>0</v>
      </c>
      <c r="BF41" s="2414"/>
      <c r="BG41" s="2415"/>
      <c r="BH41" s="2394">
        <v>1</v>
      </c>
      <c r="BI41" s="2395"/>
      <c r="BJ41" s="2395"/>
      <c r="BK41" s="2396"/>
      <c r="BL41" s="2386"/>
      <c r="BM41" s="2387"/>
      <c r="BN41" s="2387"/>
      <c r="BO41" s="281" t="s">
        <v>107</v>
      </c>
      <c r="BP41" s="267"/>
      <c r="BQ41" s="48"/>
      <c r="BR41" s="43"/>
      <c r="BS41" s="44"/>
      <c r="BT41" s="2394">
        <v>1</v>
      </c>
      <c r="BU41" s="2395"/>
      <c r="BV41" s="2395"/>
      <c r="BW41" s="2396"/>
      <c r="BX41" s="2386"/>
      <c r="BY41" s="2387"/>
      <c r="BZ41" s="2387"/>
      <c r="CA41" s="281" t="s">
        <v>107</v>
      </c>
      <c r="CB41" s="267"/>
      <c r="CC41" s="48"/>
    </row>
    <row r="42" spans="1:94" ht="14.1" customHeight="1" x14ac:dyDescent="0.15">
      <c r="A42" s="3"/>
      <c r="D42" s="256"/>
      <c r="E42" s="2050" t="s">
        <v>128</v>
      </c>
      <c r="F42" s="2051"/>
      <c r="G42" s="2051"/>
      <c r="H42" s="2052"/>
      <c r="I42" s="2136"/>
      <c r="J42" s="2137"/>
      <c r="K42" s="2138"/>
      <c r="L42" s="2059" t="s">
        <v>302</v>
      </c>
      <c r="M42" s="2060"/>
      <c r="N42" s="2061"/>
      <c r="O42" s="2053">
        <f>I42</f>
        <v>0</v>
      </c>
      <c r="P42" s="2054"/>
      <c r="Q42" s="2055"/>
      <c r="AG42" s="2"/>
      <c r="AH42" s="2"/>
      <c r="AI42" s="2"/>
      <c r="AK42" s="116"/>
      <c r="AL42" s="2388"/>
      <c r="AM42" s="2388"/>
      <c r="AN42" s="2388"/>
      <c r="AO42" s="2388"/>
      <c r="AP42" s="2388"/>
      <c r="AQ42" s="2388"/>
      <c r="AR42" s="2388"/>
      <c r="AS42" s="2388"/>
      <c r="AT42" s="2388"/>
      <c r="AU42" s="2388"/>
      <c r="AV42" s="2388"/>
      <c r="AW42" s="2388"/>
      <c r="AX42" s="2388"/>
      <c r="AY42" s="2388"/>
      <c r="AZ42" s="2389"/>
      <c r="BA42" s="31"/>
      <c r="BB42" s="31"/>
      <c r="BC42" s="31"/>
      <c r="BD42" s="31"/>
      <c r="BE42" s="2388" t="s">
        <v>293</v>
      </c>
      <c r="BF42" s="2388"/>
      <c r="BG42" s="2416"/>
      <c r="BH42" s="2394">
        <v>2</v>
      </c>
      <c r="BI42" s="2395"/>
      <c r="BJ42" s="2395"/>
      <c r="BK42" s="2396"/>
      <c r="BL42" s="2386"/>
      <c r="BM42" s="2387"/>
      <c r="BN42" s="2387"/>
      <c r="BO42" s="281" t="s">
        <v>107</v>
      </c>
      <c r="BP42" s="49"/>
      <c r="BQ42" s="50"/>
      <c r="BR42" s="43"/>
      <c r="BS42" s="44"/>
      <c r="BT42" s="2394">
        <v>2</v>
      </c>
      <c r="BU42" s="2395"/>
      <c r="BV42" s="2395"/>
      <c r="BW42" s="2396"/>
      <c r="BX42" s="2386"/>
      <c r="BY42" s="2387"/>
      <c r="BZ42" s="2387"/>
      <c r="CA42" s="281" t="s">
        <v>107</v>
      </c>
      <c r="CB42" s="49"/>
      <c r="CC42" s="50"/>
    </row>
    <row r="43" spans="1:94" ht="14.1" customHeight="1" x14ac:dyDescent="0.15">
      <c r="A43" s="3"/>
      <c r="D43" s="256"/>
      <c r="E43" s="2050" t="s">
        <v>124</v>
      </c>
      <c r="F43" s="2051"/>
      <c r="G43" s="2051"/>
      <c r="H43" s="2052"/>
      <c r="I43" s="2056"/>
      <c r="J43" s="2057"/>
      <c r="K43" s="2058"/>
      <c r="L43" s="2056"/>
      <c r="M43" s="2057"/>
      <c r="N43" s="2058"/>
      <c r="O43" s="2053">
        <f>I43+L43</f>
        <v>0</v>
      </c>
      <c r="P43" s="2054"/>
      <c r="Q43" s="2055"/>
      <c r="T43" s="2" t="s">
        <v>130</v>
      </c>
      <c r="AG43" s="2"/>
      <c r="AH43" s="2"/>
      <c r="AI43" s="2"/>
      <c r="AK43" s="116"/>
      <c r="AL43" s="2388"/>
      <c r="AM43" s="2388"/>
      <c r="AN43" s="2388"/>
      <c r="AO43" s="2388"/>
      <c r="AP43" s="2388"/>
      <c r="AQ43" s="2388"/>
      <c r="AR43" s="2388"/>
      <c r="AS43" s="2388"/>
      <c r="AT43" s="2388"/>
      <c r="AU43" s="2388"/>
      <c r="AV43" s="2388"/>
      <c r="AW43" s="2388"/>
      <c r="AX43" s="2388"/>
      <c r="AY43" s="2388"/>
      <c r="AZ43" s="2389"/>
      <c r="BE43" s="2388"/>
      <c r="BF43" s="2388"/>
      <c r="BG43" s="2416"/>
      <c r="BH43" s="2394">
        <v>3</v>
      </c>
      <c r="BI43" s="2395"/>
      <c r="BJ43" s="2395"/>
      <c r="BK43" s="2396"/>
      <c r="BL43" s="2386"/>
      <c r="BM43" s="2387"/>
      <c r="BN43" s="2387"/>
      <c r="BO43" s="281" t="s">
        <v>107</v>
      </c>
      <c r="BP43" s="49"/>
      <c r="BQ43" s="50"/>
      <c r="BR43" s="43"/>
      <c r="BS43" s="44"/>
      <c r="BT43" s="2394">
        <v>3</v>
      </c>
      <c r="BU43" s="2395"/>
      <c r="BV43" s="2395"/>
      <c r="BW43" s="2396"/>
      <c r="BX43" s="2386"/>
      <c r="BY43" s="2387"/>
      <c r="BZ43" s="2387"/>
      <c r="CA43" s="281" t="s">
        <v>107</v>
      </c>
      <c r="CB43" s="49"/>
      <c r="CC43" s="50"/>
    </row>
    <row r="44" spans="1:94" ht="14.1" customHeight="1" thickBot="1" x14ac:dyDescent="0.2">
      <c r="A44" s="3"/>
      <c r="D44" s="256"/>
      <c r="E44" s="2072" t="s">
        <v>51</v>
      </c>
      <c r="F44" s="2073"/>
      <c r="G44" s="2073"/>
      <c r="H44" s="2074"/>
      <c r="I44" s="2075"/>
      <c r="J44" s="2076"/>
      <c r="K44" s="2077"/>
      <c r="L44" s="2075"/>
      <c r="M44" s="2076"/>
      <c r="N44" s="2077"/>
      <c r="O44" s="2078">
        <f>I44+L44</f>
        <v>0</v>
      </c>
      <c r="P44" s="2079"/>
      <c r="Q44" s="2080"/>
      <c r="W44" s="12" t="s">
        <v>309</v>
      </c>
      <c r="AG44" s="2"/>
      <c r="AH44" s="2"/>
      <c r="AI44" s="2"/>
      <c r="AK44" s="127" t="s">
        <v>52</v>
      </c>
      <c r="AL44" s="12"/>
      <c r="AM44" s="12"/>
      <c r="AN44" s="12"/>
      <c r="AO44" s="12"/>
      <c r="AP44" s="12"/>
      <c r="AQ44" s="12"/>
      <c r="AR44" s="12"/>
      <c r="AS44" s="12"/>
      <c r="AT44" s="12"/>
      <c r="AU44" s="12"/>
      <c r="AV44" s="12"/>
      <c r="AW44" s="12"/>
      <c r="AX44" s="12"/>
      <c r="AY44" s="12"/>
      <c r="AZ44" s="287"/>
      <c r="BE44" s="2388"/>
      <c r="BF44" s="2388"/>
      <c r="BG44" s="2416"/>
      <c r="BH44" s="2394">
        <v>4</v>
      </c>
      <c r="BI44" s="2395"/>
      <c r="BJ44" s="2395"/>
      <c r="BK44" s="2396"/>
      <c r="BL44" s="2386"/>
      <c r="BM44" s="2387"/>
      <c r="BN44" s="2387"/>
      <c r="BO44" s="281" t="s">
        <v>107</v>
      </c>
      <c r="BP44" s="49"/>
      <c r="BQ44" s="50"/>
      <c r="BR44" s="43"/>
      <c r="BS44" s="44"/>
      <c r="BT44" s="2394">
        <v>4</v>
      </c>
      <c r="BU44" s="2395"/>
      <c r="BV44" s="2395"/>
      <c r="BW44" s="2396"/>
      <c r="BX44" s="2386"/>
      <c r="BY44" s="2387"/>
      <c r="BZ44" s="2387"/>
      <c r="CA44" s="281" t="s">
        <v>107</v>
      </c>
      <c r="CB44" s="49"/>
      <c r="CC44" s="50"/>
    </row>
    <row r="45" spans="1:94" ht="14.1" customHeight="1" thickTop="1" x14ac:dyDescent="0.15">
      <c r="A45" s="3"/>
      <c r="D45" s="256"/>
      <c r="E45" s="2100" t="s">
        <v>26</v>
      </c>
      <c r="F45" s="2101"/>
      <c r="G45" s="2101"/>
      <c r="H45" s="2102"/>
      <c r="I45" s="2103">
        <f>SUM(I42:K44)</f>
        <v>0</v>
      </c>
      <c r="J45" s="2104"/>
      <c r="K45" s="2105"/>
      <c r="L45" s="2103">
        <f>SUM(L40:N44)</f>
        <v>0</v>
      </c>
      <c r="M45" s="2104"/>
      <c r="N45" s="2105"/>
      <c r="O45" s="2103">
        <f>SUM(O40:Q44)</f>
        <v>0</v>
      </c>
      <c r="P45" s="2104"/>
      <c r="Q45" s="2105"/>
      <c r="W45" s="12" t="s">
        <v>310</v>
      </c>
      <c r="AG45" s="2"/>
      <c r="AH45" s="2"/>
      <c r="AI45" s="2"/>
      <c r="AK45" s="116"/>
      <c r="AM45" s="2388" t="s">
        <v>311</v>
      </c>
      <c r="AN45" s="2388"/>
      <c r="AO45" s="2388"/>
      <c r="AP45" s="2388"/>
      <c r="AQ45" s="2388"/>
      <c r="AR45" s="2388"/>
      <c r="AS45" s="2388"/>
      <c r="AT45" s="2388"/>
      <c r="AU45" s="2388"/>
      <c r="AV45" s="2388"/>
      <c r="AW45" s="2388"/>
      <c r="AX45" s="2388"/>
      <c r="AY45" s="2388"/>
      <c r="AZ45" s="2389"/>
      <c r="BE45" s="2388"/>
      <c r="BF45" s="2388"/>
      <c r="BG45" s="2416"/>
      <c r="BH45" s="2394">
        <v>5</v>
      </c>
      <c r="BI45" s="2395"/>
      <c r="BJ45" s="2395"/>
      <c r="BK45" s="2396"/>
      <c r="BL45" s="2386"/>
      <c r="BM45" s="2387"/>
      <c r="BN45" s="2387"/>
      <c r="BO45" s="281" t="s">
        <v>107</v>
      </c>
      <c r="BP45" s="49"/>
      <c r="BQ45" s="50"/>
      <c r="BR45" s="43"/>
      <c r="BS45" s="44"/>
      <c r="BT45" s="2394">
        <v>5</v>
      </c>
      <c r="BU45" s="2395"/>
      <c r="BV45" s="2395"/>
      <c r="BW45" s="2396"/>
      <c r="BX45" s="2386"/>
      <c r="BY45" s="2387"/>
      <c r="BZ45" s="2387"/>
      <c r="CA45" s="281" t="s">
        <v>107</v>
      </c>
      <c r="CB45" s="49"/>
      <c r="CC45" s="50"/>
    </row>
    <row r="46" spans="1:94" ht="14.1" customHeight="1" x14ac:dyDescent="0.15">
      <c r="A46" s="3"/>
      <c r="D46" s="256"/>
      <c r="E46" s="250"/>
      <c r="F46" s="250"/>
      <c r="G46" s="250"/>
      <c r="H46" s="248"/>
      <c r="I46" s="112"/>
      <c r="J46" s="112"/>
      <c r="K46" s="112"/>
      <c r="L46" s="112"/>
      <c r="M46" s="112"/>
      <c r="N46" s="112"/>
      <c r="O46" s="112"/>
      <c r="P46" s="112"/>
      <c r="Q46" s="112"/>
      <c r="W46" s="12"/>
      <c r="AG46" s="2"/>
      <c r="AH46" s="2"/>
      <c r="AI46" s="2"/>
      <c r="AK46" s="116"/>
      <c r="AM46" s="2388"/>
      <c r="AN46" s="2388"/>
      <c r="AO46" s="2388"/>
      <c r="AP46" s="2388"/>
      <c r="AQ46" s="2388"/>
      <c r="AR46" s="2388"/>
      <c r="AS46" s="2388"/>
      <c r="AT46" s="2388"/>
      <c r="AU46" s="2388"/>
      <c r="AV46" s="2388"/>
      <c r="AW46" s="2388"/>
      <c r="AX46" s="2388"/>
      <c r="AY46" s="2388"/>
      <c r="AZ46" s="2389"/>
      <c r="BA46" s="269"/>
      <c r="BB46" s="269"/>
      <c r="BC46" s="269"/>
      <c r="BD46" s="269"/>
      <c r="BE46" s="31"/>
      <c r="BF46" s="31"/>
      <c r="BG46" s="104"/>
      <c r="BH46" s="2394">
        <v>6</v>
      </c>
      <c r="BI46" s="2395"/>
      <c r="BJ46" s="2395"/>
      <c r="BK46" s="2396"/>
      <c r="BL46" s="2386"/>
      <c r="BM46" s="2387"/>
      <c r="BN46" s="2387"/>
      <c r="BO46" s="281" t="s">
        <v>107</v>
      </c>
      <c r="BP46" s="267"/>
      <c r="BQ46" s="48"/>
      <c r="BR46" s="51"/>
      <c r="BS46" s="52"/>
      <c r="BT46" s="2394">
        <v>6</v>
      </c>
      <c r="BU46" s="2395"/>
      <c r="BV46" s="2395"/>
      <c r="BW46" s="2396"/>
      <c r="BX46" s="2386"/>
      <c r="BY46" s="2387"/>
      <c r="BZ46" s="2387"/>
      <c r="CA46" s="281" t="s">
        <v>107</v>
      </c>
      <c r="CB46" s="267"/>
      <c r="CC46" s="48"/>
    </row>
    <row r="47" spans="1:94" ht="14.1" customHeight="1" x14ac:dyDescent="0.15">
      <c r="A47" s="3"/>
      <c r="D47" s="256"/>
      <c r="E47" s="250"/>
      <c r="F47" s="250"/>
      <c r="G47" s="250"/>
      <c r="H47" s="248"/>
      <c r="I47" s="112"/>
      <c r="J47" s="112"/>
      <c r="K47" s="112"/>
      <c r="L47" s="112"/>
      <c r="M47" s="112"/>
      <c r="N47" s="112"/>
      <c r="O47" s="112"/>
      <c r="P47" s="112"/>
      <c r="Q47" s="112"/>
      <c r="W47" s="12"/>
      <c r="AG47" s="2"/>
      <c r="AH47" s="2"/>
      <c r="AI47" s="2"/>
      <c r="AK47" s="116"/>
      <c r="AM47" s="2388"/>
      <c r="AN47" s="2388"/>
      <c r="AO47" s="2388"/>
      <c r="AP47" s="2388"/>
      <c r="AQ47" s="2388"/>
      <c r="AR47" s="2388"/>
      <c r="AS47" s="2388"/>
      <c r="AT47" s="2388"/>
      <c r="AU47" s="2388"/>
      <c r="AV47" s="2388"/>
      <c r="AW47" s="2388"/>
      <c r="AX47" s="2388"/>
      <c r="AY47" s="2388"/>
      <c r="AZ47" s="2389"/>
      <c r="BA47" s="286"/>
      <c r="BB47" s="286"/>
      <c r="BC47" s="286"/>
      <c r="BD47" s="286"/>
      <c r="BE47" s="75"/>
      <c r="BF47" s="75"/>
      <c r="BH47" s="2394">
        <v>7</v>
      </c>
      <c r="BI47" s="2395"/>
      <c r="BJ47" s="2395"/>
      <c r="BK47" s="2396"/>
      <c r="BL47" s="2386"/>
      <c r="BM47" s="2387"/>
      <c r="BN47" s="2387"/>
      <c r="BO47" s="281" t="s">
        <v>107</v>
      </c>
      <c r="BP47" s="49"/>
      <c r="BQ47" s="50"/>
      <c r="BR47" s="43"/>
      <c r="BS47" s="44"/>
      <c r="BT47" s="2394">
        <v>7</v>
      </c>
      <c r="BU47" s="2395"/>
      <c r="BV47" s="2395"/>
      <c r="BW47" s="2396"/>
      <c r="BX47" s="2386"/>
      <c r="BY47" s="2387"/>
      <c r="BZ47" s="2387"/>
      <c r="CA47" s="281" t="s">
        <v>107</v>
      </c>
      <c r="CB47" s="49"/>
      <c r="CC47" s="50"/>
    </row>
    <row r="48" spans="1:94" ht="14.1" customHeight="1" thickBot="1" x14ac:dyDescent="0.2">
      <c r="A48" s="3"/>
      <c r="C48" s="124" t="s">
        <v>219</v>
      </c>
      <c r="D48" s="124"/>
      <c r="E48" s="124"/>
      <c r="F48" s="124"/>
      <c r="G48" s="124"/>
      <c r="H48" s="124"/>
      <c r="I48" s="124"/>
      <c r="J48" s="124"/>
      <c r="K48" s="124"/>
      <c r="L48" s="124"/>
      <c r="M48" s="124"/>
      <c r="N48" s="124"/>
      <c r="O48" s="124"/>
      <c r="P48" s="124"/>
      <c r="Q48" s="124"/>
      <c r="R48" s="124"/>
      <c r="S48" s="124"/>
      <c r="T48" s="124"/>
      <c r="U48" s="124"/>
      <c r="V48" s="124"/>
      <c r="W48" s="124"/>
      <c r="X48" s="124"/>
      <c r="Y48" s="124"/>
      <c r="Z48" s="124"/>
      <c r="AA48" s="124"/>
      <c r="AB48" s="124"/>
      <c r="AC48" s="124"/>
      <c r="AG48" s="2"/>
      <c r="AH48" s="2"/>
      <c r="AI48" s="2"/>
      <c r="AK48" s="116"/>
      <c r="AM48" s="2388"/>
      <c r="AN48" s="2388"/>
      <c r="AO48" s="2388"/>
      <c r="AP48" s="2388"/>
      <c r="AQ48" s="2388"/>
      <c r="AR48" s="2388"/>
      <c r="AS48" s="2388"/>
      <c r="AT48" s="2388"/>
      <c r="AU48" s="2388"/>
      <c r="AV48" s="2388"/>
      <c r="AW48" s="2388"/>
      <c r="AX48" s="2388"/>
      <c r="AY48" s="2388"/>
      <c r="AZ48" s="2389"/>
      <c r="BA48" s="286"/>
      <c r="BB48" s="286"/>
      <c r="BC48" s="286"/>
      <c r="BD48" s="286"/>
      <c r="BE48" s="75"/>
      <c r="BF48" s="75"/>
      <c r="BH48" s="2394">
        <v>8</v>
      </c>
      <c r="BI48" s="2395"/>
      <c r="BJ48" s="2395"/>
      <c r="BK48" s="2396"/>
      <c r="BL48" s="2386"/>
      <c r="BM48" s="2387"/>
      <c r="BN48" s="2387"/>
      <c r="BO48" s="281" t="s">
        <v>107</v>
      </c>
      <c r="BP48" s="49"/>
      <c r="BQ48" s="50"/>
      <c r="BR48" s="53"/>
      <c r="BS48" s="54"/>
      <c r="BT48" s="2394">
        <v>8</v>
      </c>
      <c r="BU48" s="2395"/>
      <c r="BV48" s="2395"/>
      <c r="BW48" s="2396"/>
      <c r="BX48" s="2386"/>
      <c r="BY48" s="2387"/>
      <c r="BZ48" s="2387"/>
      <c r="CA48" s="281" t="s">
        <v>107</v>
      </c>
      <c r="CB48" s="49"/>
      <c r="CC48" s="50"/>
    </row>
    <row r="49" spans="1:81" ht="14.1" customHeight="1" x14ac:dyDescent="0.15">
      <c r="A49" s="3"/>
      <c r="C49" s="2152" t="s">
        <v>84</v>
      </c>
      <c r="D49" s="2153"/>
      <c r="E49" s="2153"/>
      <c r="F49" s="2153"/>
      <c r="G49" s="2153"/>
      <c r="H49" s="2154"/>
      <c r="I49" s="2081" t="s">
        <v>216</v>
      </c>
      <c r="J49" s="2082"/>
      <c r="K49" s="2082"/>
      <c r="L49" s="2082"/>
      <c r="M49" s="2082"/>
      <c r="N49" s="2082"/>
      <c r="O49" s="2082"/>
      <c r="P49" s="2082"/>
      <c r="Q49" s="2082"/>
      <c r="R49" s="2082"/>
      <c r="S49" s="2083"/>
      <c r="T49" s="2419" t="s">
        <v>217</v>
      </c>
      <c r="U49" s="2420"/>
      <c r="V49" s="2420"/>
      <c r="W49" s="2420"/>
      <c r="X49" s="2420"/>
      <c r="Y49" s="2420"/>
      <c r="Z49" s="2420"/>
      <c r="AA49" s="2420"/>
      <c r="AB49" s="2420"/>
      <c r="AC49" s="2420"/>
      <c r="AD49" s="2421"/>
      <c r="AE49" s="94"/>
      <c r="AG49" s="2"/>
      <c r="AH49" s="2"/>
      <c r="AI49" s="2"/>
      <c r="AK49" s="116"/>
      <c r="AM49" s="31"/>
      <c r="AN49" s="31"/>
      <c r="AO49" s="31"/>
      <c r="AP49" s="31"/>
      <c r="AQ49" s="31"/>
      <c r="AR49" s="31"/>
      <c r="AS49" s="31"/>
      <c r="AT49" s="31"/>
      <c r="AU49" s="31"/>
      <c r="AV49" s="31"/>
      <c r="AW49" s="31"/>
      <c r="AX49" s="31"/>
      <c r="AY49" s="31"/>
      <c r="AZ49" s="93"/>
      <c r="BE49" s="75"/>
      <c r="BF49" s="75"/>
      <c r="BH49" s="2394">
        <v>9</v>
      </c>
      <c r="BI49" s="2395"/>
      <c r="BJ49" s="2395"/>
      <c r="BK49" s="2396"/>
      <c r="BL49" s="2386"/>
      <c r="BM49" s="2387"/>
      <c r="BN49" s="2387"/>
      <c r="BO49" s="281" t="s">
        <v>107</v>
      </c>
      <c r="BP49" s="49"/>
      <c r="BQ49" s="50"/>
      <c r="BR49" s="53"/>
      <c r="BS49" s="54"/>
      <c r="BT49" s="2394">
        <v>9</v>
      </c>
      <c r="BU49" s="2395"/>
      <c r="BV49" s="2395"/>
      <c r="BW49" s="2396"/>
      <c r="BX49" s="2386"/>
      <c r="BY49" s="2387"/>
      <c r="BZ49" s="2387"/>
      <c r="CA49" s="281" t="s">
        <v>107</v>
      </c>
      <c r="CB49" s="49"/>
      <c r="CC49" s="50"/>
    </row>
    <row r="50" spans="1:81" ht="14.1" customHeight="1" x14ac:dyDescent="0.15">
      <c r="A50" s="3"/>
      <c r="C50" s="2155"/>
      <c r="D50" s="2156"/>
      <c r="E50" s="2156"/>
      <c r="F50" s="2156"/>
      <c r="G50" s="2156"/>
      <c r="H50" s="2157"/>
      <c r="I50" s="2084"/>
      <c r="J50" s="2085"/>
      <c r="K50" s="2085"/>
      <c r="L50" s="2085"/>
      <c r="M50" s="2085"/>
      <c r="N50" s="2085"/>
      <c r="O50" s="2085"/>
      <c r="P50" s="2085"/>
      <c r="Q50" s="2085"/>
      <c r="R50" s="2085"/>
      <c r="S50" s="2086"/>
      <c r="T50" s="2422"/>
      <c r="U50" s="2423"/>
      <c r="V50" s="2423"/>
      <c r="W50" s="2423"/>
      <c r="X50" s="2423"/>
      <c r="Y50" s="2423"/>
      <c r="Z50" s="2423"/>
      <c r="AA50" s="2423"/>
      <c r="AB50" s="2423"/>
      <c r="AC50" s="2423"/>
      <c r="AD50" s="2424"/>
      <c r="AE50" s="94"/>
      <c r="AG50" s="2"/>
      <c r="AH50" s="2"/>
      <c r="AI50" s="2"/>
      <c r="AK50" s="117" t="s">
        <v>6</v>
      </c>
      <c r="AL50" s="263" t="s">
        <v>232</v>
      </c>
      <c r="AM50" s="256"/>
      <c r="AS50" s="256"/>
      <c r="AT50" s="256"/>
      <c r="AZ50" s="11"/>
      <c r="BA50" s="286"/>
      <c r="BB50" s="286"/>
      <c r="BC50" s="286"/>
      <c r="BD50" s="286"/>
      <c r="BE50" s="75"/>
      <c r="BF50" s="75"/>
      <c r="BH50" s="2394">
        <v>10</v>
      </c>
      <c r="BI50" s="2395"/>
      <c r="BJ50" s="2395"/>
      <c r="BK50" s="2396"/>
      <c r="BL50" s="2386"/>
      <c r="BM50" s="2387"/>
      <c r="BN50" s="2387"/>
      <c r="BO50" s="281" t="s">
        <v>107</v>
      </c>
      <c r="BP50" s="49"/>
      <c r="BQ50" s="50"/>
      <c r="BR50" s="55"/>
      <c r="BS50" s="56"/>
      <c r="BT50" s="2394">
        <v>10</v>
      </c>
      <c r="BU50" s="2395"/>
      <c r="BV50" s="2395"/>
      <c r="BW50" s="2396"/>
      <c r="BX50" s="2386"/>
      <c r="BY50" s="2387"/>
      <c r="BZ50" s="2387"/>
      <c r="CA50" s="281" t="s">
        <v>107</v>
      </c>
      <c r="CB50" s="49"/>
      <c r="CC50" s="50"/>
    </row>
    <row r="51" spans="1:81" ht="14.1" customHeight="1" x14ac:dyDescent="0.15">
      <c r="A51" s="3"/>
      <c r="C51" s="2479" t="s">
        <v>200</v>
      </c>
      <c r="D51" s="2482" t="s">
        <v>46</v>
      </c>
      <c r="E51" s="2106" t="s">
        <v>133</v>
      </c>
      <c r="F51" s="2107"/>
      <c r="G51" s="2107"/>
      <c r="H51" s="2108"/>
      <c r="I51" s="139"/>
      <c r="J51" s="2068" t="str">
        <f>IF(BF33=TRUE,ROUNDDOWN(O40/3,1),"")</f>
        <v/>
      </c>
      <c r="K51" s="2068"/>
      <c r="L51" s="2068"/>
      <c r="M51" s="140" t="s">
        <v>20</v>
      </c>
      <c r="N51" s="141" t="s">
        <v>25</v>
      </c>
      <c r="O51" s="2068" t="str">
        <f>J51</f>
        <v/>
      </c>
      <c r="P51" s="2068"/>
      <c r="Q51" s="2068"/>
      <c r="R51" s="142" t="s">
        <v>20</v>
      </c>
      <c r="S51" s="143" t="s">
        <v>37</v>
      </c>
      <c r="T51" s="139"/>
      <c r="U51" s="2068" t="str">
        <f>IF(BF34=TRUE,ROUNDDOWN(O40/3,1),"")</f>
        <v/>
      </c>
      <c r="V51" s="2068"/>
      <c r="W51" s="2068"/>
      <c r="X51" s="144" t="s">
        <v>20</v>
      </c>
      <c r="Y51" s="141" t="s">
        <v>25</v>
      </c>
      <c r="Z51" s="2068" t="str">
        <f>U51</f>
        <v/>
      </c>
      <c r="AA51" s="2068"/>
      <c r="AB51" s="2068"/>
      <c r="AC51" s="145" t="s">
        <v>20</v>
      </c>
      <c r="AD51" s="146" t="s">
        <v>37</v>
      </c>
      <c r="AG51" s="2"/>
      <c r="AH51" s="2"/>
      <c r="AI51" s="2"/>
      <c r="AK51" s="116"/>
      <c r="AM51" s="2"/>
      <c r="AR51" s="256"/>
      <c r="AS51" s="256"/>
      <c r="AT51" s="256"/>
      <c r="AZ51" s="11"/>
      <c r="BA51" s="286"/>
      <c r="BB51" s="286"/>
      <c r="BC51" s="286"/>
      <c r="BD51" s="286"/>
      <c r="BE51" s="75"/>
      <c r="BF51" s="75"/>
      <c r="BH51" s="2394">
        <v>11</v>
      </c>
      <c r="BI51" s="2395"/>
      <c r="BJ51" s="2395"/>
      <c r="BK51" s="2396"/>
      <c r="BL51" s="2386"/>
      <c r="BM51" s="2387"/>
      <c r="BN51" s="2387"/>
      <c r="BO51" s="281" t="s">
        <v>107</v>
      </c>
      <c r="BP51" s="267"/>
      <c r="BQ51" s="48"/>
      <c r="BR51" s="55"/>
      <c r="BS51" s="56"/>
      <c r="BT51" s="2394">
        <v>11</v>
      </c>
      <c r="BU51" s="2395"/>
      <c r="BV51" s="2395"/>
      <c r="BW51" s="2396"/>
      <c r="BX51" s="2386"/>
      <c r="BY51" s="2387"/>
      <c r="BZ51" s="2387"/>
      <c r="CA51" s="281" t="s">
        <v>107</v>
      </c>
      <c r="CB51" s="267"/>
      <c r="CC51" s="48"/>
    </row>
    <row r="52" spans="1:81" ht="14.1" customHeight="1" x14ac:dyDescent="0.15">
      <c r="A52" s="3"/>
      <c r="C52" s="2480"/>
      <c r="D52" s="2483"/>
      <c r="E52" s="2095" t="s">
        <v>134</v>
      </c>
      <c r="F52" s="2096"/>
      <c r="G52" s="2096"/>
      <c r="H52" s="2097"/>
      <c r="I52" s="147"/>
      <c r="J52" s="2098" t="str">
        <f>IF(BF33=TRUE,ROUNDDOWN(O41/6,1),"")</f>
        <v/>
      </c>
      <c r="K52" s="2098"/>
      <c r="L52" s="2098"/>
      <c r="M52" s="148" t="s">
        <v>20</v>
      </c>
      <c r="N52" s="149" t="s">
        <v>25</v>
      </c>
      <c r="O52" s="2098" t="str">
        <f>J52</f>
        <v/>
      </c>
      <c r="P52" s="2098"/>
      <c r="Q52" s="2098"/>
      <c r="R52" s="150" t="s">
        <v>20</v>
      </c>
      <c r="S52" s="151" t="s">
        <v>37</v>
      </c>
      <c r="T52" s="147"/>
      <c r="U52" s="2098" t="str">
        <f>IF(BF34=TRUE,ROUNDDOWN(O41/6,1),"")</f>
        <v/>
      </c>
      <c r="V52" s="2098"/>
      <c r="W52" s="2098"/>
      <c r="X52" s="152" t="s">
        <v>20</v>
      </c>
      <c r="Y52" s="149" t="s">
        <v>25</v>
      </c>
      <c r="Z52" s="2098" t="str">
        <f>U52</f>
        <v/>
      </c>
      <c r="AA52" s="2098"/>
      <c r="AB52" s="2098"/>
      <c r="AC52" s="153" t="s">
        <v>20</v>
      </c>
      <c r="AD52" s="154" t="s">
        <v>37</v>
      </c>
      <c r="AG52" s="2"/>
      <c r="AH52" s="2"/>
      <c r="AI52" s="2"/>
      <c r="AK52" s="116"/>
      <c r="AM52" s="2"/>
      <c r="AR52" s="256"/>
      <c r="AS52" s="256"/>
      <c r="AT52" s="256"/>
      <c r="AZ52" s="11"/>
      <c r="BA52" s="286"/>
      <c r="BB52" s="286"/>
      <c r="BC52" s="286"/>
      <c r="BD52" s="286"/>
      <c r="BE52" s="75"/>
      <c r="BF52" s="75"/>
      <c r="BH52" s="2394">
        <v>12</v>
      </c>
      <c r="BI52" s="2395"/>
      <c r="BJ52" s="2395"/>
      <c r="BK52" s="2396"/>
      <c r="BL52" s="2386"/>
      <c r="BM52" s="2387"/>
      <c r="BN52" s="2387"/>
      <c r="BO52" s="281" t="s">
        <v>107</v>
      </c>
      <c r="BP52" s="49"/>
      <c r="BQ52" s="50"/>
      <c r="BR52" s="55"/>
      <c r="BS52" s="56"/>
      <c r="BT52" s="2394">
        <v>12</v>
      </c>
      <c r="BU52" s="2395"/>
      <c r="BV52" s="2395"/>
      <c r="BW52" s="2396"/>
      <c r="BX52" s="2386"/>
      <c r="BY52" s="2387"/>
      <c r="BZ52" s="2387"/>
      <c r="CA52" s="281" t="s">
        <v>107</v>
      </c>
      <c r="CB52" s="49"/>
      <c r="CC52" s="50"/>
    </row>
    <row r="53" spans="1:81" ht="14.1" customHeight="1" x14ac:dyDescent="0.15">
      <c r="A53" s="3"/>
      <c r="C53" s="2480"/>
      <c r="D53" s="2483"/>
      <c r="E53" s="2095" t="s">
        <v>135</v>
      </c>
      <c r="F53" s="2096"/>
      <c r="G53" s="2096"/>
      <c r="H53" s="2097"/>
      <c r="I53" s="155"/>
      <c r="J53" s="2418"/>
      <c r="K53" s="2418"/>
      <c r="L53" s="2418"/>
      <c r="M53" s="156"/>
      <c r="N53" s="157"/>
      <c r="O53" s="2418"/>
      <c r="P53" s="2418"/>
      <c r="Q53" s="2418"/>
      <c r="R53" s="158"/>
      <c r="S53" s="159"/>
      <c r="T53" s="147"/>
      <c r="U53" s="2098" t="str">
        <f>IF(BF34=TRUE,ROUNDDOWN(O42/6,1),"")</f>
        <v/>
      </c>
      <c r="V53" s="2098"/>
      <c r="W53" s="2098"/>
      <c r="X53" s="160" t="s">
        <v>20</v>
      </c>
      <c r="Y53" s="161"/>
      <c r="Z53" s="2418"/>
      <c r="AA53" s="2418"/>
      <c r="AB53" s="2418"/>
      <c r="AC53" s="162"/>
      <c r="AD53" s="163"/>
      <c r="AG53" s="2"/>
      <c r="AH53" s="2"/>
      <c r="AI53" s="2"/>
      <c r="AK53" s="116"/>
      <c r="AM53" s="2"/>
      <c r="AR53" s="269"/>
      <c r="AS53" s="269"/>
      <c r="AT53" s="269"/>
      <c r="AU53" s="269"/>
      <c r="AV53" s="269"/>
      <c r="AW53" s="269"/>
      <c r="AX53" s="269"/>
      <c r="AY53" s="269"/>
      <c r="AZ53" s="284"/>
      <c r="BA53" s="31"/>
      <c r="BB53" s="31"/>
      <c r="BC53" s="31"/>
      <c r="BD53" s="31"/>
      <c r="BE53" s="75"/>
      <c r="BF53" s="75"/>
      <c r="BH53" s="2394">
        <v>13</v>
      </c>
      <c r="BI53" s="2395"/>
      <c r="BJ53" s="2395"/>
      <c r="BK53" s="2396"/>
      <c r="BL53" s="2386"/>
      <c r="BM53" s="2387"/>
      <c r="BN53" s="2387"/>
      <c r="BO53" s="281" t="s">
        <v>107</v>
      </c>
      <c r="BP53" s="49"/>
      <c r="BQ53" s="50"/>
      <c r="BR53" s="55"/>
      <c r="BS53" s="56"/>
      <c r="BT53" s="2394">
        <v>13</v>
      </c>
      <c r="BU53" s="2395"/>
      <c r="BV53" s="2395"/>
      <c r="BW53" s="2396"/>
      <c r="BX53" s="2386"/>
      <c r="BY53" s="2387"/>
      <c r="BZ53" s="2387"/>
      <c r="CA53" s="281" t="s">
        <v>107</v>
      </c>
      <c r="CB53" s="49"/>
      <c r="CC53" s="50"/>
    </row>
    <row r="54" spans="1:81" ht="14.1" customHeight="1" x14ac:dyDescent="0.15">
      <c r="A54" s="3"/>
      <c r="C54" s="2480"/>
      <c r="D54" s="2483"/>
      <c r="E54" s="2088" t="s">
        <v>136</v>
      </c>
      <c r="F54" s="2089"/>
      <c r="G54" s="2089"/>
      <c r="H54" s="164" t="s">
        <v>21</v>
      </c>
      <c r="I54" s="165"/>
      <c r="J54" s="2417" t="str">
        <f>IF(BF33=TRUE,IF(BF35=TRUE,ROUNDDOWN((O42+O43)/20,1),""),"")</f>
        <v/>
      </c>
      <c r="K54" s="2417"/>
      <c r="L54" s="2417"/>
      <c r="M54" s="166" t="s">
        <v>20</v>
      </c>
      <c r="N54" s="167" t="s">
        <v>25</v>
      </c>
      <c r="O54" s="2417" t="str">
        <f>IF(BF33=TRUE,IF(BF35=TRUE,ROUNDDOWN(L43/20,1),""),"")</f>
        <v/>
      </c>
      <c r="P54" s="2417"/>
      <c r="Q54" s="2417"/>
      <c r="R54" s="168" t="s">
        <v>20</v>
      </c>
      <c r="S54" s="169" t="s">
        <v>37</v>
      </c>
      <c r="T54" s="165"/>
      <c r="U54" s="2417" t="str">
        <f>IF(BF34=TRUE,IF(BF35=TRUE,ROUNDDOWN(O43/20,1),""),"")</f>
        <v/>
      </c>
      <c r="V54" s="2417"/>
      <c r="W54" s="2417"/>
      <c r="X54" s="170" t="s">
        <v>20</v>
      </c>
      <c r="Y54" s="167" t="s">
        <v>25</v>
      </c>
      <c r="Z54" s="2417" t="str">
        <f>IF(BF34=TRUE,IF(BF35=TRUE,ROUNDDOWN(L43/20,1),""),"")</f>
        <v/>
      </c>
      <c r="AA54" s="2417"/>
      <c r="AB54" s="2417"/>
      <c r="AC54" s="171" t="s">
        <v>20</v>
      </c>
      <c r="AD54" s="172" t="s">
        <v>37</v>
      </c>
      <c r="AG54" s="2"/>
      <c r="AH54" s="2"/>
      <c r="AI54" s="2"/>
      <c r="AK54" s="71" t="s">
        <v>6</v>
      </c>
      <c r="AL54" s="2362" t="s">
        <v>332</v>
      </c>
      <c r="AM54" s="2362"/>
      <c r="AN54" s="2362"/>
      <c r="AO54" s="2362"/>
      <c r="AP54" s="2362"/>
      <c r="AQ54" s="2362"/>
      <c r="AR54" s="2362"/>
      <c r="AS54" s="2362"/>
      <c r="AT54" s="2362"/>
      <c r="AU54" s="2362"/>
      <c r="AV54" s="2362"/>
      <c r="AW54" s="2362"/>
      <c r="AX54" s="2362"/>
      <c r="AY54" s="2362"/>
      <c r="AZ54" s="2363"/>
      <c r="BA54" s="31"/>
      <c r="BB54" s="31"/>
      <c r="BC54" s="31"/>
      <c r="BD54" s="31"/>
      <c r="BE54" s="75"/>
      <c r="BF54" s="75"/>
      <c r="BH54" s="2394">
        <v>14</v>
      </c>
      <c r="BI54" s="2395"/>
      <c r="BJ54" s="2395"/>
      <c r="BK54" s="2396"/>
      <c r="BL54" s="2386"/>
      <c r="BM54" s="2387"/>
      <c r="BN54" s="2387"/>
      <c r="BO54" s="281" t="s">
        <v>107</v>
      </c>
      <c r="BP54" s="49"/>
      <c r="BQ54" s="50"/>
      <c r="BR54" s="55"/>
      <c r="BS54" s="56"/>
      <c r="BT54" s="2394">
        <v>14</v>
      </c>
      <c r="BU54" s="2395"/>
      <c r="BV54" s="2395"/>
      <c r="BW54" s="2396"/>
      <c r="BX54" s="2386"/>
      <c r="BY54" s="2387"/>
      <c r="BZ54" s="2387"/>
      <c r="CA54" s="281" t="s">
        <v>107</v>
      </c>
      <c r="CB54" s="49"/>
      <c r="CC54" s="50"/>
    </row>
    <row r="55" spans="1:81" ht="14.1" customHeight="1" x14ac:dyDescent="0.15">
      <c r="A55" s="3"/>
      <c r="C55" s="2480"/>
      <c r="D55" s="2483"/>
      <c r="E55" s="2090"/>
      <c r="F55" s="2091"/>
      <c r="G55" s="2091"/>
      <c r="H55" s="173" t="s">
        <v>22</v>
      </c>
      <c r="I55" s="174"/>
      <c r="J55" s="2099" t="str">
        <f>IF(BF33=TRUE,IF(BF36=TRUE,ROUNDDOWN((I43+L43)/15,1),""),"")</f>
        <v/>
      </c>
      <c r="K55" s="2099"/>
      <c r="L55" s="2099"/>
      <c r="M55" s="140" t="s">
        <v>20</v>
      </c>
      <c r="N55" s="141" t="s">
        <v>25</v>
      </c>
      <c r="O55" s="2099" t="str">
        <f>IF(BF33=TRUE,IF(BF36=TRUE,ROUNDDOWN(L43/15,1),""),"")</f>
        <v/>
      </c>
      <c r="P55" s="2099"/>
      <c r="Q55" s="2099"/>
      <c r="R55" s="142" t="s">
        <v>20</v>
      </c>
      <c r="S55" s="143" t="s">
        <v>37</v>
      </c>
      <c r="T55" s="174"/>
      <c r="U55" s="2099" t="str">
        <f>IF(BF34=TRUE,IF(BF36=TRUE,ROUNDDOWN(O43/15,1),""),"")</f>
        <v/>
      </c>
      <c r="V55" s="2099"/>
      <c r="W55" s="2099"/>
      <c r="X55" s="237" t="s">
        <v>20</v>
      </c>
      <c r="Y55" s="141" t="s">
        <v>25</v>
      </c>
      <c r="Z55" s="2099" t="str">
        <f>IF(BF34=TRUE,IF(BF36=TRUE,ROUNDDOWN(L43/15,1),""),"")</f>
        <v/>
      </c>
      <c r="AA55" s="2099"/>
      <c r="AB55" s="2099"/>
      <c r="AC55" s="145" t="s">
        <v>20</v>
      </c>
      <c r="AD55" s="236" t="s">
        <v>37</v>
      </c>
      <c r="AG55" s="2"/>
      <c r="AH55" s="2"/>
      <c r="AI55" s="2"/>
      <c r="AK55" s="116"/>
      <c r="AL55" s="2362"/>
      <c r="AM55" s="2362"/>
      <c r="AN55" s="2362"/>
      <c r="AO55" s="2362"/>
      <c r="AP55" s="2362"/>
      <c r="AQ55" s="2362"/>
      <c r="AR55" s="2362"/>
      <c r="AS55" s="2362"/>
      <c r="AT55" s="2362"/>
      <c r="AU55" s="2362"/>
      <c r="AV55" s="2362"/>
      <c r="AW55" s="2362"/>
      <c r="AX55" s="2362"/>
      <c r="AY55" s="2362"/>
      <c r="AZ55" s="2363"/>
      <c r="BA55" s="31"/>
      <c r="BB55" s="31"/>
      <c r="BC55" s="31"/>
      <c r="BD55" s="31"/>
      <c r="BE55" s="91"/>
      <c r="BF55" s="92"/>
      <c r="BH55" s="2394">
        <v>15</v>
      </c>
      <c r="BI55" s="2395"/>
      <c r="BJ55" s="2395"/>
      <c r="BK55" s="2396"/>
      <c r="BL55" s="2386"/>
      <c r="BM55" s="2387"/>
      <c r="BN55" s="2387"/>
      <c r="BO55" s="281" t="s">
        <v>107</v>
      </c>
      <c r="BP55" s="49"/>
      <c r="BQ55" s="50"/>
      <c r="BR55" s="55"/>
      <c r="BS55" s="56"/>
      <c r="BT55" s="2394">
        <v>15</v>
      </c>
      <c r="BU55" s="2395"/>
      <c r="BV55" s="2395"/>
      <c r="BW55" s="2396"/>
      <c r="BX55" s="2386"/>
      <c r="BY55" s="2387"/>
      <c r="BZ55" s="2387"/>
      <c r="CA55" s="281" t="s">
        <v>107</v>
      </c>
      <c r="CB55" s="49"/>
      <c r="CC55" s="50"/>
    </row>
    <row r="56" spans="1:81" ht="14.1" customHeight="1" x14ac:dyDescent="0.15">
      <c r="A56" s="3"/>
      <c r="C56" s="2480"/>
      <c r="D56" s="2483"/>
      <c r="E56" s="2092" t="s">
        <v>137</v>
      </c>
      <c r="F56" s="2093"/>
      <c r="G56" s="2093"/>
      <c r="H56" s="2094"/>
      <c r="I56" s="282"/>
      <c r="J56" s="2087" t="str">
        <f>IF(BF33=TRUE,ROUNDDOWN((I44+L44)/30,1),"")</f>
        <v/>
      </c>
      <c r="K56" s="2087"/>
      <c r="L56" s="2087"/>
      <c r="M56" s="175" t="s">
        <v>20</v>
      </c>
      <c r="N56" s="176" t="s">
        <v>25</v>
      </c>
      <c r="O56" s="2087" t="str">
        <f>IF(BF33=TRUE,ROUNDDOWN(L44/30,1),"")</f>
        <v/>
      </c>
      <c r="P56" s="2087"/>
      <c r="Q56" s="2087"/>
      <c r="R56" s="177" t="s">
        <v>20</v>
      </c>
      <c r="S56" s="264" t="s">
        <v>37</v>
      </c>
      <c r="T56" s="282"/>
      <c r="U56" s="2087" t="str">
        <f>IF(BF34=TRUE,ROUNDDOWN(O44/30,1),"")</f>
        <v/>
      </c>
      <c r="V56" s="2087"/>
      <c r="W56" s="2087"/>
      <c r="X56" s="178" t="s">
        <v>20</v>
      </c>
      <c r="Y56" s="176" t="s">
        <v>25</v>
      </c>
      <c r="Z56" s="2087" t="str">
        <f>IF(BF34=TRUE,ROUNDDOWN(L44/30,1),"")</f>
        <v/>
      </c>
      <c r="AA56" s="2087"/>
      <c r="AB56" s="2087"/>
      <c r="AC56" s="179" t="s">
        <v>20</v>
      </c>
      <c r="AD56" s="172" t="s">
        <v>37</v>
      </c>
      <c r="AG56" s="2"/>
      <c r="AH56" s="2"/>
      <c r="AI56" s="2"/>
      <c r="AK56" s="27" t="s">
        <v>143</v>
      </c>
      <c r="AM56" s="2"/>
      <c r="AR56" s="256"/>
      <c r="AS56" s="256"/>
      <c r="AT56" s="256"/>
      <c r="AZ56" s="11"/>
      <c r="BA56" s="31"/>
      <c r="BB56" s="31"/>
      <c r="BC56" s="31"/>
      <c r="BD56" s="31"/>
      <c r="BE56" s="75"/>
      <c r="BF56" s="75"/>
      <c r="BH56" s="2394">
        <v>16</v>
      </c>
      <c r="BI56" s="2395"/>
      <c r="BJ56" s="2395"/>
      <c r="BK56" s="2396"/>
      <c r="BL56" s="2386"/>
      <c r="BM56" s="2387"/>
      <c r="BN56" s="2387"/>
      <c r="BO56" s="281" t="s">
        <v>107</v>
      </c>
      <c r="BP56" s="267"/>
      <c r="BQ56" s="48"/>
      <c r="BR56" s="53"/>
      <c r="BS56" s="54"/>
      <c r="BT56" s="2394">
        <v>16</v>
      </c>
      <c r="BU56" s="2395"/>
      <c r="BV56" s="2395"/>
      <c r="BW56" s="2396"/>
      <c r="BX56" s="2386"/>
      <c r="BY56" s="2387"/>
      <c r="BZ56" s="2387"/>
      <c r="CA56" s="281" t="s">
        <v>107</v>
      </c>
      <c r="CB56" s="267"/>
      <c r="CC56" s="48"/>
    </row>
    <row r="57" spans="1:81" ht="14.1" customHeight="1" x14ac:dyDescent="0.15">
      <c r="A57" s="3"/>
      <c r="C57" s="2480"/>
      <c r="D57" s="2483"/>
      <c r="E57" s="2063" t="s">
        <v>131</v>
      </c>
      <c r="F57" s="2064"/>
      <c r="G57" s="2064"/>
      <c r="H57" s="180" t="s">
        <v>21</v>
      </c>
      <c r="I57" s="181"/>
      <c r="J57" s="2425" t="str">
        <f>IF(BF35=TRUE,ROUND(SUM(J51,J52,J54,J56),0),"")</f>
        <v/>
      </c>
      <c r="K57" s="2425"/>
      <c r="L57" s="2425"/>
      <c r="M57" s="182" t="s">
        <v>20</v>
      </c>
      <c r="N57" s="183" t="s">
        <v>202</v>
      </c>
      <c r="O57" s="2426" t="str">
        <f>IF(BF35=TRUE,ROUND(SUM(O51,O52,O54,O56),0),"")</f>
        <v/>
      </c>
      <c r="P57" s="2426"/>
      <c r="Q57" s="2426"/>
      <c r="R57" s="184" t="s">
        <v>20</v>
      </c>
      <c r="S57" s="185" t="s">
        <v>37</v>
      </c>
      <c r="T57" s="181"/>
      <c r="U57" s="2425" t="str">
        <f>IF(BF35=TRUE,ROUND(SUM(U51,U52,U53,U54,U56),0),"")</f>
        <v/>
      </c>
      <c r="V57" s="2425"/>
      <c r="W57" s="2425"/>
      <c r="X57" s="186" t="s">
        <v>20</v>
      </c>
      <c r="Y57" s="183" t="s">
        <v>202</v>
      </c>
      <c r="Z57" s="2426" t="str">
        <f>IF(BF35=TRUE,ROUND(SUM(Z51,Z52,Z54,Z56),0),"")</f>
        <v/>
      </c>
      <c r="AA57" s="2426"/>
      <c r="AB57" s="2426"/>
      <c r="AC57" s="187" t="s">
        <v>20</v>
      </c>
      <c r="AD57" s="172" t="s">
        <v>37</v>
      </c>
      <c r="AG57" s="2"/>
      <c r="AH57" s="2"/>
      <c r="AI57" s="2"/>
      <c r="AK57" s="14" t="s">
        <v>6</v>
      </c>
      <c r="AL57" s="2362" t="s">
        <v>48</v>
      </c>
      <c r="AM57" s="2362"/>
      <c r="AN57" s="2362"/>
      <c r="AO57" s="2362"/>
      <c r="AP57" s="2362"/>
      <c r="AQ57" s="2362"/>
      <c r="AR57" s="2362"/>
      <c r="AS57" s="2362"/>
      <c r="AT57" s="2362"/>
      <c r="AU57" s="2362"/>
      <c r="AV57" s="2362"/>
      <c r="AW57" s="2362"/>
      <c r="AX57" s="2362"/>
      <c r="AY57" s="2362"/>
      <c r="AZ57" s="2363"/>
      <c r="BA57" s="286"/>
      <c r="BB57" s="286"/>
      <c r="BC57" s="286"/>
      <c r="BD57" s="286"/>
      <c r="BE57" s="276"/>
      <c r="BF57" s="32"/>
      <c r="BH57" s="2394">
        <v>17</v>
      </c>
      <c r="BI57" s="2395"/>
      <c r="BJ57" s="2395"/>
      <c r="BK57" s="2396"/>
      <c r="BL57" s="2386"/>
      <c r="BM57" s="2387"/>
      <c r="BN57" s="2387"/>
      <c r="BO57" s="281" t="s">
        <v>107</v>
      </c>
      <c r="BP57" s="49"/>
      <c r="BQ57" s="50"/>
      <c r="BR57" s="53"/>
      <c r="BS57" s="54"/>
      <c r="BT57" s="2394">
        <v>17</v>
      </c>
      <c r="BU57" s="2395"/>
      <c r="BV57" s="2395"/>
      <c r="BW57" s="2396"/>
      <c r="BX57" s="2386"/>
      <c r="BY57" s="2387"/>
      <c r="BZ57" s="2387"/>
      <c r="CA57" s="281" t="s">
        <v>107</v>
      </c>
      <c r="CB57" s="49"/>
      <c r="CC57" s="50"/>
    </row>
    <row r="58" spans="1:81" ht="14.1" customHeight="1" x14ac:dyDescent="0.15">
      <c r="A58" s="3"/>
      <c r="C58" s="2480"/>
      <c r="D58" s="2484"/>
      <c r="E58" s="2065"/>
      <c r="F58" s="2066"/>
      <c r="G58" s="2066"/>
      <c r="H58" s="188" t="s">
        <v>22</v>
      </c>
      <c r="I58" s="189"/>
      <c r="J58" s="2067" t="str">
        <f>IF(BF36=TRUE,ROUND(SUM(J51,J52,J55,J56),0),"")</f>
        <v/>
      </c>
      <c r="K58" s="2067"/>
      <c r="L58" s="2067"/>
      <c r="M58" s="190" t="s">
        <v>20</v>
      </c>
      <c r="N58" s="191" t="s">
        <v>202</v>
      </c>
      <c r="O58" s="2446" t="str">
        <f>IF(BF36=TRUE,ROUND(SUM(O51,O52,O55,O56),0),"")</f>
        <v/>
      </c>
      <c r="P58" s="2446"/>
      <c r="Q58" s="2446"/>
      <c r="R58" s="192" t="s">
        <v>20</v>
      </c>
      <c r="S58" s="193" t="s">
        <v>37</v>
      </c>
      <c r="T58" s="189"/>
      <c r="U58" s="2067" t="str">
        <f>IF(BF36=TRUE,ROUND(SUM(U51,U52,U53,U55,U56),0),"")</f>
        <v/>
      </c>
      <c r="V58" s="2067"/>
      <c r="W58" s="2067"/>
      <c r="X58" s="194" t="s">
        <v>20</v>
      </c>
      <c r="Y58" s="191" t="s">
        <v>202</v>
      </c>
      <c r="Z58" s="2446" t="str">
        <f>IF(BF36=TRUE,ROUND(SUM(Z51,Z52,Z55,Z56),0),"")</f>
        <v/>
      </c>
      <c r="AA58" s="2446"/>
      <c r="AB58" s="2446"/>
      <c r="AC58" s="195" t="s">
        <v>20</v>
      </c>
      <c r="AD58" s="196" t="s">
        <v>37</v>
      </c>
      <c r="AE58" s="122"/>
      <c r="AG58" s="2"/>
      <c r="AH58" s="2"/>
      <c r="AI58" s="2"/>
      <c r="AK58" s="14"/>
      <c r="AL58" s="2362"/>
      <c r="AM58" s="2362"/>
      <c r="AN58" s="2362"/>
      <c r="AO58" s="2362"/>
      <c r="AP58" s="2362"/>
      <c r="AQ58" s="2362"/>
      <c r="AR58" s="2362"/>
      <c r="AS58" s="2362"/>
      <c r="AT58" s="2362"/>
      <c r="AU58" s="2362"/>
      <c r="AV58" s="2362"/>
      <c r="AW58" s="2362"/>
      <c r="AX58" s="2362"/>
      <c r="AY58" s="2362"/>
      <c r="AZ58" s="2363"/>
      <c r="BA58" s="2464" t="s">
        <v>344</v>
      </c>
      <c r="BB58" s="2465"/>
      <c r="BC58" s="2465"/>
      <c r="BD58" s="2465"/>
      <c r="BE58" s="2465"/>
      <c r="BF58" s="32"/>
      <c r="BH58" s="2394">
        <v>18</v>
      </c>
      <c r="BI58" s="2395"/>
      <c r="BJ58" s="2395"/>
      <c r="BK58" s="2396"/>
      <c r="BL58" s="2386"/>
      <c r="BM58" s="2387"/>
      <c r="BN58" s="2387"/>
      <c r="BO58" s="281" t="s">
        <v>107</v>
      </c>
      <c r="BP58" s="49"/>
      <c r="BQ58" s="50"/>
      <c r="BR58" s="53"/>
      <c r="BS58" s="54"/>
      <c r="BT58" s="2394">
        <v>18</v>
      </c>
      <c r="BU58" s="2395"/>
      <c r="BV58" s="2395"/>
      <c r="BW58" s="2396"/>
      <c r="BX58" s="2386"/>
      <c r="BY58" s="2387"/>
      <c r="BZ58" s="2387"/>
      <c r="CA58" s="281" t="s">
        <v>107</v>
      </c>
      <c r="CB58" s="49"/>
      <c r="CC58" s="50"/>
    </row>
    <row r="59" spans="1:81" ht="14.1" customHeight="1" x14ac:dyDescent="0.15">
      <c r="A59" s="3"/>
      <c r="C59" s="2480"/>
      <c r="D59" s="2394" t="s">
        <v>58</v>
      </c>
      <c r="E59" s="2395"/>
      <c r="F59" s="2395"/>
      <c r="G59" s="2395"/>
      <c r="H59" s="2449"/>
      <c r="I59" s="197" t="s">
        <v>231</v>
      </c>
      <c r="J59" s="25"/>
      <c r="K59" s="25"/>
      <c r="L59" s="25"/>
      <c r="M59" s="25"/>
      <c r="N59" s="25"/>
      <c r="O59" s="25"/>
      <c r="P59" s="25"/>
      <c r="Q59" s="25"/>
      <c r="R59" s="25"/>
      <c r="S59" s="25"/>
      <c r="T59" s="25"/>
      <c r="U59" s="2467"/>
      <c r="V59" s="2467"/>
      <c r="W59" s="2467"/>
      <c r="X59" s="194" t="s">
        <v>20</v>
      </c>
      <c r="Y59" s="191"/>
      <c r="Z59" s="2447"/>
      <c r="AA59" s="2447"/>
      <c r="AB59" s="2447"/>
      <c r="AC59" s="292"/>
      <c r="AD59" s="198"/>
      <c r="AG59" s="2"/>
      <c r="AH59" s="2"/>
      <c r="AI59" s="2"/>
      <c r="AK59" s="14"/>
      <c r="AL59" s="2362"/>
      <c r="AM59" s="2362"/>
      <c r="AN59" s="2362"/>
      <c r="AO59" s="2362"/>
      <c r="AP59" s="2362"/>
      <c r="AQ59" s="2362"/>
      <c r="AR59" s="2362"/>
      <c r="AS59" s="2362"/>
      <c r="AT59" s="2362"/>
      <c r="AU59" s="2362"/>
      <c r="AV59" s="2362"/>
      <c r="AW59" s="2362"/>
      <c r="AX59" s="2362"/>
      <c r="AY59" s="2362"/>
      <c r="AZ59" s="2363"/>
      <c r="BA59" s="297"/>
      <c r="BB59" s="297"/>
      <c r="BC59" s="2466" t="b">
        <v>0</v>
      </c>
      <c r="BD59" s="2466"/>
      <c r="BE59" s="2466"/>
      <c r="BF59" s="32"/>
      <c r="BG59" s="76"/>
      <c r="BH59" s="2394">
        <v>19</v>
      </c>
      <c r="BI59" s="2395"/>
      <c r="BJ59" s="2395"/>
      <c r="BK59" s="2396"/>
      <c r="BL59" s="2386"/>
      <c r="BM59" s="2387"/>
      <c r="BN59" s="2387"/>
      <c r="BO59" s="281" t="s">
        <v>107</v>
      </c>
      <c r="BP59" s="49"/>
      <c r="BQ59" s="50"/>
      <c r="BR59" s="53"/>
      <c r="BS59" s="54"/>
      <c r="BT59" s="2394">
        <v>19</v>
      </c>
      <c r="BU59" s="2395"/>
      <c r="BV59" s="2395"/>
      <c r="BW59" s="2396"/>
      <c r="BX59" s="2386"/>
      <c r="BY59" s="2387"/>
      <c r="BZ59" s="2387"/>
      <c r="CA59" s="281" t="s">
        <v>107</v>
      </c>
      <c r="CB59" s="49"/>
      <c r="CC59" s="50"/>
    </row>
    <row r="60" spans="1:81" ht="14.1" customHeight="1" x14ac:dyDescent="0.15">
      <c r="A60" s="3"/>
      <c r="C60" s="2480"/>
      <c r="D60" s="37" t="s">
        <v>138</v>
      </c>
      <c r="E60" s="24"/>
      <c r="F60" s="24"/>
      <c r="G60" s="24"/>
      <c r="H60" s="26"/>
      <c r="I60" s="2450" t="s">
        <v>198</v>
      </c>
      <c r="J60" s="2451"/>
      <c r="K60" s="2451"/>
      <c r="L60" s="2451"/>
      <c r="M60" s="2451"/>
      <c r="N60" s="2451"/>
      <c r="O60" s="2451"/>
      <c r="P60" s="2451"/>
      <c r="Q60" s="2451"/>
      <c r="R60" s="2451"/>
      <c r="S60" s="2451"/>
      <c r="T60" s="199"/>
      <c r="U60" s="200"/>
      <c r="V60" s="2069"/>
      <c r="W60" s="2069"/>
      <c r="X60" s="201" t="s">
        <v>20</v>
      </c>
      <c r="Y60" s="202" t="s">
        <v>202</v>
      </c>
      <c r="Z60" s="2430">
        <f>V60</f>
        <v>0</v>
      </c>
      <c r="AA60" s="2430"/>
      <c r="AB60" s="2430"/>
      <c r="AC60" s="295" t="s">
        <v>5</v>
      </c>
      <c r="AD60" s="203" t="s">
        <v>37</v>
      </c>
      <c r="AG60" s="2"/>
      <c r="AH60" s="2"/>
      <c r="AI60" s="2"/>
      <c r="AK60" s="119" t="s">
        <v>6</v>
      </c>
      <c r="AL60" s="2477" t="s">
        <v>142</v>
      </c>
      <c r="AM60" s="2477"/>
      <c r="AN60" s="2477"/>
      <c r="AO60" s="2477"/>
      <c r="AP60" s="2477"/>
      <c r="AQ60" s="2477"/>
      <c r="AR60" s="2477"/>
      <c r="AS60" s="2477"/>
      <c r="AT60" s="2477"/>
      <c r="AU60" s="2477"/>
      <c r="AV60" s="2477"/>
      <c r="AW60" s="2477"/>
      <c r="AX60" s="2477"/>
      <c r="AY60" s="2477"/>
      <c r="AZ60" s="2478"/>
      <c r="BA60" s="297"/>
      <c r="BB60" s="297"/>
      <c r="BC60" s="2466" t="b">
        <v>1</v>
      </c>
      <c r="BD60" s="2466"/>
      <c r="BE60" s="2466"/>
      <c r="BF60" s="32"/>
      <c r="BG60" s="76"/>
      <c r="BH60" s="2394">
        <v>20</v>
      </c>
      <c r="BI60" s="2395"/>
      <c r="BJ60" s="2395"/>
      <c r="BK60" s="2396"/>
      <c r="BL60" s="2386"/>
      <c r="BM60" s="2387"/>
      <c r="BN60" s="2387"/>
      <c r="BO60" s="281" t="s">
        <v>107</v>
      </c>
      <c r="BP60" s="49"/>
      <c r="BQ60" s="50"/>
      <c r="BR60" s="77"/>
      <c r="BS60" s="78"/>
      <c r="BT60" s="2394">
        <v>20</v>
      </c>
      <c r="BU60" s="2395"/>
      <c r="BV60" s="2395"/>
      <c r="BW60" s="2396"/>
      <c r="BX60" s="2386"/>
      <c r="BY60" s="2387"/>
      <c r="BZ60" s="2387"/>
      <c r="CA60" s="281" t="s">
        <v>107</v>
      </c>
      <c r="CB60" s="49"/>
      <c r="CC60" s="50"/>
    </row>
    <row r="61" spans="1:81" ht="14.1" customHeight="1" x14ac:dyDescent="0.15">
      <c r="A61" s="3"/>
      <c r="C61" s="2480"/>
      <c r="D61" s="38"/>
      <c r="H61" s="23"/>
      <c r="I61" s="2070" t="s">
        <v>197</v>
      </c>
      <c r="J61" s="2071"/>
      <c r="K61" s="2071"/>
      <c r="L61" s="2071"/>
      <c r="M61" s="2071"/>
      <c r="N61" s="2071"/>
      <c r="O61" s="2071"/>
      <c r="P61" s="2071"/>
      <c r="Q61" s="2071"/>
      <c r="R61" s="2071"/>
      <c r="S61" s="2071"/>
      <c r="T61" s="2071"/>
      <c r="U61" s="2071"/>
      <c r="V61" s="2431"/>
      <c r="W61" s="2431"/>
      <c r="X61" s="99" t="s">
        <v>20</v>
      </c>
      <c r="Y61" s="100" t="s">
        <v>202</v>
      </c>
      <c r="Z61" s="2432"/>
      <c r="AA61" s="2432"/>
      <c r="AB61" s="2432"/>
      <c r="AC61" s="294" t="s">
        <v>5</v>
      </c>
      <c r="AD61" s="204" t="s">
        <v>37</v>
      </c>
      <c r="AG61" s="2"/>
      <c r="AH61" s="2"/>
      <c r="AI61" s="2"/>
      <c r="AK61" s="119" t="s">
        <v>6</v>
      </c>
      <c r="AL61" s="2123" t="s">
        <v>340</v>
      </c>
      <c r="AM61" s="2123"/>
      <c r="AN61" s="2123"/>
      <c r="AO61" s="2123"/>
      <c r="AP61" s="2123"/>
      <c r="AQ61" s="2123"/>
      <c r="AR61" s="2123"/>
      <c r="AS61" s="2123"/>
      <c r="AT61" s="2123"/>
      <c r="AU61" s="2123"/>
      <c r="AV61" s="2123"/>
      <c r="AW61" s="2123"/>
      <c r="AX61" s="2123"/>
      <c r="AY61" s="2123"/>
      <c r="AZ61" s="2476"/>
      <c r="BA61" s="265"/>
      <c r="BB61" s="265"/>
      <c r="BC61" s="265"/>
      <c r="BD61" s="265"/>
      <c r="BE61" s="265"/>
      <c r="BF61" s="32"/>
      <c r="BG61" s="76"/>
      <c r="BH61" s="2394">
        <v>21</v>
      </c>
      <c r="BI61" s="2395"/>
      <c r="BJ61" s="2395"/>
      <c r="BK61" s="2396"/>
      <c r="BL61" s="2386"/>
      <c r="BM61" s="2387"/>
      <c r="BN61" s="2387"/>
      <c r="BO61" s="281" t="s">
        <v>107</v>
      </c>
      <c r="BP61" s="267"/>
      <c r="BQ61" s="48"/>
      <c r="BR61" s="77"/>
      <c r="BS61" s="78"/>
      <c r="BT61" s="2394">
        <v>21</v>
      </c>
      <c r="BU61" s="2395"/>
      <c r="BV61" s="2395"/>
      <c r="BW61" s="2396"/>
      <c r="BX61" s="2386"/>
      <c r="BY61" s="2387"/>
      <c r="BZ61" s="2387"/>
      <c r="CA61" s="281" t="s">
        <v>107</v>
      </c>
      <c r="CB61" s="267"/>
      <c r="CC61" s="48"/>
    </row>
    <row r="62" spans="1:81" ht="14.1" customHeight="1" x14ac:dyDescent="0.15">
      <c r="A62" s="3"/>
      <c r="C62" s="2481"/>
      <c r="D62" s="38"/>
      <c r="H62" s="23"/>
      <c r="I62" s="2433" t="s">
        <v>199</v>
      </c>
      <c r="J62" s="2434"/>
      <c r="K62" s="2434"/>
      <c r="L62" s="2434"/>
      <c r="M62" s="2434"/>
      <c r="N62" s="2434"/>
      <c r="O62" s="2434"/>
      <c r="P62" s="2434"/>
      <c r="Q62" s="2434"/>
      <c r="R62" s="2434"/>
      <c r="S62" s="2434"/>
      <c r="T62" s="2434"/>
      <c r="U62" s="2434"/>
      <c r="V62" s="2435"/>
      <c r="W62" s="2435"/>
      <c r="X62" s="243" t="s">
        <v>20</v>
      </c>
      <c r="Y62" s="244" t="s">
        <v>202</v>
      </c>
      <c r="Z62" s="2436">
        <f>V62</f>
        <v>0</v>
      </c>
      <c r="AA62" s="2436"/>
      <c r="AB62" s="2436"/>
      <c r="AC62" s="245" t="s">
        <v>5</v>
      </c>
      <c r="AD62" s="246" t="s">
        <v>37</v>
      </c>
      <c r="AG62" s="2"/>
      <c r="AH62" s="2"/>
      <c r="AI62" s="2"/>
      <c r="AK62" s="120"/>
      <c r="AL62" s="2123"/>
      <c r="AM62" s="2123"/>
      <c r="AN62" s="2123"/>
      <c r="AO62" s="2123"/>
      <c r="AP62" s="2123"/>
      <c r="AQ62" s="2123"/>
      <c r="AR62" s="2123"/>
      <c r="AS62" s="2123"/>
      <c r="AT62" s="2123"/>
      <c r="AU62" s="2123"/>
      <c r="AV62" s="2123"/>
      <c r="AW62" s="2123"/>
      <c r="AX62" s="2123"/>
      <c r="AY62" s="2123"/>
      <c r="AZ62" s="2476"/>
      <c r="BA62" s="265"/>
      <c r="BB62" s="265"/>
      <c r="BC62" s="265"/>
      <c r="BD62" s="265"/>
      <c r="BE62" s="265"/>
      <c r="BF62" s="256"/>
      <c r="BG62" s="76"/>
      <c r="BH62" s="2394">
        <v>22</v>
      </c>
      <c r="BI62" s="2395"/>
      <c r="BJ62" s="2395"/>
      <c r="BK62" s="2396"/>
      <c r="BL62" s="2386"/>
      <c r="BM62" s="2387"/>
      <c r="BN62" s="2387"/>
      <c r="BO62" s="281" t="s">
        <v>107</v>
      </c>
      <c r="BP62" s="49"/>
      <c r="BQ62" s="50"/>
      <c r="BR62" s="77"/>
      <c r="BS62" s="78"/>
      <c r="BT62" s="2394">
        <v>22</v>
      </c>
      <c r="BU62" s="2395"/>
      <c r="BV62" s="2395"/>
      <c r="BW62" s="2396"/>
      <c r="BX62" s="2386"/>
      <c r="BY62" s="2387"/>
      <c r="BZ62" s="2387"/>
      <c r="CA62" s="281" t="s">
        <v>107</v>
      </c>
      <c r="CB62" s="49"/>
      <c r="CC62" s="50"/>
    </row>
    <row r="63" spans="1:81" ht="14.1" customHeight="1" x14ac:dyDescent="0.15">
      <c r="A63" s="3"/>
      <c r="C63" s="2485" t="s">
        <v>132</v>
      </c>
      <c r="D63" s="2460"/>
      <c r="E63" s="2460"/>
      <c r="F63" s="2460"/>
      <c r="G63" s="2460"/>
      <c r="H63" s="2461"/>
      <c r="I63" s="238" t="s">
        <v>338</v>
      </c>
      <c r="J63" s="239"/>
      <c r="K63" s="239"/>
      <c r="L63" s="239"/>
      <c r="M63" s="239"/>
      <c r="N63" s="239"/>
      <c r="O63" s="239"/>
      <c r="P63" s="239"/>
      <c r="Q63" s="239"/>
      <c r="R63" s="239"/>
      <c r="S63" s="239"/>
      <c r="T63" s="240"/>
      <c r="U63" s="240"/>
      <c r="V63" s="2486"/>
      <c r="W63" s="2486"/>
      <c r="X63" s="199" t="s">
        <v>20</v>
      </c>
      <c r="Y63" s="241" t="s">
        <v>202</v>
      </c>
      <c r="Z63" s="2487"/>
      <c r="AA63" s="2487"/>
      <c r="AB63" s="2487"/>
      <c r="AC63" s="295" t="s">
        <v>5</v>
      </c>
      <c r="AD63" s="242" t="s">
        <v>37</v>
      </c>
      <c r="AG63" s="2"/>
      <c r="AH63" s="2"/>
      <c r="AI63" s="2"/>
      <c r="AK63" s="18"/>
      <c r="AL63" s="2123"/>
      <c r="AM63" s="2123"/>
      <c r="AN63" s="2123"/>
      <c r="AO63" s="2123"/>
      <c r="AP63" s="2123"/>
      <c r="AQ63" s="2123"/>
      <c r="AR63" s="2123"/>
      <c r="AS63" s="2123"/>
      <c r="AT63" s="2123"/>
      <c r="AU63" s="2123"/>
      <c r="AV63" s="2123"/>
      <c r="AW63" s="2123"/>
      <c r="AX63" s="2123"/>
      <c r="AY63" s="2123"/>
      <c r="AZ63" s="2476"/>
      <c r="BA63" s="265"/>
      <c r="BB63" s="265"/>
      <c r="BC63" s="265"/>
      <c r="BD63" s="265"/>
      <c r="BE63" s="265"/>
      <c r="BF63" s="32"/>
      <c r="BH63" s="2394">
        <v>23</v>
      </c>
      <c r="BI63" s="2395"/>
      <c r="BJ63" s="2395"/>
      <c r="BK63" s="2396"/>
      <c r="BL63" s="2386"/>
      <c r="BM63" s="2387"/>
      <c r="BN63" s="2387"/>
      <c r="BO63" s="281" t="s">
        <v>107</v>
      </c>
      <c r="BP63" s="49"/>
      <c r="BQ63" s="50"/>
      <c r="BR63" s="77"/>
      <c r="BS63" s="78"/>
      <c r="BT63" s="2394">
        <v>23</v>
      </c>
      <c r="BU63" s="2395"/>
      <c r="BV63" s="2395"/>
      <c r="BW63" s="2396"/>
      <c r="BX63" s="2386"/>
      <c r="BY63" s="2387"/>
      <c r="BZ63" s="2387"/>
      <c r="CA63" s="281" t="s">
        <v>107</v>
      </c>
      <c r="CB63" s="49"/>
      <c r="CC63" s="50"/>
    </row>
    <row r="64" spans="1:81" ht="14.1" customHeight="1" thickBot="1" x14ac:dyDescent="0.2">
      <c r="A64" s="3"/>
      <c r="C64" s="2470"/>
      <c r="D64" s="2134"/>
      <c r="E64" s="2134"/>
      <c r="F64" s="2134"/>
      <c r="G64" s="2134"/>
      <c r="H64" s="2471"/>
      <c r="I64" s="2488" t="s">
        <v>333</v>
      </c>
      <c r="J64" s="2489"/>
      <c r="K64" s="2489"/>
      <c r="L64" s="2489"/>
      <c r="M64" s="2489"/>
      <c r="N64" s="2489"/>
      <c r="O64" s="2489"/>
      <c r="P64" s="2489"/>
      <c r="Q64" s="2489"/>
      <c r="R64" s="2489"/>
      <c r="S64" s="205"/>
      <c r="T64" s="205"/>
      <c r="U64" s="205"/>
      <c r="V64" s="2490"/>
      <c r="W64" s="2490"/>
      <c r="X64" s="206" t="s">
        <v>20</v>
      </c>
      <c r="Y64" s="207" t="s">
        <v>202</v>
      </c>
      <c r="Z64" s="2439"/>
      <c r="AA64" s="2439"/>
      <c r="AB64" s="2439"/>
      <c r="AC64" s="294" t="s">
        <v>5</v>
      </c>
      <c r="AD64" s="275" t="s">
        <v>37</v>
      </c>
      <c r="AG64" s="2"/>
      <c r="AH64" s="2"/>
      <c r="AI64" s="2"/>
      <c r="AK64" s="18"/>
      <c r="AL64" s="2123"/>
      <c r="AM64" s="2123"/>
      <c r="AN64" s="2123"/>
      <c r="AO64" s="2123"/>
      <c r="AP64" s="2123"/>
      <c r="AQ64" s="2123"/>
      <c r="AR64" s="2123"/>
      <c r="AS64" s="2123"/>
      <c r="AT64" s="2123"/>
      <c r="AU64" s="2123"/>
      <c r="AV64" s="2123"/>
      <c r="AW64" s="2123"/>
      <c r="AX64" s="2123"/>
      <c r="AY64" s="2123"/>
      <c r="AZ64" s="2476"/>
      <c r="BA64" s="31"/>
      <c r="BB64" s="31"/>
      <c r="BC64" s="31"/>
      <c r="BD64" s="31"/>
      <c r="BE64" s="265"/>
      <c r="BF64" s="32"/>
      <c r="BH64" s="2394">
        <v>24</v>
      </c>
      <c r="BI64" s="2395"/>
      <c r="BJ64" s="2395"/>
      <c r="BK64" s="2396"/>
      <c r="BL64" s="2386"/>
      <c r="BM64" s="2387"/>
      <c r="BN64" s="2387"/>
      <c r="BO64" s="281" t="s">
        <v>107</v>
      </c>
      <c r="BP64" s="49"/>
      <c r="BQ64" s="50"/>
      <c r="BR64" s="77"/>
      <c r="BS64" s="78"/>
      <c r="BT64" s="2394">
        <v>24</v>
      </c>
      <c r="BU64" s="2395"/>
      <c r="BV64" s="2395"/>
      <c r="BW64" s="2396"/>
      <c r="BX64" s="2386"/>
      <c r="BY64" s="2387"/>
      <c r="BZ64" s="2387"/>
      <c r="CA64" s="281" t="s">
        <v>107</v>
      </c>
      <c r="CB64" s="49"/>
      <c r="CC64" s="50"/>
    </row>
    <row r="65" spans="1:81" ht="14.1" customHeight="1" x14ac:dyDescent="0.15">
      <c r="A65" s="3"/>
      <c r="C65" s="2152" t="s">
        <v>43</v>
      </c>
      <c r="D65" s="2153"/>
      <c r="E65" s="2153"/>
      <c r="F65" s="2153"/>
      <c r="G65" s="2153"/>
      <c r="H65" s="2154"/>
      <c r="I65" s="208" t="s">
        <v>139</v>
      </c>
      <c r="J65" s="2062" t="str">
        <f>IF(BF33=TRUE,IF(BF35=TRUE,J57+SUM(U59:W64),""),"")</f>
        <v/>
      </c>
      <c r="K65" s="2062"/>
      <c r="L65" s="2062"/>
      <c r="M65" s="209" t="s">
        <v>20</v>
      </c>
      <c r="N65" s="209" t="s">
        <v>25</v>
      </c>
      <c r="O65" s="2062" t="str">
        <f>IF(BF33=TRUE,IF(BF35=TRUE,O57+SUM(Z60:AB64),""),"")</f>
        <v/>
      </c>
      <c r="P65" s="2062"/>
      <c r="Q65" s="2062"/>
      <c r="R65" s="210" t="s">
        <v>5</v>
      </c>
      <c r="S65" s="211" t="s">
        <v>37</v>
      </c>
      <c r="T65" s="212" t="s">
        <v>139</v>
      </c>
      <c r="U65" s="2062" t="str">
        <f>IF(BF34=TRUE,IF(BF35=TRUE,U57+SUM(V59:W64),""),"")</f>
        <v/>
      </c>
      <c r="V65" s="2062"/>
      <c r="W65" s="2062"/>
      <c r="X65" s="209" t="s">
        <v>20</v>
      </c>
      <c r="Y65" s="209" t="s">
        <v>25</v>
      </c>
      <c r="Z65" s="2062" t="str">
        <f>IF(BF34=TRUE,IF(BF35=TRUE,Z57+SUM(Z60:AB64),""),"")</f>
        <v/>
      </c>
      <c r="AA65" s="2062"/>
      <c r="AB65" s="2062"/>
      <c r="AC65" s="210" t="s">
        <v>5</v>
      </c>
      <c r="AD65" s="213" t="s">
        <v>37</v>
      </c>
      <c r="AG65" s="2"/>
      <c r="AH65" s="2"/>
      <c r="AI65" s="2"/>
      <c r="AK65" s="18"/>
      <c r="AL65" s="2" t="s">
        <v>42</v>
      </c>
      <c r="AM65" s="2123" t="s">
        <v>353</v>
      </c>
      <c r="AN65" s="2123"/>
      <c r="AO65" s="2123"/>
      <c r="AP65" s="2123"/>
      <c r="AQ65" s="2123"/>
      <c r="AR65" s="2123"/>
      <c r="AS65" s="2123"/>
      <c r="AT65" s="2123"/>
      <c r="AU65" s="2123"/>
      <c r="AV65" s="2123"/>
      <c r="AW65" s="2123"/>
      <c r="AX65" s="2123"/>
      <c r="AY65" s="2123"/>
      <c r="AZ65" s="2476"/>
      <c r="BA65" s="31"/>
      <c r="BB65" s="31"/>
      <c r="BC65" s="31"/>
      <c r="BD65" s="31"/>
      <c r="BE65" s="268"/>
      <c r="BF65" s="32"/>
      <c r="BH65" s="2394">
        <v>25</v>
      </c>
      <c r="BI65" s="2395"/>
      <c r="BJ65" s="2395"/>
      <c r="BK65" s="2396"/>
      <c r="BL65" s="2386"/>
      <c r="BM65" s="2387"/>
      <c r="BN65" s="2387"/>
      <c r="BO65" s="281" t="s">
        <v>107</v>
      </c>
      <c r="BP65" s="49"/>
      <c r="BQ65" s="50"/>
      <c r="BR65" s="77"/>
      <c r="BS65" s="78"/>
      <c r="BT65" s="2394">
        <v>25</v>
      </c>
      <c r="BU65" s="2395"/>
      <c r="BV65" s="2395"/>
      <c r="BW65" s="2396"/>
      <c r="BX65" s="2386"/>
      <c r="BY65" s="2387"/>
      <c r="BZ65" s="2387"/>
      <c r="CA65" s="281" t="s">
        <v>107</v>
      </c>
      <c r="CB65" s="49"/>
      <c r="CC65" s="50"/>
    </row>
    <row r="66" spans="1:81" ht="14.1" customHeight="1" thickBot="1" x14ac:dyDescent="0.2">
      <c r="A66" s="3"/>
      <c r="C66" s="2470"/>
      <c r="D66" s="2134"/>
      <c r="E66" s="2134"/>
      <c r="F66" s="2134"/>
      <c r="G66" s="2134"/>
      <c r="H66" s="2471"/>
      <c r="I66" s="214" t="s">
        <v>140</v>
      </c>
      <c r="J66" s="2438" t="str">
        <f>IF(BF33=TRUE,IF(BF36=TRUE,J58+SUM(V59:W64),""),"")</f>
        <v/>
      </c>
      <c r="K66" s="2438"/>
      <c r="L66" s="2438"/>
      <c r="M66" s="215" t="s">
        <v>20</v>
      </c>
      <c r="N66" s="215" t="s">
        <v>25</v>
      </c>
      <c r="O66" s="2438" t="str">
        <f>IF(BF33=TRUE,IF(BF36=TRUE,O58+SUM(Z60:AB64),""),"")</f>
        <v/>
      </c>
      <c r="P66" s="2438"/>
      <c r="Q66" s="2438"/>
      <c r="R66" s="293" t="s">
        <v>20</v>
      </c>
      <c r="S66" s="216" t="s">
        <v>37</v>
      </c>
      <c r="T66" s="133" t="s">
        <v>140</v>
      </c>
      <c r="U66" s="2437" t="str">
        <f>IF(BF34=TRUE,IF(BF36=TRUE,U58+SUM(V59:W64),""),"")</f>
        <v/>
      </c>
      <c r="V66" s="2437"/>
      <c r="W66" s="2437"/>
      <c r="X66" s="215" t="s">
        <v>20</v>
      </c>
      <c r="Y66" s="215" t="s">
        <v>25</v>
      </c>
      <c r="Z66" s="2438" t="str">
        <f>IF(BF34=TRUE,IF(BF36=TRUE,Z58+SUM(Z60:AB64),""),"")</f>
        <v/>
      </c>
      <c r="AA66" s="2438"/>
      <c r="AB66" s="2438"/>
      <c r="AC66" s="293" t="s">
        <v>20</v>
      </c>
      <c r="AD66" s="217" t="s">
        <v>37</v>
      </c>
      <c r="AG66" s="2"/>
      <c r="AH66" s="2"/>
      <c r="AI66" s="2"/>
      <c r="AK66" s="18"/>
      <c r="AM66" s="2123"/>
      <c r="AN66" s="2123"/>
      <c r="AO66" s="2123"/>
      <c r="AP66" s="2123"/>
      <c r="AQ66" s="2123"/>
      <c r="AR66" s="2123"/>
      <c r="AS66" s="2123"/>
      <c r="AT66" s="2123"/>
      <c r="AU66" s="2123"/>
      <c r="AV66" s="2123"/>
      <c r="AW66" s="2123"/>
      <c r="AX66" s="2123"/>
      <c r="AY66" s="2123"/>
      <c r="AZ66" s="2476"/>
      <c r="BA66" s="268"/>
      <c r="BB66" s="268"/>
      <c r="BC66" s="268"/>
      <c r="BD66" s="268"/>
      <c r="BE66" s="268"/>
      <c r="BF66" s="32"/>
      <c r="BH66" s="2394">
        <v>26</v>
      </c>
      <c r="BI66" s="2395"/>
      <c r="BJ66" s="2395"/>
      <c r="BK66" s="2396"/>
      <c r="BL66" s="2386"/>
      <c r="BM66" s="2387"/>
      <c r="BN66" s="2387"/>
      <c r="BO66" s="281" t="s">
        <v>107</v>
      </c>
      <c r="BP66" s="267"/>
      <c r="BQ66" s="48"/>
      <c r="BR66" s="77"/>
      <c r="BS66" s="78"/>
      <c r="BT66" s="2394">
        <v>26</v>
      </c>
      <c r="BU66" s="2395"/>
      <c r="BV66" s="2395"/>
      <c r="BW66" s="2396"/>
      <c r="BX66" s="2386"/>
      <c r="BY66" s="2387"/>
      <c r="BZ66" s="2387"/>
      <c r="CA66" s="281" t="s">
        <v>107</v>
      </c>
      <c r="CB66" s="267"/>
      <c r="CC66" s="48"/>
    </row>
    <row r="67" spans="1:81" ht="14.1" customHeight="1" x14ac:dyDescent="0.15">
      <c r="A67" s="3"/>
      <c r="C67" s="2456" t="s">
        <v>325</v>
      </c>
      <c r="D67" s="2457"/>
      <c r="E67" s="2457"/>
      <c r="F67" s="2457"/>
      <c r="G67" s="2457"/>
      <c r="H67" s="2458"/>
      <c r="I67" s="2442" t="s">
        <v>326</v>
      </c>
      <c r="J67" s="2443"/>
      <c r="K67" s="2443"/>
      <c r="L67" s="2443"/>
      <c r="M67" s="2443"/>
      <c r="N67" s="2443"/>
      <c r="O67" s="2443"/>
      <c r="P67" s="2443"/>
      <c r="Q67" s="2443"/>
      <c r="R67" s="2443"/>
      <c r="S67" s="2443"/>
      <c r="T67" s="2443"/>
      <c r="U67" s="2443"/>
      <c r="V67" s="2441"/>
      <c r="W67" s="2441"/>
      <c r="X67" s="137" t="s">
        <v>20</v>
      </c>
      <c r="Y67" s="138" t="s">
        <v>202</v>
      </c>
      <c r="Z67" s="2452"/>
      <c r="AA67" s="2452"/>
      <c r="AB67" s="2452"/>
      <c r="AC67" s="218" t="s">
        <v>5</v>
      </c>
      <c r="AD67" s="219" t="s">
        <v>37</v>
      </c>
      <c r="AG67" s="2"/>
      <c r="AH67" s="2"/>
      <c r="AI67" s="2"/>
      <c r="AK67" s="18"/>
      <c r="AL67" s="2" t="s">
        <v>42</v>
      </c>
      <c r="AM67" s="2278" t="s">
        <v>328</v>
      </c>
      <c r="AN67" s="2278"/>
      <c r="AO67" s="2278"/>
      <c r="AP67" s="2278"/>
      <c r="AQ67" s="2278"/>
      <c r="AR67" s="2278"/>
      <c r="AS67" s="2278"/>
      <c r="AT67" s="2278"/>
      <c r="AU67" s="2278"/>
      <c r="AV67" s="2278"/>
      <c r="AW67" s="2278"/>
      <c r="AX67" s="2278"/>
      <c r="AY67" s="2278"/>
      <c r="AZ67" s="2429"/>
      <c r="BA67" s="268"/>
      <c r="BB67" s="32"/>
      <c r="BH67" s="2394">
        <v>27</v>
      </c>
      <c r="BI67" s="2395"/>
      <c r="BJ67" s="2395"/>
      <c r="BK67" s="2396"/>
      <c r="BL67" s="2386"/>
      <c r="BM67" s="2387"/>
      <c r="BN67" s="2387"/>
      <c r="BO67" s="281" t="s">
        <v>107</v>
      </c>
      <c r="BP67" s="49"/>
      <c r="BQ67" s="50"/>
      <c r="BR67" s="77"/>
      <c r="BS67" s="78"/>
      <c r="BT67" s="2394">
        <v>27</v>
      </c>
      <c r="BU67" s="2395"/>
      <c r="BV67" s="2395"/>
      <c r="BW67" s="2396"/>
      <c r="BX67" s="2386"/>
      <c r="BY67" s="2387"/>
      <c r="BZ67" s="2387"/>
      <c r="CA67" s="281" t="s">
        <v>107</v>
      </c>
      <c r="CB67" s="49"/>
      <c r="CC67" s="50"/>
    </row>
    <row r="68" spans="1:81" ht="14.1" customHeight="1" x14ac:dyDescent="0.15">
      <c r="A68" s="3"/>
      <c r="C68" s="2453" t="s">
        <v>313</v>
      </c>
      <c r="D68" s="2454"/>
      <c r="E68" s="2454"/>
      <c r="F68" s="2454"/>
      <c r="G68" s="2454"/>
      <c r="H68" s="2455"/>
      <c r="I68" s="2444" t="s">
        <v>334</v>
      </c>
      <c r="J68" s="2445"/>
      <c r="K68" s="2445"/>
      <c r="L68" s="2445"/>
      <c r="M68" s="2445"/>
      <c r="N68" s="2445"/>
      <c r="O68" s="2445"/>
      <c r="P68" s="2445"/>
      <c r="Q68" s="2445"/>
      <c r="R68" s="2445"/>
      <c r="S68" s="2445"/>
      <c r="T68" s="220"/>
      <c r="U68" s="221"/>
      <c r="V68" s="2440"/>
      <c r="W68" s="2440"/>
      <c r="X68" s="220" t="s">
        <v>20</v>
      </c>
      <c r="Y68" s="222" t="s">
        <v>202</v>
      </c>
      <c r="Z68" s="2440"/>
      <c r="AA68" s="2440"/>
      <c r="AB68" s="2440"/>
      <c r="AC68" s="223" t="s">
        <v>5</v>
      </c>
      <c r="AD68" s="224" t="s">
        <v>37</v>
      </c>
      <c r="AG68" s="2"/>
      <c r="AH68" s="2"/>
      <c r="AI68" s="2"/>
      <c r="AK68" s="18"/>
      <c r="AM68" s="2278"/>
      <c r="AN68" s="2278"/>
      <c r="AO68" s="2278"/>
      <c r="AP68" s="2278"/>
      <c r="AQ68" s="2278"/>
      <c r="AR68" s="2278"/>
      <c r="AS68" s="2278"/>
      <c r="AT68" s="2278"/>
      <c r="AU68" s="2278"/>
      <c r="AV68" s="2278"/>
      <c r="AW68" s="2278"/>
      <c r="AX68" s="2278"/>
      <c r="AY68" s="2278"/>
      <c r="AZ68" s="2429"/>
      <c r="BA68" s="269"/>
      <c r="BB68" s="32"/>
      <c r="BH68" s="2394">
        <v>28</v>
      </c>
      <c r="BI68" s="2395"/>
      <c r="BJ68" s="2395"/>
      <c r="BK68" s="2396"/>
      <c r="BL68" s="2386"/>
      <c r="BM68" s="2387"/>
      <c r="BN68" s="2387"/>
      <c r="BO68" s="281" t="s">
        <v>107</v>
      </c>
      <c r="BP68" s="49"/>
      <c r="BQ68" s="50"/>
      <c r="BR68" s="77"/>
      <c r="BS68" s="78"/>
      <c r="BT68" s="2394">
        <v>28</v>
      </c>
      <c r="BU68" s="2395"/>
      <c r="BV68" s="2395"/>
      <c r="BW68" s="2396"/>
      <c r="BX68" s="2386"/>
      <c r="BY68" s="2387"/>
      <c r="BZ68" s="2387"/>
      <c r="CA68" s="281" t="s">
        <v>107</v>
      </c>
      <c r="CB68" s="49"/>
      <c r="CC68" s="50"/>
    </row>
    <row r="69" spans="1:81" ht="14.1" customHeight="1" x14ac:dyDescent="0.15">
      <c r="A69" s="3"/>
      <c r="C69" s="2459" t="s">
        <v>312</v>
      </c>
      <c r="D69" s="2460"/>
      <c r="E69" s="2460"/>
      <c r="F69" s="2460"/>
      <c r="G69" s="2460"/>
      <c r="H69" s="2461"/>
      <c r="I69" s="132" t="s">
        <v>139</v>
      </c>
      <c r="J69" s="2448" t="str">
        <f>IF(BF33=TRUE,IF(BF35=TRUE,J57+SUM(V59:W64)+SUM(V67:W68),""),"")</f>
        <v/>
      </c>
      <c r="K69" s="2448"/>
      <c r="L69" s="2448"/>
      <c r="M69" s="175" t="s">
        <v>20</v>
      </c>
      <c r="N69" s="175" t="s">
        <v>25</v>
      </c>
      <c r="O69" s="2448" t="str">
        <f>IF(BF33=TRUE,IF(BF35=TRUE,O57+SUM(Z59:AB64)+SUM(Z67:AB68),""),"")</f>
        <v/>
      </c>
      <c r="P69" s="2448"/>
      <c r="Q69" s="2448"/>
      <c r="R69" s="283" t="s">
        <v>5</v>
      </c>
      <c r="S69" s="225" t="s">
        <v>37</v>
      </c>
      <c r="T69" s="57" t="s">
        <v>139</v>
      </c>
      <c r="U69" s="2448" t="str">
        <f>IF(BF34=TRUE,IF(BF35=TRUE,U57+SUM(V59:W64)+SUM(V67:W68),""),"")</f>
        <v/>
      </c>
      <c r="V69" s="2448"/>
      <c r="W69" s="2448"/>
      <c r="X69" s="175" t="s">
        <v>20</v>
      </c>
      <c r="Y69" s="175" t="s">
        <v>25</v>
      </c>
      <c r="Z69" s="2448" t="str">
        <f>IF(BF34=TRUE,IF(BF35=TRUE,Z58+SUM(Z60:AB64)+SUM(Z67:AB68),""),"")</f>
        <v/>
      </c>
      <c r="AA69" s="2448"/>
      <c r="AB69" s="2448"/>
      <c r="AC69" s="283" t="s">
        <v>5</v>
      </c>
      <c r="AD69" s="226" t="s">
        <v>37</v>
      </c>
      <c r="AG69" s="2"/>
      <c r="AH69" s="2"/>
      <c r="AI69" s="2"/>
      <c r="AK69" s="14" t="s">
        <v>6</v>
      </c>
      <c r="AL69" s="2468" t="s">
        <v>50</v>
      </c>
      <c r="AM69" s="2468"/>
      <c r="AN69" s="2468"/>
      <c r="AO69" s="2468"/>
      <c r="AP69" s="2468"/>
      <c r="AQ69" s="2468"/>
      <c r="AR69" s="2468"/>
      <c r="AS69" s="2468"/>
      <c r="AT69" s="2468"/>
      <c r="AU69" s="2468"/>
      <c r="AV69" s="2468"/>
      <c r="AW69" s="2468"/>
      <c r="AX69" s="2468"/>
      <c r="AY69" s="2468"/>
      <c r="AZ69" s="2469"/>
      <c r="BA69" s="269"/>
      <c r="BB69" s="32"/>
      <c r="BH69" s="2394">
        <v>29</v>
      </c>
      <c r="BI69" s="2395"/>
      <c r="BJ69" s="2395"/>
      <c r="BK69" s="2396"/>
      <c r="BL69" s="2386"/>
      <c r="BM69" s="2387"/>
      <c r="BN69" s="2387"/>
      <c r="BO69" s="281" t="s">
        <v>107</v>
      </c>
      <c r="BP69" s="49"/>
      <c r="BQ69" s="50"/>
      <c r="BR69" s="77"/>
      <c r="BS69" s="78"/>
      <c r="BT69" s="2394">
        <v>29</v>
      </c>
      <c r="BU69" s="2395"/>
      <c r="BV69" s="2395"/>
      <c r="BW69" s="2396"/>
      <c r="BX69" s="2386"/>
      <c r="BY69" s="2387"/>
      <c r="BZ69" s="2387"/>
      <c r="CA69" s="281" t="s">
        <v>107</v>
      </c>
      <c r="CB69" s="49"/>
      <c r="CC69" s="50"/>
    </row>
    <row r="70" spans="1:81" ht="14.1" customHeight="1" x14ac:dyDescent="0.15">
      <c r="A70" s="3"/>
      <c r="C70" s="2462"/>
      <c r="D70" s="2156"/>
      <c r="E70" s="2156"/>
      <c r="F70" s="2156"/>
      <c r="G70" s="2156"/>
      <c r="H70" s="2157"/>
      <c r="I70" s="227" t="s">
        <v>140</v>
      </c>
      <c r="J70" s="2463" t="str">
        <f>IF(BF33=TRUE,IF(BF36=TRUE,J58+SUM(V59:W64)+SUM(V67:W68),""),"")</f>
        <v/>
      </c>
      <c r="K70" s="2463"/>
      <c r="L70" s="2463"/>
      <c r="M70" s="228" t="s">
        <v>20</v>
      </c>
      <c r="N70" s="228" t="s">
        <v>25</v>
      </c>
      <c r="O70" s="2463" t="str">
        <f>IF(BF33=TRUE,IF(BF36=TRUE,O58+SUM(Z60:AB64)+SUM(Z67:AB68),""),"")</f>
        <v/>
      </c>
      <c r="P70" s="2463"/>
      <c r="Q70" s="2463"/>
      <c r="R70" s="280" t="s">
        <v>20</v>
      </c>
      <c r="S70" s="229" t="s">
        <v>37</v>
      </c>
      <c r="T70" s="230" t="s">
        <v>140</v>
      </c>
      <c r="U70" s="2463" t="str">
        <f>IF(BF34=TRUE,IF(BF36=TRUE,U58+SUM(V59:W64)+SUM(V67:W68),""),"")</f>
        <v/>
      </c>
      <c r="V70" s="2463"/>
      <c r="W70" s="2463"/>
      <c r="X70" s="228" t="s">
        <v>20</v>
      </c>
      <c r="Y70" s="228" t="s">
        <v>25</v>
      </c>
      <c r="Z70" s="2463" t="str">
        <f>IF(BF34=TRUE,IF(BF36=TRUE,Z58+SUM(Z59:AB64)+SUM(Z67:AB68),""),"")</f>
        <v/>
      </c>
      <c r="AA70" s="2463"/>
      <c r="AB70" s="2463"/>
      <c r="AC70" s="280" t="s">
        <v>20</v>
      </c>
      <c r="AD70" s="231" t="s">
        <v>37</v>
      </c>
      <c r="AG70" s="2"/>
      <c r="AH70" s="2"/>
      <c r="AI70" s="2"/>
      <c r="AK70" s="118"/>
      <c r="AL70" s="2468"/>
      <c r="AM70" s="2468"/>
      <c r="AN70" s="2468"/>
      <c r="AO70" s="2468"/>
      <c r="AP70" s="2468"/>
      <c r="AQ70" s="2468"/>
      <c r="AR70" s="2468"/>
      <c r="AS70" s="2468"/>
      <c r="AT70" s="2468"/>
      <c r="AU70" s="2468"/>
      <c r="AV70" s="2468"/>
      <c r="AW70" s="2468"/>
      <c r="AX70" s="2468"/>
      <c r="AY70" s="2468"/>
      <c r="AZ70" s="2469"/>
      <c r="BB70" s="32"/>
      <c r="BH70" s="2394">
        <v>30</v>
      </c>
      <c r="BI70" s="2395"/>
      <c r="BJ70" s="2395"/>
      <c r="BK70" s="2396"/>
      <c r="BL70" s="2386"/>
      <c r="BM70" s="2387"/>
      <c r="BN70" s="2387"/>
      <c r="BO70" s="281" t="s">
        <v>107</v>
      </c>
      <c r="BP70" s="49"/>
      <c r="BQ70" s="50"/>
      <c r="BR70" s="77"/>
      <c r="BS70" s="78"/>
      <c r="BT70" s="2394">
        <v>30</v>
      </c>
      <c r="BU70" s="2395"/>
      <c r="BV70" s="2395"/>
      <c r="BW70" s="2396"/>
      <c r="BX70" s="2386"/>
      <c r="BY70" s="2387"/>
      <c r="BZ70" s="2387"/>
      <c r="CA70" s="281" t="s">
        <v>107</v>
      </c>
      <c r="CB70" s="49"/>
      <c r="CC70" s="50"/>
    </row>
    <row r="71" spans="1:81" ht="14.1" customHeight="1" x14ac:dyDescent="0.15">
      <c r="A71" s="3"/>
      <c r="C71" s="256"/>
      <c r="D71" s="256"/>
      <c r="E71" s="256"/>
      <c r="F71" s="256"/>
      <c r="G71" s="256"/>
      <c r="H71" s="256"/>
      <c r="I71" s="57"/>
      <c r="J71" s="42"/>
      <c r="K71" s="42"/>
      <c r="L71" s="42"/>
      <c r="M71" s="97"/>
      <c r="N71" s="97"/>
      <c r="O71" s="42"/>
      <c r="P71" s="42"/>
      <c r="Q71" s="42"/>
      <c r="R71" s="254"/>
      <c r="S71" s="10"/>
      <c r="T71" s="98"/>
      <c r="U71" s="42"/>
      <c r="V71" s="42"/>
      <c r="W71" s="42"/>
      <c r="X71" s="97"/>
      <c r="Y71" s="97"/>
      <c r="Z71" s="42"/>
      <c r="AA71" s="42"/>
      <c r="AB71" s="42"/>
      <c r="AC71" s="283"/>
      <c r="AD71" s="12"/>
      <c r="AG71" s="2"/>
      <c r="AH71" s="2"/>
      <c r="AI71" s="2"/>
      <c r="AK71" s="247" t="s">
        <v>323</v>
      </c>
      <c r="AL71" s="2" t="s">
        <v>324</v>
      </c>
      <c r="AM71" s="232"/>
      <c r="AN71" s="232"/>
      <c r="AO71" s="232"/>
      <c r="AP71" s="232"/>
      <c r="AQ71" s="232"/>
      <c r="AR71" s="232"/>
      <c r="AS71" s="232"/>
      <c r="AT71" s="232"/>
      <c r="AU71" s="232"/>
      <c r="AV71" s="232"/>
      <c r="AW71" s="232"/>
      <c r="AX71" s="232"/>
      <c r="AY71" s="232"/>
      <c r="AZ71" s="93"/>
      <c r="BH71" s="2394">
        <v>31</v>
      </c>
      <c r="BI71" s="2395"/>
      <c r="BJ71" s="2395"/>
      <c r="BK71" s="2396"/>
      <c r="BL71" s="2386"/>
      <c r="BM71" s="2387"/>
      <c r="BN71" s="2387"/>
      <c r="BO71" s="281" t="s">
        <v>107</v>
      </c>
      <c r="BP71" s="267"/>
      <c r="BQ71" s="48"/>
      <c r="BR71" s="77"/>
      <c r="BS71" s="78"/>
      <c r="BT71" s="2394">
        <v>31</v>
      </c>
      <c r="BU71" s="2395"/>
      <c r="BV71" s="2395"/>
      <c r="BW71" s="2396"/>
      <c r="BX71" s="2386"/>
      <c r="BY71" s="2387"/>
      <c r="BZ71" s="2387"/>
      <c r="CA71" s="281" t="s">
        <v>107</v>
      </c>
      <c r="CB71" s="267"/>
      <c r="CC71" s="48"/>
    </row>
    <row r="72" spans="1:81" ht="14.1" customHeight="1" x14ac:dyDescent="0.15">
      <c r="A72" s="3"/>
      <c r="B72" s="274" t="s">
        <v>230</v>
      </c>
      <c r="D72" s="274"/>
      <c r="F72" s="250"/>
      <c r="G72" s="250"/>
      <c r="H72" s="250"/>
      <c r="I72" s="250"/>
      <c r="J72" s="250"/>
      <c r="K72" s="250"/>
      <c r="L72" s="250"/>
      <c r="M72" s="250"/>
      <c r="N72" s="250"/>
      <c r="O72" s="250"/>
      <c r="P72" s="250"/>
      <c r="Q72" s="250"/>
      <c r="R72" s="250"/>
      <c r="S72" s="250"/>
      <c r="T72" s="1"/>
      <c r="U72" s="1"/>
      <c r="V72" s="1"/>
      <c r="W72" s="1"/>
      <c r="X72" s="1"/>
      <c r="Y72" s="1"/>
      <c r="Z72" s="1"/>
      <c r="AG72" s="2"/>
      <c r="AH72" s="2"/>
      <c r="AI72" s="2"/>
      <c r="AK72" s="6" t="s">
        <v>42</v>
      </c>
      <c r="AL72" s="2123" t="s">
        <v>339</v>
      </c>
      <c r="AM72" s="2123"/>
      <c r="AN72" s="2123"/>
      <c r="AO72" s="2123"/>
      <c r="AP72" s="2123"/>
      <c r="AQ72" s="2123"/>
      <c r="AR72" s="2123"/>
      <c r="AS72" s="2123"/>
      <c r="AT72" s="2123"/>
      <c r="AU72" s="2123"/>
      <c r="AV72" s="2123"/>
      <c r="AW72" s="2123"/>
      <c r="AX72" s="2123"/>
      <c r="AY72" s="2123"/>
      <c r="AZ72" s="2476"/>
      <c r="BH72" s="2394">
        <v>32</v>
      </c>
      <c r="BI72" s="2395"/>
      <c r="BJ72" s="2395"/>
      <c r="BK72" s="2396"/>
      <c r="BL72" s="2386"/>
      <c r="BM72" s="2387"/>
      <c r="BN72" s="2387"/>
      <c r="BO72" s="281" t="s">
        <v>107</v>
      </c>
      <c r="BP72" s="49"/>
      <c r="BQ72" s="50"/>
      <c r="BR72" s="77"/>
      <c r="BS72" s="78"/>
      <c r="BT72" s="2394">
        <v>32</v>
      </c>
      <c r="BU72" s="2395"/>
      <c r="BV72" s="2395"/>
      <c r="BW72" s="2396"/>
      <c r="BX72" s="2386"/>
      <c r="BY72" s="2387"/>
      <c r="BZ72" s="2387"/>
      <c r="CA72" s="281" t="s">
        <v>107</v>
      </c>
      <c r="CB72" s="49"/>
      <c r="CC72" s="50"/>
    </row>
    <row r="73" spans="1:81" ht="14.1" customHeight="1" x14ac:dyDescent="0.15">
      <c r="A73" s="3"/>
      <c r="D73" s="274"/>
      <c r="T73" s="274"/>
      <c r="U73" s="248"/>
      <c r="V73" s="248"/>
      <c r="W73" s="9"/>
      <c r="X73" s="259"/>
      <c r="Y73" s="259"/>
      <c r="Z73" s="274"/>
      <c r="AG73" s="2"/>
      <c r="AH73" s="2"/>
      <c r="AI73" s="2"/>
      <c r="AK73" s="18"/>
      <c r="AL73" s="2123"/>
      <c r="AM73" s="2123"/>
      <c r="AN73" s="2123"/>
      <c r="AO73" s="2123"/>
      <c r="AP73" s="2123"/>
      <c r="AQ73" s="2123"/>
      <c r="AR73" s="2123"/>
      <c r="AS73" s="2123"/>
      <c r="AT73" s="2123"/>
      <c r="AU73" s="2123"/>
      <c r="AV73" s="2123"/>
      <c r="AW73" s="2123"/>
      <c r="AX73" s="2123"/>
      <c r="AY73" s="2123"/>
      <c r="AZ73" s="2476"/>
      <c r="BB73" s="79"/>
      <c r="BH73" s="2394">
        <v>33</v>
      </c>
      <c r="BI73" s="2395"/>
      <c r="BJ73" s="2395"/>
      <c r="BK73" s="2396"/>
      <c r="BL73" s="2386"/>
      <c r="BM73" s="2387"/>
      <c r="BN73" s="2387"/>
      <c r="BO73" s="281" t="s">
        <v>107</v>
      </c>
      <c r="BP73" s="49"/>
      <c r="BQ73" s="50"/>
      <c r="BR73" s="77"/>
      <c r="BS73" s="78"/>
      <c r="BT73" s="2394">
        <v>33</v>
      </c>
      <c r="BU73" s="2395"/>
      <c r="BV73" s="2395"/>
      <c r="BW73" s="2396"/>
      <c r="BX73" s="2386"/>
      <c r="BY73" s="2387"/>
      <c r="BZ73" s="2387"/>
      <c r="CA73" s="281" t="s">
        <v>107</v>
      </c>
      <c r="CB73" s="49"/>
      <c r="CC73" s="50"/>
    </row>
    <row r="74" spans="1:81" ht="14.1" customHeight="1" x14ac:dyDescent="0.15">
      <c r="A74" s="3"/>
      <c r="B74" s="274" t="s">
        <v>319</v>
      </c>
      <c r="C74" s="274"/>
      <c r="U74" s="274"/>
      <c r="V74" s="274"/>
      <c r="W74" s="274"/>
      <c r="AG74" s="2"/>
      <c r="AH74" s="2"/>
      <c r="AI74" s="2"/>
      <c r="AK74" s="116" t="s">
        <v>13</v>
      </c>
      <c r="AL74" s="2123" t="s">
        <v>141</v>
      </c>
      <c r="AM74" s="2123"/>
      <c r="AN74" s="2123"/>
      <c r="AO74" s="2123"/>
      <c r="AP74" s="2123"/>
      <c r="AQ74" s="2123"/>
      <c r="AR74" s="2123"/>
      <c r="AS74" s="2123"/>
      <c r="AT74" s="2123"/>
      <c r="AU74" s="2123"/>
      <c r="AV74" s="2123"/>
      <c r="AW74" s="2123"/>
      <c r="AX74" s="2123"/>
      <c r="AY74" s="2123"/>
      <c r="AZ74" s="93"/>
      <c r="BB74" s="79"/>
      <c r="BH74" s="2394">
        <v>34</v>
      </c>
      <c r="BI74" s="2395"/>
      <c r="BJ74" s="2395"/>
      <c r="BK74" s="2396"/>
      <c r="BL74" s="2386"/>
      <c r="BM74" s="2387"/>
      <c r="BN74" s="2387"/>
      <c r="BO74" s="281" t="s">
        <v>107</v>
      </c>
      <c r="BP74" s="49"/>
      <c r="BQ74" s="50"/>
      <c r="BR74" s="77"/>
      <c r="BS74" s="78"/>
      <c r="BT74" s="2394">
        <v>34</v>
      </c>
      <c r="BU74" s="2395"/>
      <c r="BV74" s="2395"/>
      <c r="BW74" s="2396"/>
      <c r="BX74" s="2386"/>
      <c r="BY74" s="2387"/>
      <c r="BZ74" s="2387"/>
      <c r="CA74" s="281" t="s">
        <v>107</v>
      </c>
      <c r="CB74" s="49"/>
      <c r="CC74" s="50"/>
    </row>
    <row r="75" spans="1:81" ht="14.1" customHeight="1" x14ac:dyDescent="0.15">
      <c r="A75" s="3"/>
      <c r="AD75" s="256"/>
      <c r="AE75" s="256"/>
      <c r="AF75" s="256"/>
      <c r="AK75" s="116"/>
      <c r="AL75" s="2123"/>
      <c r="AM75" s="2123"/>
      <c r="AN75" s="2123"/>
      <c r="AO75" s="2123"/>
      <c r="AP75" s="2123"/>
      <c r="AQ75" s="2123"/>
      <c r="AR75" s="2123"/>
      <c r="AS75" s="2123"/>
      <c r="AT75" s="2123"/>
      <c r="AU75" s="2123"/>
      <c r="AV75" s="2123"/>
      <c r="AW75" s="2123"/>
      <c r="AX75" s="2123"/>
      <c r="AY75" s="2123"/>
      <c r="AZ75" s="93"/>
      <c r="BB75" s="79"/>
      <c r="BH75" s="2394">
        <v>35</v>
      </c>
      <c r="BI75" s="2395"/>
      <c r="BJ75" s="2395"/>
      <c r="BK75" s="2396"/>
      <c r="BL75" s="2386"/>
      <c r="BM75" s="2387"/>
      <c r="BN75" s="2387"/>
      <c r="BO75" s="281" t="s">
        <v>107</v>
      </c>
      <c r="BP75" s="49"/>
      <c r="BQ75" s="50"/>
      <c r="BR75" s="77"/>
      <c r="BS75" s="78"/>
      <c r="BT75" s="2394">
        <v>35</v>
      </c>
      <c r="BU75" s="2395"/>
      <c r="BV75" s="2395"/>
      <c r="BW75" s="2396"/>
      <c r="BX75" s="2386"/>
      <c r="BY75" s="2387"/>
      <c r="BZ75" s="2387"/>
      <c r="CA75" s="281" t="s">
        <v>107</v>
      </c>
      <c r="CB75" s="49"/>
      <c r="CC75" s="50"/>
    </row>
    <row r="76" spans="1:81" ht="14.1" customHeight="1" thickBot="1" x14ac:dyDescent="0.2">
      <c r="A76" s="19"/>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252"/>
      <c r="AE76" s="252"/>
      <c r="AF76" s="252"/>
      <c r="AG76" s="252"/>
      <c r="AH76" s="252"/>
      <c r="AI76" s="252"/>
      <c r="AJ76" s="13"/>
      <c r="AK76" s="121"/>
      <c r="AL76" s="13"/>
      <c r="AM76" s="13"/>
      <c r="AN76" s="13"/>
      <c r="AO76" s="13"/>
      <c r="AP76" s="13"/>
      <c r="AQ76" s="13"/>
      <c r="AR76" s="13"/>
      <c r="AS76" s="35"/>
      <c r="AT76" s="35"/>
      <c r="AU76" s="35"/>
      <c r="AV76" s="35"/>
      <c r="AW76" s="35"/>
      <c r="AX76" s="35"/>
      <c r="AY76" s="35"/>
      <c r="AZ76" s="21"/>
      <c r="BB76" s="79"/>
      <c r="BH76" s="2394">
        <v>36</v>
      </c>
      <c r="BI76" s="2395"/>
      <c r="BJ76" s="2395"/>
      <c r="BK76" s="2396"/>
      <c r="BL76" s="2386"/>
      <c r="BM76" s="2387"/>
      <c r="BN76" s="2387"/>
      <c r="BO76" s="281" t="s">
        <v>107</v>
      </c>
      <c r="BP76" s="267"/>
      <c r="BQ76" s="48"/>
      <c r="BR76" s="77"/>
      <c r="BS76" s="78"/>
      <c r="BT76" s="2394">
        <v>36</v>
      </c>
      <c r="BU76" s="2395"/>
      <c r="BV76" s="2395"/>
      <c r="BW76" s="2396"/>
      <c r="BX76" s="2386"/>
      <c r="BY76" s="2387"/>
      <c r="BZ76" s="2387"/>
      <c r="CA76" s="281" t="s">
        <v>107</v>
      </c>
      <c r="CB76" s="267"/>
      <c r="CC76" s="48"/>
    </row>
    <row r="77" spans="1:81" ht="14.1" customHeight="1" x14ac:dyDescent="0.15">
      <c r="AU77" s="269"/>
      <c r="AV77" s="268"/>
      <c r="AW77" s="269"/>
      <c r="AX77" s="269"/>
      <c r="AY77" s="269"/>
      <c r="BH77" s="2394">
        <v>37</v>
      </c>
      <c r="BI77" s="2395"/>
      <c r="BJ77" s="2395"/>
      <c r="BK77" s="2396"/>
      <c r="BL77" s="2386"/>
      <c r="BM77" s="2387"/>
      <c r="BN77" s="2387"/>
      <c r="BO77" s="281" t="s">
        <v>107</v>
      </c>
      <c r="BP77" s="49"/>
      <c r="BQ77" s="50"/>
      <c r="BR77" s="77"/>
      <c r="BS77" s="78"/>
      <c r="BT77" s="2394">
        <v>37</v>
      </c>
      <c r="BU77" s="2395"/>
      <c r="BV77" s="2395"/>
      <c r="BW77" s="2396"/>
      <c r="BX77" s="2386"/>
      <c r="BY77" s="2387"/>
      <c r="BZ77" s="2387"/>
      <c r="CA77" s="281" t="s">
        <v>107</v>
      </c>
      <c r="CB77" s="49"/>
      <c r="CC77" s="50"/>
    </row>
    <row r="78" spans="1:81" ht="14.1" customHeight="1" x14ac:dyDescent="0.15">
      <c r="AU78" s="269"/>
      <c r="AV78" s="269"/>
      <c r="AW78" s="269"/>
      <c r="AX78" s="269"/>
      <c r="AY78" s="269"/>
      <c r="BH78" s="2394">
        <v>38</v>
      </c>
      <c r="BI78" s="2395"/>
      <c r="BJ78" s="2395"/>
      <c r="BK78" s="2396"/>
      <c r="BL78" s="2427"/>
      <c r="BM78" s="2428"/>
      <c r="BN78" s="2428"/>
      <c r="BO78" s="281" t="s">
        <v>107</v>
      </c>
      <c r="BP78" s="49"/>
      <c r="BQ78" s="50"/>
      <c r="BR78" s="77"/>
      <c r="BS78" s="78"/>
      <c r="BT78" s="2394">
        <v>38</v>
      </c>
      <c r="BU78" s="2395"/>
      <c r="BV78" s="2395"/>
      <c r="BW78" s="2396"/>
      <c r="BX78" s="2386"/>
      <c r="BY78" s="2387"/>
      <c r="BZ78" s="2387"/>
      <c r="CA78" s="281" t="s">
        <v>107</v>
      </c>
      <c r="CB78" s="49"/>
      <c r="CC78" s="50"/>
    </row>
    <row r="79" spans="1:81" ht="14.1" customHeight="1" x14ac:dyDescent="0.15">
      <c r="AV79" s="269"/>
      <c r="BH79" s="2394">
        <v>39</v>
      </c>
      <c r="BI79" s="2395"/>
      <c r="BJ79" s="2395"/>
      <c r="BK79" s="2396"/>
      <c r="BL79" s="2427"/>
      <c r="BM79" s="2428"/>
      <c r="BN79" s="2428"/>
      <c r="BO79" s="281" t="s">
        <v>107</v>
      </c>
      <c r="BP79" s="49"/>
      <c r="BQ79" s="50"/>
      <c r="BR79" s="77"/>
      <c r="BS79" s="78"/>
      <c r="BT79" s="2394">
        <v>39</v>
      </c>
      <c r="BU79" s="2395"/>
      <c r="BV79" s="2395"/>
      <c r="BW79" s="2396"/>
      <c r="BX79" s="2386"/>
      <c r="BY79" s="2387"/>
      <c r="BZ79" s="2387"/>
      <c r="CA79" s="281" t="s">
        <v>107</v>
      </c>
      <c r="CB79" s="49"/>
      <c r="CC79" s="50"/>
    </row>
    <row r="80" spans="1:81" ht="14.1" customHeight="1" x14ac:dyDescent="0.15">
      <c r="BH80" s="2394">
        <v>40</v>
      </c>
      <c r="BI80" s="2395"/>
      <c r="BJ80" s="2395"/>
      <c r="BK80" s="2396"/>
      <c r="BL80" s="2427"/>
      <c r="BM80" s="2428"/>
      <c r="BN80" s="2428"/>
      <c r="BO80" s="281" t="s">
        <v>107</v>
      </c>
      <c r="BP80" s="49"/>
      <c r="BQ80" s="50"/>
      <c r="BR80" s="77"/>
      <c r="BS80" s="78"/>
      <c r="BT80" s="2394">
        <v>40</v>
      </c>
      <c r="BU80" s="2395"/>
      <c r="BV80" s="2395"/>
      <c r="BW80" s="2396"/>
      <c r="BX80" s="2386"/>
      <c r="BY80" s="2387"/>
      <c r="BZ80" s="2387"/>
      <c r="CA80" s="281" t="s">
        <v>107</v>
      </c>
      <c r="CB80" s="49"/>
      <c r="CC80" s="50"/>
    </row>
    <row r="81" spans="60:81" ht="14.1" customHeight="1" x14ac:dyDescent="0.15">
      <c r="BH81" s="2394">
        <v>41</v>
      </c>
      <c r="BI81" s="2395"/>
      <c r="BJ81" s="2395"/>
      <c r="BK81" s="2396"/>
      <c r="BL81" s="2427"/>
      <c r="BM81" s="2428"/>
      <c r="BN81" s="2428"/>
      <c r="BO81" s="281" t="s">
        <v>107</v>
      </c>
      <c r="BP81" s="267"/>
      <c r="BQ81" s="48"/>
      <c r="BR81" s="77"/>
      <c r="BS81" s="78"/>
      <c r="BT81" s="2394">
        <v>41</v>
      </c>
      <c r="BU81" s="2395"/>
      <c r="BV81" s="2395"/>
      <c r="BW81" s="2396"/>
      <c r="BX81" s="2386"/>
      <c r="BY81" s="2387"/>
      <c r="BZ81" s="2387"/>
      <c r="CA81" s="281" t="s">
        <v>107</v>
      </c>
      <c r="CB81" s="267"/>
      <c r="CC81" s="48"/>
    </row>
    <row r="82" spans="60:81" ht="14.1" customHeight="1" x14ac:dyDescent="0.15">
      <c r="BH82" s="2394">
        <v>42</v>
      </c>
      <c r="BI82" s="2395"/>
      <c r="BJ82" s="2395"/>
      <c r="BK82" s="2396"/>
      <c r="BL82" s="2427"/>
      <c r="BM82" s="2428"/>
      <c r="BN82" s="2428"/>
      <c r="BO82" s="281" t="s">
        <v>107</v>
      </c>
      <c r="BP82" s="49"/>
      <c r="BQ82" s="50"/>
      <c r="BR82" s="77"/>
      <c r="BS82" s="78"/>
      <c r="BT82" s="2394">
        <v>42</v>
      </c>
      <c r="BU82" s="2395"/>
      <c r="BV82" s="2395"/>
      <c r="BW82" s="2396"/>
      <c r="BX82" s="2386"/>
      <c r="BY82" s="2387"/>
      <c r="BZ82" s="2387"/>
      <c r="CA82" s="281" t="s">
        <v>107</v>
      </c>
      <c r="CB82" s="49"/>
      <c r="CC82" s="50"/>
    </row>
    <row r="83" spans="60:81" ht="14.1" customHeight="1" x14ac:dyDescent="0.15">
      <c r="BH83" s="2394">
        <v>43</v>
      </c>
      <c r="BI83" s="2395"/>
      <c r="BJ83" s="2395"/>
      <c r="BK83" s="2396"/>
      <c r="BL83" s="2427"/>
      <c r="BM83" s="2428"/>
      <c r="BN83" s="2428"/>
      <c r="BO83" s="281" t="s">
        <v>107</v>
      </c>
      <c r="BP83" s="49"/>
      <c r="BQ83" s="50"/>
      <c r="BR83" s="77"/>
      <c r="BS83" s="78"/>
      <c r="BT83" s="2394">
        <v>43</v>
      </c>
      <c r="BU83" s="2395"/>
      <c r="BV83" s="2395"/>
      <c r="BW83" s="2396"/>
      <c r="BX83" s="2386"/>
      <c r="BY83" s="2387"/>
      <c r="BZ83" s="2387"/>
      <c r="CA83" s="281" t="s">
        <v>107</v>
      </c>
      <c r="CB83" s="49"/>
      <c r="CC83" s="50"/>
    </row>
    <row r="84" spans="60:81" ht="14.1" customHeight="1" x14ac:dyDescent="0.15">
      <c r="BH84" s="2394">
        <v>44</v>
      </c>
      <c r="BI84" s="2395"/>
      <c r="BJ84" s="2395"/>
      <c r="BK84" s="2396"/>
      <c r="BL84" s="2427"/>
      <c r="BM84" s="2428"/>
      <c r="BN84" s="2428"/>
      <c r="BO84" s="281" t="s">
        <v>107</v>
      </c>
      <c r="BP84" s="49"/>
      <c r="BQ84" s="50"/>
      <c r="BR84" s="77"/>
      <c r="BS84" s="78"/>
      <c r="BT84" s="2394">
        <v>44</v>
      </c>
      <c r="BU84" s="2395"/>
      <c r="BV84" s="2395"/>
      <c r="BW84" s="2396"/>
      <c r="BX84" s="2386"/>
      <c r="BY84" s="2387"/>
      <c r="BZ84" s="2387"/>
      <c r="CA84" s="281" t="s">
        <v>107</v>
      </c>
      <c r="CB84" s="49"/>
      <c r="CC84" s="50"/>
    </row>
    <row r="85" spans="60:81" ht="14.1" customHeight="1" x14ac:dyDescent="0.15">
      <c r="BH85" s="2394">
        <v>45</v>
      </c>
      <c r="BI85" s="2395"/>
      <c r="BJ85" s="2395"/>
      <c r="BK85" s="2396"/>
      <c r="BL85" s="2427"/>
      <c r="BM85" s="2428"/>
      <c r="BN85" s="2428"/>
      <c r="BO85" s="281" t="s">
        <v>107</v>
      </c>
      <c r="BP85" s="49"/>
      <c r="BQ85" s="50"/>
      <c r="BR85" s="77"/>
      <c r="BS85" s="78"/>
      <c r="BT85" s="2394">
        <v>45</v>
      </c>
      <c r="BU85" s="2395"/>
      <c r="BV85" s="2395"/>
      <c r="BW85" s="2396"/>
      <c r="BX85" s="2386"/>
      <c r="BY85" s="2387"/>
      <c r="BZ85" s="2387"/>
      <c r="CA85" s="281" t="s">
        <v>107</v>
      </c>
      <c r="CB85" s="49"/>
      <c r="CC85" s="50"/>
    </row>
    <row r="86" spans="60:81" ht="14.1" customHeight="1" x14ac:dyDescent="0.15">
      <c r="BH86" s="2394">
        <v>46</v>
      </c>
      <c r="BI86" s="2395"/>
      <c r="BJ86" s="2395"/>
      <c r="BK86" s="2396"/>
      <c r="BL86" s="2427"/>
      <c r="BM86" s="2428"/>
      <c r="BN86" s="2428"/>
      <c r="BO86" s="281" t="s">
        <v>107</v>
      </c>
      <c r="BP86" s="267"/>
      <c r="BQ86" s="48"/>
      <c r="BR86" s="77"/>
      <c r="BS86" s="78"/>
      <c r="BT86" s="2394">
        <v>46</v>
      </c>
      <c r="BU86" s="2395"/>
      <c r="BV86" s="2395"/>
      <c r="BW86" s="2396"/>
      <c r="BX86" s="2386"/>
      <c r="BY86" s="2387"/>
      <c r="BZ86" s="2387"/>
      <c r="CA86" s="281" t="s">
        <v>107</v>
      </c>
      <c r="CB86" s="267"/>
      <c r="CC86" s="48"/>
    </row>
    <row r="87" spans="60:81" ht="14.1" customHeight="1" x14ac:dyDescent="0.15">
      <c r="BH87" s="2394">
        <v>47</v>
      </c>
      <c r="BI87" s="2395"/>
      <c r="BJ87" s="2395"/>
      <c r="BK87" s="2396"/>
      <c r="BL87" s="2427"/>
      <c r="BM87" s="2428"/>
      <c r="BN87" s="2428"/>
      <c r="BO87" s="281" t="s">
        <v>107</v>
      </c>
      <c r="BP87" s="49"/>
      <c r="BQ87" s="50"/>
      <c r="BR87" s="77"/>
      <c r="BS87" s="78"/>
      <c r="BT87" s="2394">
        <v>47</v>
      </c>
      <c r="BU87" s="2395"/>
      <c r="BV87" s="2395"/>
      <c r="BW87" s="2396"/>
      <c r="BX87" s="2386"/>
      <c r="BY87" s="2387"/>
      <c r="BZ87" s="2387"/>
      <c r="CA87" s="281" t="s">
        <v>107</v>
      </c>
      <c r="CB87" s="49"/>
      <c r="CC87" s="50"/>
    </row>
    <row r="88" spans="60:81" ht="14.1" customHeight="1" x14ac:dyDescent="0.15">
      <c r="BH88" s="2394">
        <v>48</v>
      </c>
      <c r="BI88" s="2395"/>
      <c r="BJ88" s="2395"/>
      <c r="BK88" s="2396"/>
      <c r="BL88" s="2427"/>
      <c r="BM88" s="2428"/>
      <c r="BN88" s="2428"/>
      <c r="BO88" s="281" t="s">
        <v>107</v>
      </c>
      <c r="BP88" s="49"/>
      <c r="BQ88" s="50"/>
      <c r="BR88" s="77"/>
      <c r="BS88" s="78"/>
      <c r="BT88" s="2394">
        <v>48</v>
      </c>
      <c r="BU88" s="2395"/>
      <c r="BV88" s="2395"/>
      <c r="BW88" s="2396"/>
      <c r="BX88" s="2386"/>
      <c r="BY88" s="2387"/>
      <c r="BZ88" s="2387"/>
      <c r="CA88" s="281" t="s">
        <v>107</v>
      </c>
      <c r="CB88" s="49"/>
      <c r="CC88" s="50"/>
    </row>
    <row r="89" spans="60:81" ht="14.1" customHeight="1" x14ac:dyDescent="0.15">
      <c r="BH89" s="2394">
        <v>49</v>
      </c>
      <c r="BI89" s="2395"/>
      <c r="BJ89" s="2395"/>
      <c r="BK89" s="2396"/>
      <c r="BL89" s="2427"/>
      <c r="BM89" s="2428"/>
      <c r="BN89" s="2428"/>
      <c r="BO89" s="281" t="s">
        <v>107</v>
      </c>
      <c r="BP89" s="49"/>
      <c r="BQ89" s="50"/>
      <c r="BR89" s="77"/>
      <c r="BS89" s="78"/>
      <c r="BT89" s="2394">
        <v>49</v>
      </c>
      <c r="BU89" s="2395"/>
      <c r="BV89" s="2395"/>
      <c r="BW89" s="2396"/>
      <c r="BX89" s="2386"/>
      <c r="BY89" s="2387"/>
      <c r="BZ89" s="2387"/>
      <c r="CA89" s="281" t="s">
        <v>107</v>
      </c>
      <c r="CB89" s="49"/>
      <c r="CC89" s="50"/>
    </row>
    <row r="90" spans="60:81" ht="14.1" customHeight="1" x14ac:dyDescent="0.15">
      <c r="BH90" s="2394">
        <v>50</v>
      </c>
      <c r="BI90" s="2395"/>
      <c r="BJ90" s="2395"/>
      <c r="BK90" s="2396"/>
      <c r="BL90" s="2427"/>
      <c r="BM90" s="2428"/>
      <c r="BN90" s="2428"/>
      <c r="BO90" s="281" t="s">
        <v>107</v>
      </c>
      <c r="BP90" s="49"/>
      <c r="BQ90" s="50"/>
      <c r="BR90" s="77"/>
      <c r="BS90" s="78"/>
      <c r="BT90" s="2394">
        <v>50</v>
      </c>
      <c r="BU90" s="2395"/>
      <c r="BV90" s="2395"/>
      <c r="BW90" s="2396"/>
      <c r="BX90" s="2386"/>
      <c r="BY90" s="2387"/>
      <c r="BZ90" s="2387"/>
      <c r="CA90" s="281" t="s">
        <v>107</v>
      </c>
      <c r="CB90" s="49"/>
      <c r="CC90" s="50"/>
    </row>
    <row r="91" spans="60:81" ht="14.1" customHeight="1" x14ac:dyDescent="0.15">
      <c r="BH91" s="2394">
        <v>51</v>
      </c>
      <c r="BI91" s="2395"/>
      <c r="BJ91" s="2395"/>
      <c r="BK91" s="2396"/>
      <c r="BL91" s="2427"/>
      <c r="BM91" s="2428"/>
      <c r="BN91" s="2428"/>
      <c r="BO91" s="281" t="s">
        <v>107</v>
      </c>
      <c r="BP91" s="267"/>
      <c r="BQ91" s="48"/>
      <c r="BR91" s="77"/>
      <c r="BS91" s="78"/>
      <c r="BT91" s="2394">
        <v>51</v>
      </c>
      <c r="BU91" s="2395"/>
      <c r="BV91" s="2395"/>
      <c r="BW91" s="2396"/>
      <c r="BX91" s="2386"/>
      <c r="BY91" s="2387"/>
      <c r="BZ91" s="2387"/>
      <c r="CA91" s="281" t="s">
        <v>107</v>
      </c>
      <c r="CB91" s="267"/>
      <c r="CC91" s="48"/>
    </row>
    <row r="92" spans="60:81" ht="14.1" customHeight="1" x14ac:dyDescent="0.15">
      <c r="BH92" s="2394">
        <v>52</v>
      </c>
      <c r="BI92" s="2395"/>
      <c r="BJ92" s="2395"/>
      <c r="BK92" s="2396"/>
      <c r="BL92" s="2427"/>
      <c r="BM92" s="2428"/>
      <c r="BN92" s="2428"/>
      <c r="BO92" s="281" t="s">
        <v>107</v>
      </c>
      <c r="BP92" s="49"/>
      <c r="BQ92" s="50"/>
      <c r="BR92" s="77"/>
      <c r="BS92" s="78"/>
      <c r="BT92" s="2394">
        <v>52</v>
      </c>
      <c r="BU92" s="2395"/>
      <c r="BV92" s="2395"/>
      <c r="BW92" s="2396"/>
      <c r="BX92" s="2386"/>
      <c r="BY92" s="2387"/>
      <c r="BZ92" s="2387"/>
      <c r="CA92" s="281" t="s">
        <v>107</v>
      </c>
      <c r="CB92" s="49"/>
      <c r="CC92" s="50"/>
    </row>
    <row r="93" spans="60:81" ht="14.1" customHeight="1" x14ac:dyDescent="0.15">
      <c r="BH93" s="2394">
        <v>53</v>
      </c>
      <c r="BI93" s="2395"/>
      <c r="BJ93" s="2395"/>
      <c r="BK93" s="2396"/>
      <c r="BL93" s="2427"/>
      <c r="BM93" s="2428"/>
      <c r="BN93" s="2428"/>
      <c r="BO93" s="281" t="s">
        <v>107</v>
      </c>
      <c r="BP93" s="49"/>
      <c r="BQ93" s="50"/>
      <c r="BR93" s="77"/>
      <c r="BS93" s="78"/>
      <c r="BT93" s="2394">
        <v>53</v>
      </c>
      <c r="BU93" s="2395"/>
      <c r="BV93" s="2395"/>
      <c r="BW93" s="2396"/>
      <c r="BX93" s="2386"/>
      <c r="BY93" s="2387"/>
      <c r="BZ93" s="2387"/>
      <c r="CA93" s="281" t="s">
        <v>107</v>
      </c>
      <c r="CB93" s="49"/>
      <c r="CC93" s="50"/>
    </row>
    <row r="94" spans="60:81" ht="14.1" customHeight="1" x14ac:dyDescent="0.15">
      <c r="BH94" s="2394">
        <v>54</v>
      </c>
      <c r="BI94" s="2395"/>
      <c r="BJ94" s="2395"/>
      <c r="BK94" s="2396"/>
      <c r="BL94" s="2427"/>
      <c r="BM94" s="2428"/>
      <c r="BN94" s="2428"/>
      <c r="BO94" s="281" t="s">
        <v>107</v>
      </c>
      <c r="BP94" s="49"/>
      <c r="BQ94" s="50"/>
      <c r="BR94" s="77"/>
      <c r="BS94" s="78"/>
      <c r="BT94" s="2394">
        <v>54</v>
      </c>
      <c r="BU94" s="2395"/>
      <c r="BV94" s="2395"/>
      <c r="BW94" s="2396"/>
      <c r="BX94" s="2386"/>
      <c r="BY94" s="2387"/>
      <c r="BZ94" s="2387"/>
      <c r="CA94" s="281" t="s">
        <v>107</v>
      </c>
      <c r="CB94" s="49"/>
      <c r="CC94" s="50"/>
    </row>
    <row r="95" spans="60:81" ht="14.1" customHeight="1" x14ac:dyDescent="0.15">
      <c r="BH95" s="2394">
        <v>55</v>
      </c>
      <c r="BI95" s="2395"/>
      <c r="BJ95" s="2395"/>
      <c r="BK95" s="2396"/>
      <c r="BL95" s="2427"/>
      <c r="BM95" s="2428"/>
      <c r="BN95" s="2428"/>
      <c r="BO95" s="281" t="s">
        <v>107</v>
      </c>
      <c r="BP95" s="49"/>
      <c r="BQ95" s="50"/>
      <c r="BR95" s="77"/>
      <c r="BS95" s="78"/>
      <c r="BT95" s="2394">
        <v>55</v>
      </c>
      <c r="BU95" s="2395"/>
      <c r="BV95" s="2395"/>
      <c r="BW95" s="2396"/>
      <c r="BX95" s="2386"/>
      <c r="BY95" s="2387"/>
      <c r="BZ95" s="2387"/>
      <c r="CA95" s="281" t="s">
        <v>107</v>
      </c>
      <c r="CB95" s="49"/>
      <c r="CC95" s="50"/>
    </row>
    <row r="96" spans="60:81" ht="14.1" customHeight="1" x14ac:dyDescent="0.15">
      <c r="BH96" s="2394">
        <v>56</v>
      </c>
      <c r="BI96" s="2395"/>
      <c r="BJ96" s="2395"/>
      <c r="BK96" s="2396"/>
      <c r="BL96" s="2427"/>
      <c r="BM96" s="2428"/>
      <c r="BN96" s="2428"/>
      <c r="BO96" s="281" t="s">
        <v>107</v>
      </c>
      <c r="BP96" s="267"/>
      <c r="BQ96" s="48"/>
      <c r="BR96" s="77"/>
      <c r="BS96" s="78"/>
      <c r="BT96" s="2394">
        <v>56</v>
      </c>
      <c r="BU96" s="2395"/>
      <c r="BV96" s="2395"/>
      <c r="BW96" s="2396"/>
      <c r="BX96" s="2386"/>
      <c r="BY96" s="2387"/>
      <c r="BZ96" s="2387"/>
      <c r="CA96" s="281" t="s">
        <v>107</v>
      </c>
      <c r="CB96" s="267"/>
      <c r="CC96" s="48"/>
    </row>
    <row r="97" spans="60:110" ht="14.1" customHeight="1" x14ac:dyDescent="0.15">
      <c r="BH97" s="2394">
        <v>57</v>
      </c>
      <c r="BI97" s="2395"/>
      <c r="BJ97" s="2395"/>
      <c r="BK97" s="2396"/>
      <c r="BL97" s="2427"/>
      <c r="BM97" s="2428"/>
      <c r="BN97" s="2428"/>
      <c r="BO97" s="281" t="s">
        <v>107</v>
      </c>
      <c r="BP97" s="49"/>
      <c r="BQ97" s="50"/>
      <c r="BR97" s="77"/>
      <c r="BS97" s="78"/>
      <c r="BT97" s="2394">
        <v>57</v>
      </c>
      <c r="BU97" s="2395"/>
      <c r="BV97" s="2395"/>
      <c r="BW97" s="2396"/>
      <c r="BX97" s="2386"/>
      <c r="BY97" s="2387"/>
      <c r="BZ97" s="2387"/>
      <c r="CA97" s="281" t="s">
        <v>107</v>
      </c>
      <c r="CB97" s="49"/>
      <c r="CC97" s="50"/>
    </row>
    <row r="98" spans="60:110" ht="14.1" customHeight="1" x14ac:dyDescent="0.15">
      <c r="BH98" s="2394">
        <v>58</v>
      </c>
      <c r="BI98" s="2395"/>
      <c r="BJ98" s="2395"/>
      <c r="BK98" s="2396"/>
      <c r="BL98" s="2427"/>
      <c r="BM98" s="2428"/>
      <c r="BN98" s="2428"/>
      <c r="BO98" s="281" t="s">
        <v>107</v>
      </c>
      <c r="BP98" s="49"/>
      <c r="BQ98" s="50"/>
      <c r="BR98" s="77"/>
      <c r="BS98" s="78"/>
      <c r="BT98" s="2394">
        <v>58</v>
      </c>
      <c r="BU98" s="2395"/>
      <c r="BV98" s="2395"/>
      <c r="BW98" s="2396"/>
      <c r="BX98" s="2386"/>
      <c r="BY98" s="2387"/>
      <c r="BZ98" s="2387"/>
      <c r="CA98" s="281" t="s">
        <v>107</v>
      </c>
      <c r="CB98" s="49"/>
      <c r="CC98" s="50"/>
    </row>
    <row r="99" spans="60:110" ht="14.1" customHeight="1" x14ac:dyDescent="0.15">
      <c r="BH99" s="2394">
        <v>59</v>
      </c>
      <c r="BI99" s="2395"/>
      <c r="BJ99" s="2395"/>
      <c r="BK99" s="2396"/>
      <c r="BL99" s="2427"/>
      <c r="BM99" s="2428"/>
      <c r="BN99" s="2428"/>
      <c r="BO99" s="281" t="s">
        <v>107</v>
      </c>
      <c r="BP99" s="49"/>
      <c r="BQ99" s="50"/>
      <c r="BR99" s="77"/>
      <c r="BS99" s="78"/>
      <c r="BT99" s="2394">
        <v>59</v>
      </c>
      <c r="BU99" s="2395"/>
      <c r="BV99" s="2395"/>
      <c r="BW99" s="2396"/>
      <c r="BX99" s="2386"/>
      <c r="BY99" s="2387"/>
      <c r="BZ99" s="2387"/>
      <c r="CA99" s="281" t="s">
        <v>107</v>
      </c>
      <c r="CB99" s="49"/>
      <c r="CC99" s="50"/>
    </row>
    <row r="100" spans="60:110" ht="14.1" customHeight="1" x14ac:dyDescent="0.15">
      <c r="BH100" s="2394">
        <v>60</v>
      </c>
      <c r="BI100" s="2395"/>
      <c r="BJ100" s="2395"/>
      <c r="BK100" s="2396"/>
      <c r="BL100" s="2427"/>
      <c r="BM100" s="2428"/>
      <c r="BN100" s="2428"/>
      <c r="BO100" s="281" t="s">
        <v>107</v>
      </c>
      <c r="BP100" s="49"/>
      <c r="BQ100" s="50"/>
      <c r="BR100" s="77"/>
      <c r="BS100" s="78"/>
      <c r="BT100" s="2394">
        <v>60</v>
      </c>
      <c r="BU100" s="2395"/>
      <c r="BV100" s="2395"/>
      <c r="BW100" s="2396"/>
      <c r="BX100" s="2386"/>
      <c r="BY100" s="2387"/>
      <c r="BZ100" s="2387"/>
      <c r="CA100" s="281" t="s">
        <v>107</v>
      </c>
      <c r="CB100" s="49"/>
      <c r="CC100" s="50"/>
    </row>
    <row r="101" spans="60:110" ht="14.1" customHeight="1" x14ac:dyDescent="0.15"/>
    <row r="102" spans="60:110" ht="14.1" customHeight="1" x14ac:dyDescent="0.15"/>
    <row r="103" spans="60:110" ht="14.1" customHeight="1" x14ac:dyDescent="0.15"/>
    <row r="104" spans="60:110" ht="14.1" customHeight="1" x14ac:dyDescent="0.15"/>
    <row r="105" spans="60:110" ht="14.1" customHeight="1" x14ac:dyDescent="0.15"/>
    <row r="106" spans="60:110" ht="14.1" customHeight="1" x14ac:dyDescent="0.15"/>
    <row r="107" spans="60:110" ht="14.1" customHeight="1" x14ac:dyDescent="0.15"/>
    <row r="108" spans="60:110" ht="14.1" customHeight="1" x14ac:dyDescent="0.15">
      <c r="DD108" s="272"/>
      <c r="DE108" s="272"/>
      <c r="DF108" s="272"/>
    </row>
    <row r="109" spans="60:110" ht="14.1" customHeight="1" x14ac:dyDescent="0.15">
      <c r="CT109" s="250"/>
      <c r="CU109" s="250"/>
      <c r="CV109" s="250"/>
      <c r="DB109" s="80"/>
      <c r="DC109" s="80"/>
      <c r="DD109" s="272"/>
      <c r="DE109" s="272"/>
      <c r="DF109" s="272"/>
    </row>
    <row r="110" spans="60:110" ht="14.1" customHeight="1" x14ac:dyDescent="0.15">
      <c r="CT110" s="250"/>
      <c r="CU110" s="250"/>
      <c r="CV110" s="250"/>
      <c r="CW110" s="250"/>
      <c r="CX110" s="250"/>
      <c r="CY110" s="250"/>
      <c r="CZ110" s="250"/>
      <c r="DA110" s="250"/>
      <c r="DB110" s="80"/>
      <c r="DC110" s="80"/>
      <c r="DD110" s="272"/>
      <c r="DE110" s="272"/>
      <c r="DF110" s="272"/>
    </row>
    <row r="111" spans="60:110" ht="14.1" customHeight="1" x14ac:dyDescent="0.15"/>
    <row r="112" spans="60:110" ht="14.1" customHeight="1" x14ac:dyDescent="0.15"/>
    <row r="113" spans="53:112" x14ac:dyDescent="0.15">
      <c r="CT113" s="257"/>
      <c r="CU113" s="257"/>
      <c r="CV113" s="257"/>
      <c r="CW113" s="257"/>
    </row>
    <row r="115" spans="53:112" x14ac:dyDescent="0.15">
      <c r="CT115" s="256"/>
      <c r="CU115" s="256"/>
      <c r="CV115" s="256"/>
      <c r="CW115" s="256"/>
      <c r="CX115" s="256"/>
      <c r="CY115" s="256"/>
      <c r="CZ115" s="256"/>
      <c r="DA115" s="256"/>
      <c r="DB115" s="256"/>
      <c r="DC115" s="256"/>
      <c r="DD115" s="256"/>
    </row>
    <row r="116" spans="53:112" ht="12" customHeight="1" x14ac:dyDescent="0.15"/>
    <row r="119" spans="53:112" ht="13.5" x14ac:dyDescent="0.15">
      <c r="CT119" s="257"/>
      <c r="CU119" s="257"/>
      <c r="CV119" s="257"/>
      <c r="CW119" s="257"/>
      <c r="CX119" s="257"/>
      <c r="CY119" s="257"/>
      <c r="CZ119" s="257"/>
      <c r="DA119" s="257"/>
      <c r="DB119" s="64"/>
      <c r="DC119" s="64"/>
      <c r="DD119" s="1"/>
      <c r="DE119" s="233"/>
      <c r="DF119" s="233"/>
      <c r="DG119" s="233"/>
      <c r="DH119" s="233"/>
    </row>
    <row r="120" spans="53:112" ht="13.5" customHeight="1" x14ac:dyDescent="0.15">
      <c r="CT120" s="257"/>
      <c r="CU120" s="257"/>
      <c r="CV120" s="257"/>
      <c r="CW120" s="257"/>
      <c r="CX120" s="257"/>
      <c r="CY120" s="257"/>
      <c r="CZ120" s="257"/>
      <c r="DA120" s="257"/>
      <c r="DB120" s="64"/>
      <c r="DC120" s="64"/>
      <c r="DD120" s="1"/>
      <c r="DE120" s="233"/>
      <c r="DF120" s="233"/>
      <c r="DG120" s="233"/>
      <c r="DH120" s="233"/>
    </row>
    <row r="121" spans="53:112" ht="14.25" customHeight="1" x14ac:dyDescent="0.15"/>
    <row r="122" spans="53:112" ht="13.5" customHeight="1" x14ac:dyDescent="0.15">
      <c r="BB122" s="81"/>
      <c r="BC122" s="81"/>
      <c r="BD122" s="81"/>
      <c r="BE122" s="81"/>
      <c r="BG122" s="82"/>
      <c r="BH122" s="82"/>
      <c r="BI122" s="83"/>
      <c r="BJ122" s="83"/>
      <c r="BK122" s="248"/>
      <c r="BL122" s="16"/>
      <c r="BM122" s="16"/>
      <c r="BN122" s="16"/>
      <c r="BO122" s="16"/>
      <c r="BY122" s="256"/>
    </row>
    <row r="123" spans="53:112" ht="13.5" customHeight="1" x14ac:dyDescent="0.15">
      <c r="BB123" s="81"/>
      <c r="BC123" s="81"/>
      <c r="BD123" s="81"/>
      <c r="BE123" s="81"/>
      <c r="BF123" s="81"/>
      <c r="BG123" s="82"/>
      <c r="BH123" s="82"/>
      <c r="BI123" s="83"/>
      <c r="BJ123" s="83"/>
      <c r="BK123" s="248"/>
      <c r="BL123" s="16"/>
      <c r="BM123" s="16"/>
      <c r="BN123" s="16"/>
      <c r="BO123" s="16"/>
      <c r="BY123" s="256"/>
    </row>
    <row r="124" spans="53:112" ht="13.5" customHeight="1" x14ac:dyDescent="0.15">
      <c r="BB124" s="81"/>
      <c r="BC124" s="81"/>
      <c r="BD124" s="81"/>
      <c r="BY124" s="256"/>
    </row>
    <row r="125" spans="53:112" x14ac:dyDescent="0.15">
      <c r="BA125" s="250"/>
      <c r="BB125" s="81"/>
      <c r="BC125" s="81"/>
      <c r="BD125" s="81"/>
      <c r="BY125" s="256"/>
      <c r="CH125" s="250"/>
      <c r="CI125" s="250"/>
      <c r="CJ125" s="250"/>
    </row>
    <row r="126" spans="53:112" ht="13.5" customHeight="1" x14ac:dyDescent="0.15">
      <c r="BA126" s="250"/>
      <c r="BF126" s="84"/>
      <c r="BG126" s="84"/>
      <c r="BH126" s="84"/>
      <c r="BI126" s="85"/>
      <c r="BJ126" s="85"/>
      <c r="BK126" s="248"/>
      <c r="BL126" s="16"/>
      <c r="BM126" s="16"/>
      <c r="BN126" s="16"/>
      <c r="BO126" s="16"/>
      <c r="BY126" s="256"/>
      <c r="CH126" s="1"/>
      <c r="CI126" s="1"/>
      <c r="CJ126" s="1"/>
    </row>
    <row r="127" spans="53:112" x14ac:dyDescent="0.15">
      <c r="BA127" s="250"/>
      <c r="BF127" s="84"/>
      <c r="BG127" s="84"/>
      <c r="BH127" s="84"/>
      <c r="BI127" s="85"/>
      <c r="BJ127" s="85"/>
      <c r="BK127" s="248"/>
      <c r="BL127" s="16"/>
      <c r="BM127" s="16"/>
      <c r="BN127" s="16"/>
      <c r="BO127" s="16"/>
      <c r="BY127" s="256"/>
    </row>
    <row r="128" spans="53:112" x14ac:dyDescent="0.15">
      <c r="BA128" s="282"/>
      <c r="BF128" s="84"/>
      <c r="BG128" s="84"/>
      <c r="BH128" s="84"/>
      <c r="BI128" s="85"/>
      <c r="BJ128" s="85"/>
      <c r="BK128" s="248"/>
      <c r="BL128" s="16"/>
      <c r="BM128" s="16"/>
      <c r="BN128" s="16"/>
      <c r="BO128" s="16"/>
      <c r="BY128" s="256"/>
    </row>
    <row r="129" spans="33:78" ht="13.5" x14ac:dyDescent="0.15">
      <c r="BA129" s="282"/>
      <c r="BF129" s="84"/>
      <c r="BG129" s="84"/>
      <c r="BH129" s="84"/>
      <c r="BI129" s="85"/>
      <c r="BJ129" s="85"/>
      <c r="BK129" s="248"/>
      <c r="BL129" s="16"/>
      <c r="BM129" s="16"/>
      <c r="BN129" s="16"/>
      <c r="BO129" s="16"/>
      <c r="BY129" s="289"/>
    </row>
    <row r="130" spans="33:78" ht="13.5" x14ac:dyDescent="0.15">
      <c r="BA130" s="282"/>
      <c r="BF130" s="274"/>
      <c r="BG130" s="282"/>
      <c r="BH130" s="282"/>
      <c r="BI130" s="42"/>
      <c r="BJ130" s="42"/>
      <c r="BK130" s="248"/>
      <c r="BL130" s="16"/>
      <c r="BM130" s="16"/>
      <c r="BN130" s="16"/>
      <c r="BO130" s="16"/>
      <c r="BY130" s="289"/>
    </row>
    <row r="131" spans="33:78" x14ac:dyDescent="0.15">
      <c r="AZ131" s="250"/>
      <c r="BA131" s="282"/>
      <c r="BF131" s="282"/>
      <c r="BG131" s="282"/>
      <c r="BH131" s="282"/>
      <c r="BI131" s="42"/>
      <c r="BJ131" s="42"/>
      <c r="BK131" s="248"/>
      <c r="BL131" s="16"/>
      <c r="BM131" s="16"/>
      <c r="BN131" s="16"/>
      <c r="BO131" s="16"/>
    </row>
    <row r="132" spans="33:78" x14ac:dyDescent="0.15">
      <c r="AZ132" s="250"/>
      <c r="BI132" s="16"/>
      <c r="BJ132" s="16"/>
      <c r="BK132" s="16"/>
      <c r="BL132" s="16"/>
      <c r="BM132" s="16"/>
      <c r="BN132" s="16"/>
      <c r="BO132" s="16"/>
    </row>
    <row r="133" spans="33:78" ht="13.5" customHeight="1" x14ac:dyDescent="0.15">
      <c r="AG133" s="2"/>
      <c r="AH133" s="2"/>
      <c r="AI133" s="2"/>
      <c r="AZ133" s="250"/>
      <c r="BI133" s="2197"/>
      <c r="BJ133" s="2197"/>
      <c r="BK133" s="2197"/>
      <c r="BL133" s="16"/>
      <c r="BM133" s="16"/>
      <c r="BN133" s="16"/>
      <c r="BO133" s="16"/>
    </row>
    <row r="134" spans="33:78" x14ac:dyDescent="0.15">
      <c r="AG134" s="2"/>
      <c r="AH134" s="2"/>
      <c r="AI134" s="2"/>
      <c r="AR134" s="250"/>
      <c r="AS134" s="250"/>
      <c r="AT134" s="250"/>
      <c r="AU134" s="250"/>
      <c r="AW134" s="250"/>
      <c r="AX134" s="250"/>
      <c r="AY134" s="250"/>
      <c r="AZ134" s="282"/>
    </row>
    <row r="135" spans="33:78" x14ac:dyDescent="0.15">
      <c r="AG135" s="2"/>
      <c r="AH135" s="2"/>
      <c r="AI135" s="2"/>
      <c r="AR135" s="250"/>
      <c r="AS135" s="250"/>
      <c r="AT135" s="250"/>
      <c r="AU135" s="250"/>
      <c r="AV135" s="250"/>
      <c r="AW135" s="250"/>
      <c r="AX135" s="250"/>
      <c r="AY135" s="250"/>
      <c r="AZ135" s="282"/>
      <c r="BP135" s="250"/>
      <c r="BQ135" s="250"/>
      <c r="BR135" s="250"/>
      <c r="BS135" s="250"/>
      <c r="BT135" s="250"/>
      <c r="BU135" s="86"/>
      <c r="BV135" s="86"/>
      <c r="BW135" s="86"/>
      <c r="BX135" s="86"/>
      <c r="BY135" s="87"/>
      <c r="BZ135" s="87"/>
    </row>
    <row r="136" spans="33:78" x14ac:dyDescent="0.15">
      <c r="AG136" s="2"/>
      <c r="AH136" s="2"/>
      <c r="AI136" s="2"/>
      <c r="AR136" s="250"/>
      <c r="AS136" s="250"/>
      <c r="AT136" s="250"/>
      <c r="AU136" s="250"/>
      <c r="AV136" s="250"/>
      <c r="AW136" s="250"/>
      <c r="AX136" s="250"/>
      <c r="AY136" s="250"/>
      <c r="AZ136" s="282"/>
      <c r="BP136" s="250"/>
      <c r="BQ136" s="250"/>
      <c r="BR136" s="250"/>
      <c r="BS136" s="250"/>
      <c r="BT136" s="250"/>
      <c r="BU136" s="86"/>
      <c r="BV136" s="86"/>
      <c r="BW136" s="86"/>
      <c r="BX136" s="86"/>
      <c r="BY136" s="87"/>
      <c r="BZ136" s="87"/>
    </row>
    <row r="137" spans="33:78" ht="13.5" customHeight="1" x14ac:dyDescent="0.15">
      <c r="AG137" s="2"/>
      <c r="AH137" s="2"/>
      <c r="AI137" s="2"/>
      <c r="AR137" s="282"/>
      <c r="AS137" s="282"/>
      <c r="AT137" s="282"/>
      <c r="AU137" s="282"/>
      <c r="AV137" s="250"/>
      <c r="AW137" s="282"/>
      <c r="AX137" s="282"/>
      <c r="AY137" s="282"/>
      <c r="AZ137" s="282"/>
      <c r="BP137" s="250"/>
      <c r="BQ137" s="250"/>
      <c r="BR137" s="250"/>
      <c r="BS137" s="250"/>
      <c r="BT137" s="250"/>
      <c r="BU137" s="88"/>
      <c r="BV137" s="88"/>
      <c r="BW137" s="88"/>
      <c r="BX137" s="88"/>
      <c r="BY137" s="87"/>
      <c r="BZ137" s="87"/>
    </row>
    <row r="138" spans="33:78" ht="13.5" customHeight="1" x14ac:dyDescent="0.15">
      <c r="AG138" s="2"/>
      <c r="AH138" s="2"/>
      <c r="AI138" s="2"/>
      <c r="AR138" s="282"/>
      <c r="AS138" s="282"/>
      <c r="AT138" s="282"/>
      <c r="AU138" s="282"/>
      <c r="AV138" s="282"/>
      <c r="AW138" s="282"/>
      <c r="AX138" s="282"/>
      <c r="AY138" s="282"/>
    </row>
    <row r="139" spans="33:78" x14ac:dyDescent="0.15">
      <c r="AG139" s="2"/>
      <c r="AH139" s="2"/>
      <c r="AI139" s="2"/>
      <c r="AR139" s="282"/>
      <c r="AS139" s="282"/>
      <c r="AT139" s="282"/>
      <c r="AU139" s="282"/>
      <c r="AV139" s="282"/>
      <c r="AW139" s="282"/>
      <c r="AX139" s="282"/>
      <c r="AY139" s="282"/>
    </row>
    <row r="140" spans="33:78" x14ac:dyDescent="0.15">
      <c r="AG140" s="2"/>
      <c r="AH140" s="2"/>
      <c r="AI140" s="2"/>
      <c r="AR140" s="282"/>
      <c r="AS140" s="282"/>
      <c r="AT140" s="282"/>
      <c r="AU140" s="282"/>
      <c r="AV140" s="282"/>
      <c r="AW140" s="282"/>
      <c r="AX140" s="282"/>
      <c r="AY140" s="282"/>
    </row>
    <row r="141" spans="33:78" x14ac:dyDescent="0.15">
      <c r="AG141" s="2"/>
      <c r="AH141" s="2"/>
      <c r="AI141" s="2"/>
      <c r="AV141" s="282"/>
      <c r="BP141" s="250"/>
      <c r="BQ141" s="250"/>
      <c r="BR141" s="250"/>
      <c r="BS141" s="250"/>
      <c r="BT141" s="250"/>
      <c r="BU141" s="88"/>
      <c r="BV141" s="88"/>
      <c r="BW141" s="88"/>
      <c r="BX141" s="88"/>
      <c r="BY141" s="87"/>
      <c r="BZ141" s="87"/>
    </row>
    <row r="142" spans="33:78" x14ac:dyDescent="0.15">
      <c r="AG142" s="2"/>
      <c r="AH142" s="2"/>
      <c r="AI142" s="2"/>
    </row>
    <row r="143" spans="33:78" x14ac:dyDescent="0.15">
      <c r="AG143" s="2"/>
      <c r="AH143" s="2"/>
      <c r="AI143" s="2"/>
      <c r="BP143" s="250"/>
      <c r="BQ143" s="250"/>
      <c r="BR143" s="250"/>
      <c r="BS143" s="250"/>
      <c r="BT143" s="250"/>
      <c r="BU143" s="88"/>
      <c r="BV143" s="88"/>
      <c r="BW143" s="88"/>
      <c r="BX143" s="88"/>
      <c r="BY143" s="87"/>
      <c r="BZ143" s="87"/>
    </row>
    <row r="144" spans="33:78" x14ac:dyDescent="0.15">
      <c r="AG144" s="2"/>
      <c r="AH144" s="2"/>
      <c r="AI144" s="2"/>
      <c r="BP144" s="250"/>
      <c r="BQ144" s="250"/>
      <c r="BR144" s="250"/>
      <c r="BS144" s="250"/>
      <c r="BT144" s="250"/>
      <c r="BU144" s="86"/>
      <c r="BV144" s="86"/>
      <c r="BW144" s="86"/>
      <c r="BX144" s="86"/>
      <c r="BY144" s="87"/>
      <c r="BZ144" s="87"/>
    </row>
    <row r="145" spans="33:35" x14ac:dyDescent="0.15">
      <c r="AG145" s="2"/>
      <c r="AH145" s="2"/>
      <c r="AI145" s="2"/>
    </row>
    <row r="146" spans="33:35" x14ac:dyDescent="0.15">
      <c r="AG146" s="2"/>
      <c r="AH146" s="2"/>
      <c r="AI146" s="2"/>
    </row>
    <row r="147" spans="33:35" x14ac:dyDescent="0.15">
      <c r="AG147" s="2"/>
      <c r="AH147" s="2"/>
      <c r="AI147" s="2"/>
    </row>
    <row r="148" spans="33:35" x14ac:dyDescent="0.15">
      <c r="AG148" s="2"/>
      <c r="AH148" s="2"/>
      <c r="AI148" s="2"/>
    </row>
    <row r="149" spans="33:35" x14ac:dyDescent="0.15">
      <c r="AG149" s="2"/>
      <c r="AH149" s="2"/>
      <c r="AI149" s="2"/>
    </row>
    <row r="150" spans="33:35" x14ac:dyDescent="0.15">
      <c r="AG150" s="2"/>
      <c r="AH150" s="2"/>
      <c r="AI150" s="2"/>
    </row>
    <row r="151" spans="33:35" x14ac:dyDescent="0.15">
      <c r="AG151" s="2"/>
      <c r="AH151" s="2"/>
      <c r="AI151" s="2"/>
    </row>
  </sheetData>
  <mergeCells count="527">
    <mergeCell ref="AK3:AZ3"/>
    <mergeCell ref="B3:AI3"/>
    <mergeCell ref="AL74:AY75"/>
    <mergeCell ref="AM65:AZ66"/>
    <mergeCell ref="AL61:AZ64"/>
    <mergeCell ref="AL60:AZ60"/>
    <mergeCell ref="AL72:AZ73"/>
    <mergeCell ref="C51:C62"/>
    <mergeCell ref="D51:D58"/>
    <mergeCell ref="J69:L69"/>
    <mergeCell ref="C63:H64"/>
    <mergeCell ref="V63:W63"/>
    <mergeCell ref="Z63:AB63"/>
    <mergeCell ref="I64:R64"/>
    <mergeCell ref="V64:W64"/>
    <mergeCell ref="J65:L65"/>
    <mergeCell ref="O65:Q65"/>
    <mergeCell ref="J66:L66"/>
    <mergeCell ref="O66:Q66"/>
    <mergeCell ref="O69:Q69"/>
    <mergeCell ref="U69:W69"/>
    <mergeCell ref="U54:W54"/>
    <mergeCell ref="Z54:AB54"/>
    <mergeCell ref="J57:L57"/>
    <mergeCell ref="Z69:AB69"/>
    <mergeCell ref="D59:H59"/>
    <mergeCell ref="I60:S60"/>
    <mergeCell ref="BH51:BK51"/>
    <mergeCell ref="Z67:AB67"/>
    <mergeCell ref="BH57:BK57"/>
    <mergeCell ref="BH65:BK65"/>
    <mergeCell ref="BH69:BK69"/>
    <mergeCell ref="C68:H68"/>
    <mergeCell ref="C67:H67"/>
    <mergeCell ref="C69:H70"/>
    <mergeCell ref="J70:L70"/>
    <mergeCell ref="O70:Q70"/>
    <mergeCell ref="U70:W70"/>
    <mergeCell ref="BA58:BE58"/>
    <mergeCell ref="BC60:BE60"/>
    <mergeCell ref="BC59:BE59"/>
    <mergeCell ref="U59:W59"/>
    <mergeCell ref="BH53:BK53"/>
    <mergeCell ref="AL69:AZ70"/>
    <mergeCell ref="Z70:AB70"/>
    <mergeCell ref="C65:H66"/>
    <mergeCell ref="U55:W55"/>
    <mergeCell ref="U53:W53"/>
    <mergeCell ref="BH61:BK61"/>
    <mergeCell ref="BL61:BN61"/>
    <mergeCell ref="AL54:AZ55"/>
    <mergeCell ref="Z58:AB58"/>
    <mergeCell ref="BH64:BK64"/>
    <mergeCell ref="BL64:BN64"/>
    <mergeCell ref="BH62:BK62"/>
    <mergeCell ref="BL62:BN62"/>
    <mergeCell ref="Z53:AB53"/>
    <mergeCell ref="BH63:BK63"/>
    <mergeCell ref="BL63:BN63"/>
    <mergeCell ref="BH59:BK59"/>
    <mergeCell ref="BL59:BN59"/>
    <mergeCell ref="BH60:BK60"/>
    <mergeCell ref="Z59:AB59"/>
    <mergeCell ref="BL65:BN65"/>
    <mergeCell ref="BL60:BN60"/>
    <mergeCell ref="BH58:BK58"/>
    <mergeCell ref="AM67:AZ68"/>
    <mergeCell ref="Z60:AB60"/>
    <mergeCell ref="V61:W61"/>
    <mergeCell ref="Z61:AB61"/>
    <mergeCell ref="I62:U62"/>
    <mergeCell ref="V62:W62"/>
    <mergeCell ref="Z62:AB62"/>
    <mergeCell ref="U66:W66"/>
    <mergeCell ref="Z66:AB66"/>
    <mergeCell ref="Z64:AB64"/>
    <mergeCell ref="BL58:BN58"/>
    <mergeCell ref="AL57:AZ59"/>
    <mergeCell ref="Z68:AB68"/>
    <mergeCell ref="V67:W67"/>
    <mergeCell ref="I67:U67"/>
    <mergeCell ref="I68:S68"/>
    <mergeCell ref="V68:W68"/>
    <mergeCell ref="BL57:BN57"/>
    <mergeCell ref="O57:Q57"/>
    <mergeCell ref="O58:Q58"/>
    <mergeCell ref="U58:W58"/>
    <mergeCell ref="BI133:BK133"/>
    <mergeCell ref="BH100:BK100"/>
    <mergeCell ref="BL100:BN100"/>
    <mergeCell ref="BH96:BK96"/>
    <mergeCell ref="BL96:BN96"/>
    <mergeCell ref="BH92:BK92"/>
    <mergeCell ref="BL92:BN92"/>
    <mergeCell ref="BH88:BK88"/>
    <mergeCell ref="BL88:BN88"/>
    <mergeCell ref="BH95:BK95"/>
    <mergeCell ref="BL95:BN95"/>
    <mergeCell ref="BT100:BW100"/>
    <mergeCell ref="BX100:BZ100"/>
    <mergeCell ref="BH98:BK98"/>
    <mergeCell ref="BL98:BN98"/>
    <mergeCell ref="BT98:BW98"/>
    <mergeCell ref="BX98:BZ98"/>
    <mergeCell ref="BH99:BK99"/>
    <mergeCell ref="BL99:BN99"/>
    <mergeCell ref="BT99:BW99"/>
    <mergeCell ref="BX99:BZ99"/>
    <mergeCell ref="BT96:BW96"/>
    <mergeCell ref="BX96:BZ96"/>
    <mergeCell ref="BH97:BK97"/>
    <mergeCell ref="BL97:BN97"/>
    <mergeCell ref="BT97:BW97"/>
    <mergeCell ref="BX97:BZ97"/>
    <mergeCell ref="BH94:BK94"/>
    <mergeCell ref="BL94:BN94"/>
    <mergeCell ref="BT94:BW94"/>
    <mergeCell ref="BX94:BZ94"/>
    <mergeCell ref="BT95:BW95"/>
    <mergeCell ref="BX95:BZ95"/>
    <mergeCell ref="BT92:BW92"/>
    <mergeCell ref="BX92:BZ92"/>
    <mergeCell ref="BH93:BK93"/>
    <mergeCell ref="BL93:BN93"/>
    <mergeCell ref="BT93:BW93"/>
    <mergeCell ref="BX93:BZ93"/>
    <mergeCell ref="BH90:BK90"/>
    <mergeCell ref="BL90:BN90"/>
    <mergeCell ref="BT90:BW90"/>
    <mergeCell ref="BX90:BZ90"/>
    <mergeCell ref="BH91:BK91"/>
    <mergeCell ref="BL91:BN91"/>
    <mergeCell ref="BT91:BW91"/>
    <mergeCell ref="BX91:BZ91"/>
    <mergeCell ref="BT88:BW88"/>
    <mergeCell ref="BX88:BZ88"/>
    <mergeCell ref="BH89:BK89"/>
    <mergeCell ref="BL89:BN89"/>
    <mergeCell ref="BT89:BW89"/>
    <mergeCell ref="BX89:BZ89"/>
    <mergeCell ref="BH86:BK86"/>
    <mergeCell ref="BL86:BN86"/>
    <mergeCell ref="BT86:BW86"/>
    <mergeCell ref="BX86:BZ86"/>
    <mergeCell ref="BH87:BK87"/>
    <mergeCell ref="BL87:BN87"/>
    <mergeCell ref="BT87:BW87"/>
    <mergeCell ref="BX87:BZ87"/>
    <mergeCell ref="BT84:BW84"/>
    <mergeCell ref="BX84:BZ84"/>
    <mergeCell ref="BH85:BK85"/>
    <mergeCell ref="BL85:BN85"/>
    <mergeCell ref="BT85:BW85"/>
    <mergeCell ref="BX85:BZ85"/>
    <mergeCell ref="BH82:BK82"/>
    <mergeCell ref="BL82:BN82"/>
    <mergeCell ref="BT82:BW82"/>
    <mergeCell ref="BX82:BZ82"/>
    <mergeCell ref="BH83:BK83"/>
    <mergeCell ref="BL83:BN83"/>
    <mergeCell ref="BT83:BW83"/>
    <mergeCell ref="BX83:BZ83"/>
    <mergeCell ref="BH84:BK84"/>
    <mergeCell ref="BL84:BN84"/>
    <mergeCell ref="BT80:BW80"/>
    <mergeCell ref="BX80:BZ80"/>
    <mergeCell ref="BH81:BK81"/>
    <mergeCell ref="BL81:BN81"/>
    <mergeCell ref="BT81:BW81"/>
    <mergeCell ref="BX81:BZ81"/>
    <mergeCell ref="BH78:BK78"/>
    <mergeCell ref="BL78:BN78"/>
    <mergeCell ref="BT78:BW78"/>
    <mergeCell ref="BX78:BZ78"/>
    <mergeCell ref="BH79:BK79"/>
    <mergeCell ref="BL79:BN79"/>
    <mergeCell ref="BT79:BW79"/>
    <mergeCell ref="BX79:BZ79"/>
    <mergeCell ref="BH80:BK80"/>
    <mergeCell ref="BL80:BN80"/>
    <mergeCell ref="BT76:BW76"/>
    <mergeCell ref="BX76:BZ76"/>
    <mergeCell ref="BH77:BK77"/>
    <mergeCell ref="BL77:BN77"/>
    <mergeCell ref="BT77:BW77"/>
    <mergeCell ref="BX77:BZ77"/>
    <mergeCell ref="BH74:BK74"/>
    <mergeCell ref="BL74:BN74"/>
    <mergeCell ref="BT74:BW74"/>
    <mergeCell ref="BX74:BZ74"/>
    <mergeCell ref="BH75:BK75"/>
    <mergeCell ref="BL75:BN75"/>
    <mergeCell ref="BT75:BW75"/>
    <mergeCell ref="BX75:BZ75"/>
    <mergeCell ref="BH76:BK76"/>
    <mergeCell ref="BL76:BN76"/>
    <mergeCell ref="BL69:BN69"/>
    <mergeCell ref="BT72:BW72"/>
    <mergeCell ref="BX72:BZ72"/>
    <mergeCell ref="BH73:BK73"/>
    <mergeCell ref="BL73:BN73"/>
    <mergeCell ref="BT73:BW73"/>
    <mergeCell ref="BX73:BZ73"/>
    <mergeCell ref="BH70:BK70"/>
    <mergeCell ref="BL70:BN70"/>
    <mergeCell ref="BT70:BW70"/>
    <mergeCell ref="BX70:BZ70"/>
    <mergeCell ref="BH71:BK71"/>
    <mergeCell ref="BL71:BN71"/>
    <mergeCell ref="BT71:BW71"/>
    <mergeCell ref="BX71:BZ71"/>
    <mergeCell ref="BH72:BK72"/>
    <mergeCell ref="BL72:BN72"/>
    <mergeCell ref="BH66:BK66"/>
    <mergeCell ref="BL66:BN66"/>
    <mergeCell ref="BT66:BW66"/>
    <mergeCell ref="BX66:BZ66"/>
    <mergeCell ref="BH67:BK67"/>
    <mergeCell ref="BL67:BN67"/>
    <mergeCell ref="BT67:BW67"/>
    <mergeCell ref="BX67:BZ67"/>
    <mergeCell ref="BH68:BK68"/>
    <mergeCell ref="BL68:BN68"/>
    <mergeCell ref="BT68:BW68"/>
    <mergeCell ref="BX68:BZ68"/>
    <mergeCell ref="BT60:BW60"/>
    <mergeCell ref="BX60:BZ60"/>
    <mergeCell ref="BT61:BW61"/>
    <mergeCell ref="BX61:BZ61"/>
    <mergeCell ref="BT59:BW59"/>
    <mergeCell ref="BX59:BZ59"/>
    <mergeCell ref="BT69:BW69"/>
    <mergeCell ref="BX69:BZ69"/>
    <mergeCell ref="BT64:BW64"/>
    <mergeCell ref="BX64:BZ64"/>
    <mergeCell ref="BT65:BW65"/>
    <mergeCell ref="BX65:BZ65"/>
    <mergeCell ref="BT62:BW62"/>
    <mergeCell ref="BX62:BZ62"/>
    <mergeCell ref="BT63:BW63"/>
    <mergeCell ref="BX63:BZ63"/>
    <mergeCell ref="BT51:BW51"/>
    <mergeCell ref="BT52:BW52"/>
    <mergeCell ref="BX52:BZ52"/>
    <mergeCell ref="BX56:BZ56"/>
    <mergeCell ref="BH56:BK56"/>
    <mergeCell ref="BL56:BN56"/>
    <mergeCell ref="BT56:BW56"/>
    <mergeCell ref="BT58:BW58"/>
    <mergeCell ref="BX58:BZ58"/>
    <mergeCell ref="U57:W57"/>
    <mergeCell ref="Z57:AB57"/>
    <mergeCell ref="BH47:BK47"/>
    <mergeCell ref="BL47:BN47"/>
    <mergeCell ref="BT47:BW47"/>
    <mergeCell ref="BT50:BW50"/>
    <mergeCell ref="BX53:BZ53"/>
    <mergeCell ref="BH52:BK52"/>
    <mergeCell ref="BL52:BN52"/>
    <mergeCell ref="BX50:BZ50"/>
    <mergeCell ref="BH54:BK54"/>
    <mergeCell ref="BL54:BN54"/>
    <mergeCell ref="BT54:BW54"/>
    <mergeCell ref="BX51:BZ51"/>
    <mergeCell ref="BX49:BZ49"/>
    <mergeCell ref="BH50:BK50"/>
    <mergeCell ref="BH55:BK55"/>
    <mergeCell ref="BL55:BN55"/>
    <mergeCell ref="BT55:BW55"/>
    <mergeCell ref="BX55:BZ55"/>
    <mergeCell ref="BT53:BW53"/>
    <mergeCell ref="BT57:BW57"/>
    <mergeCell ref="BX57:BZ57"/>
    <mergeCell ref="BX47:BZ47"/>
    <mergeCell ref="BL50:BN50"/>
    <mergeCell ref="J54:L54"/>
    <mergeCell ref="BX54:BZ54"/>
    <mergeCell ref="BX43:BZ43"/>
    <mergeCell ref="BX44:BZ44"/>
    <mergeCell ref="BH45:BK45"/>
    <mergeCell ref="BL45:BN45"/>
    <mergeCell ref="BT45:BW45"/>
    <mergeCell ref="BX45:BZ45"/>
    <mergeCell ref="BX46:BZ46"/>
    <mergeCell ref="BH46:BK46"/>
    <mergeCell ref="BL46:BN46"/>
    <mergeCell ref="BT46:BW46"/>
    <mergeCell ref="J53:L53"/>
    <mergeCell ref="O53:Q53"/>
    <mergeCell ref="O54:Q54"/>
    <mergeCell ref="T49:AD50"/>
    <mergeCell ref="BX48:BZ48"/>
    <mergeCell ref="BL53:BN53"/>
    <mergeCell ref="U52:W52"/>
    <mergeCell ref="BH49:BK49"/>
    <mergeCell ref="BL49:BN49"/>
    <mergeCell ref="BT49:BW49"/>
    <mergeCell ref="BL51:BN51"/>
    <mergeCell ref="BX40:BZ40"/>
    <mergeCell ref="BH35:BK36"/>
    <mergeCell ref="BL35:BN36"/>
    <mergeCell ref="BO35:BQ36"/>
    <mergeCell ref="BH37:BQ38"/>
    <mergeCell ref="BL42:BN42"/>
    <mergeCell ref="BT35:BW36"/>
    <mergeCell ref="BX35:BZ36"/>
    <mergeCell ref="BF36:BG36"/>
    <mergeCell ref="BT37:CC38"/>
    <mergeCell ref="BH39:BK39"/>
    <mergeCell ref="BL39:BQ39"/>
    <mergeCell ref="BT39:BW39"/>
    <mergeCell ref="BX39:CC39"/>
    <mergeCell ref="BH42:BK42"/>
    <mergeCell ref="BX42:BZ42"/>
    <mergeCell ref="BE41:BG41"/>
    <mergeCell ref="BE42:BG45"/>
    <mergeCell ref="BH44:BK44"/>
    <mergeCell ref="BL44:BN44"/>
    <mergeCell ref="BT44:BW44"/>
    <mergeCell ref="BT42:BW42"/>
    <mergeCell ref="BH41:BK41"/>
    <mergeCell ref="BX41:BZ41"/>
    <mergeCell ref="BL41:BN41"/>
    <mergeCell ref="AL41:AZ43"/>
    <mergeCell ref="AM45:AZ48"/>
    <mergeCell ref="BE40:BG40"/>
    <mergeCell ref="BL40:BN40"/>
    <mergeCell ref="BH48:BK48"/>
    <mergeCell ref="BL48:BN48"/>
    <mergeCell ref="BT40:BW40"/>
    <mergeCell ref="BH43:BK43"/>
    <mergeCell ref="BL43:BN43"/>
    <mergeCell ref="BT43:BW43"/>
    <mergeCell ref="BT41:BW41"/>
    <mergeCell ref="BH40:BK40"/>
    <mergeCell ref="BT48:BW48"/>
    <mergeCell ref="BT29:CC30"/>
    <mergeCell ref="BH31:BK32"/>
    <mergeCell ref="BL31:BN32"/>
    <mergeCell ref="BO31:BQ32"/>
    <mergeCell ref="BT31:BW32"/>
    <mergeCell ref="BE32:BG32"/>
    <mergeCell ref="BX31:BZ32"/>
    <mergeCell ref="CA31:CC32"/>
    <mergeCell ref="Q31:R31"/>
    <mergeCell ref="Y31:Z31"/>
    <mergeCell ref="AL29:AZ35"/>
    <mergeCell ref="CA35:CC36"/>
    <mergeCell ref="BF34:BG34"/>
    <mergeCell ref="BF35:BG35"/>
    <mergeCell ref="BH33:BK34"/>
    <mergeCell ref="BL33:BN34"/>
    <mergeCell ref="BO33:BQ34"/>
    <mergeCell ref="BT33:BW34"/>
    <mergeCell ref="BX33:BZ34"/>
    <mergeCell ref="CA33:CC34"/>
    <mergeCell ref="BF33:BG33"/>
    <mergeCell ref="B1:AS1"/>
    <mergeCell ref="Z11:AA12"/>
    <mergeCell ref="AB11:AE12"/>
    <mergeCell ref="AF11:AH12"/>
    <mergeCell ref="AI11:AK12"/>
    <mergeCell ref="AL11:AM12"/>
    <mergeCell ref="AN11:AP12"/>
    <mergeCell ref="AK13:AP14"/>
    <mergeCell ref="AK15:AL17"/>
    <mergeCell ref="AM15:AP15"/>
    <mergeCell ref="Y16:Z16"/>
    <mergeCell ref="AD16:AE17"/>
    <mergeCell ref="AF16:AG17"/>
    <mergeCell ref="AM16:AN17"/>
    <mergeCell ref="AO16:AP17"/>
    <mergeCell ref="Y17:Z17"/>
    <mergeCell ref="B5:AJ5"/>
    <mergeCell ref="AQ11:AS12"/>
    <mergeCell ref="AI9:AM9"/>
    <mergeCell ref="AN9:AS9"/>
    <mergeCell ref="J10:K10"/>
    <mergeCell ref="F6:AY6"/>
    <mergeCell ref="L11:N12"/>
    <mergeCell ref="AL10:AM10"/>
    <mergeCell ref="BI4:CG4"/>
    <mergeCell ref="BD5:BH5"/>
    <mergeCell ref="BI5:CG5"/>
    <mergeCell ref="AH18:AJ19"/>
    <mergeCell ref="BD17:CG18"/>
    <mergeCell ref="AK18:AL19"/>
    <mergeCell ref="C6:E8"/>
    <mergeCell ref="F7:H8"/>
    <mergeCell ref="I7:K8"/>
    <mergeCell ref="L7:AS7"/>
    <mergeCell ref="X13:Z14"/>
    <mergeCell ref="AA13:AJ14"/>
    <mergeCell ref="C11:E12"/>
    <mergeCell ref="D9:E9"/>
    <mergeCell ref="D10:E10"/>
    <mergeCell ref="G9:H9"/>
    <mergeCell ref="G10:H10"/>
    <mergeCell ref="F11:H12"/>
    <mergeCell ref="L8:V8"/>
    <mergeCell ref="W8:AH8"/>
    <mergeCell ref="AI8:AS8"/>
    <mergeCell ref="J9:K9"/>
    <mergeCell ref="I11:K12"/>
    <mergeCell ref="I13:N14"/>
    <mergeCell ref="AT7:AY8"/>
    <mergeCell ref="AQ13:AY17"/>
    <mergeCell ref="AN10:AP10"/>
    <mergeCell ref="AQ10:AS10"/>
    <mergeCell ref="P16:Q16"/>
    <mergeCell ref="L9:P9"/>
    <mergeCell ref="Q9:V9"/>
    <mergeCell ref="W9:AA9"/>
    <mergeCell ref="AB9:AH9"/>
    <mergeCell ref="O10:P10"/>
    <mergeCell ref="Q10:S10"/>
    <mergeCell ref="T10:V10"/>
    <mergeCell ref="Z10:AA10"/>
    <mergeCell ref="AB10:AE10"/>
    <mergeCell ref="AF10:AH10"/>
    <mergeCell ref="O13:Q14"/>
    <mergeCell ref="R13:W14"/>
    <mergeCell ref="O11:P12"/>
    <mergeCell ref="Q11:S12"/>
    <mergeCell ref="T11:V12"/>
    <mergeCell ref="W11:Y12"/>
    <mergeCell ref="Y15:Z15"/>
    <mergeCell ref="AA15:AC17"/>
    <mergeCell ref="AT9:AU10"/>
    <mergeCell ref="C18:D19"/>
    <mergeCell ref="E18:F19"/>
    <mergeCell ref="G18:H19"/>
    <mergeCell ref="U18:W19"/>
    <mergeCell ref="E15:H15"/>
    <mergeCell ref="J15:K15"/>
    <mergeCell ref="J16:K16"/>
    <mergeCell ref="U15:W17"/>
    <mergeCell ref="S15:T15"/>
    <mergeCell ref="R18:T19"/>
    <mergeCell ref="J17:K17"/>
    <mergeCell ref="O18:Q19"/>
    <mergeCell ref="P17:Q17"/>
    <mergeCell ref="L15:N17"/>
    <mergeCell ref="L18:N19"/>
    <mergeCell ref="E16:F17"/>
    <mergeCell ref="AV9:AW10"/>
    <mergeCell ref="AX9:AY10"/>
    <mergeCell ref="AV11:AW12"/>
    <mergeCell ref="C14:H14"/>
    <mergeCell ref="C13:H13"/>
    <mergeCell ref="C49:H50"/>
    <mergeCell ref="E40:H40"/>
    <mergeCell ref="I40:K40"/>
    <mergeCell ref="L40:N40"/>
    <mergeCell ref="O40:Q40"/>
    <mergeCell ref="S16:T16"/>
    <mergeCell ref="S17:T17"/>
    <mergeCell ref="AD15:AG15"/>
    <mergeCell ref="AH15:AJ17"/>
    <mergeCell ref="P15:Q15"/>
    <mergeCell ref="AD18:AE19"/>
    <mergeCell ref="D31:O31"/>
    <mergeCell ref="Q29:R29"/>
    <mergeCell ref="Y29:Z29"/>
    <mergeCell ref="Q30:R30"/>
    <mergeCell ref="Y30:Z30"/>
    <mergeCell ref="C15:D17"/>
    <mergeCell ref="G16:H17"/>
    <mergeCell ref="Y37:AB37"/>
    <mergeCell ref="E45:H45"/>
    <mergeCell ref="I45:K45"/>
    <mergeCell ref="L45:N45"/>
    <mergeCell ref="O45:Q45"/>
    <mergeCell ref="E51:H51"/>
    <mergeCell ref="AQ18:AY19"/>
    <mergeCell ref="AA18:AC19"/>
    <mergeCell ref="AF18:AG19"/>
    <mergeCell ref="E21:AY23"/>
    <mergeCell ref="E25:AY25"/>
    <mergeCell ref="AO18:AP19"/>
    <mergeCell ref="AM18:AN19"/>
    <mergeCell ref="X18:Z19"/>
    <mergeCell ref="I18:K19"/>
    <mergeCell ref="E43:H43"/>
    <mergeCell ref="I43:K43"/>
    <mergeCell ref="L43:N43"/>
    <mergeCell ref="O43:Q43"/>
    <mergeCell ref="O42:Q42"/>
    <mergeCell ref="O39:Q39"/>
    <mergeCell ref="L39:N39"/>
    <mergeCell ref="I39:K39"/>
    <mergeCell ref="L42:N42"/>
    <mergeCell ref="I42:K42"/>
    <mergeCell ref="E54:G55"/>
    <mergeCell ref="E56:H56"/>
    <mergeCell ref="E52:H52"/>
    <mergeCell ref="J52:L52"/>
    <mergeCell ref="O52:Q52"/>
    <mergeCell ref="Z52:AB52"/>
    <mergeCell ref="E53:H53"/>
    <mergeCell ref="J55:L55"/>
    <mergeCell ref="O55:Q55"/>
    <mergeCell ref="Z55:AB55"/>
    <mergeCell ref="E42:H42"/>
    <mergeCell ref="O41:Q41"/>
    <mergeCell ref="L41:N41"/>
    <mergeCell ref="I41:K41"/>
    <mergeCell ref="E41:H41"/>
    <mergeCell ref="U65:W65"/>
    <mergeCell ref="Z65:AB65"/>
    <mergeCell ref="E57:G58"/>
    <mergeCell ref="J58:L58"/>
    <mergeCell ref="J51:L51"/>
    <mergeCell ref="O51:Q51"/>
    <mergeCell ref="V60:W60"/>
    <mergeCell ref="I61:U61"/>
    <mergeCell ref="E44:H44"/>
    <mergeCell ref="I44:K44"/>
    <mergeCell ref="L44:N44"/>
    <mergeCell ref="O44:Q44"/>
    <mergeCell ref="I49:S50"/>
    <mergeCell ref="Z51:AB51"/>
    <mergeCell ref="U51:W51"/>
    <mergeCell ref="J56:L56"/>
    <mergeCell ref="O56:Q56"/>
    <mergeCell ref="U56:W56"/>
    <mergeCell ref="Z56:AB56"/>
  </mergeCells>
  <phoneticPr fontId="3"/>
  <conditionalFormatting sqref="Q29:R29 Y29:Z29">
    <cfRule type="containsBlanks" dxfId="179" priority="1">
      <formula>LEN(TRIM(Q29))=0</formula>
    </cfRule>
  </conditionalFormatting>
  <conditionalFormatting sqref="Q31:R31 Y31:Z31">
    <cfRule type="containsBlanks" dxfId="178" priority="5">
      <formula>LEN(TRIM(Q31))=0</formula>
    </cfRule>
  </conditionalFormatting>
  <conditionalFormatting sqref="AQ18">
    <cfRule type="containsBlanks" dxfId="177" priority="3">
      <formula>LEN(TRIM(#REF!))=0</formula>
    </cfRule>
  </conditionalFormatting>
  <printOptions horizontalCentered="1"/>
  <pageMargins left="0.70866141732283472" right="0.51181102362204722" top="0.39370078740157483" bottom="0.39370078740157483" header="0.19685039370078741" footer="0.51181102362204722"/>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08641" r:id="rId4" name="Check Box 1">
              <controlPr defaultSize="0" autoFill="0" autoLine="0" autoPict="0" altText="">
                <anchor moveWithCells="1">
                  <from>
                    <xdr:col>20</xdr:col>
                    <xdr:colOff>114300</xdr:colOff>
                    <xdr:row>39</xdr:row>
                    <xdr:rowOff>0</xdr:rowOff>
                  </from>
                  <to>
                    <xdr:col>22</xdr:col>
                    <xdr:colOff>19050</xdr:colOff>
                    <xdr:row>40</xdr:row>
                    <xdr:rowOff>0</xdr:rowOff>
                  </to>
                </anchor>
              </controlPr>
            </control>
          </mc:Choice>
        </mc:AlternateContent>
        <mc:AlternateContent xmlns:mc="http://schemas.openxmlformats.org/markup-compatibility/2006">
          <mc:Choice Requires="x14">
            <control shapeId="1008642" r:id="rId5" name="Check Box 2">
              <controlPr defaultSize="0" autoFill="0" autoLine="0" autoPict="0" altText="">
                <anchor moveWithCells="1">
                  <from>
                    <xdr:col>20</xdr:col>
                    <xdr:colOff>114300</xdr:colOff>
                    <xdr:row>40</xdr:row>
                    <xdr:rowOff>0</xdr:rowOff>
                  </from>
                  <to>
                    <xdr:col>22</xdr:col>
                    <xdr:colOff>19050</xdr:colOff>
                    <xdr:row>41</xdr:row>
                    <xdr:rowOff>0</xdr:rowOff>
                  </to>
                </anchor>
              </controlPr>
            </control>
          </mc:Choice>
        </mc:AlternateContent>
        <mc:AlternateContent xmlns:mc="http://schemas.openxmlformats.org/markup-compatibility/2006">
          <mc:Choice Requires="x14">
            <control shapeId="1008643" r:id="rId6" name="Check Box 3">
              <controlPr defaultSize="0" autoFill="0" autoLine="0" autoPict="0" altText="">
                <anchor moveWithCells="1">
                  <from>
                    <xdr:col>20</xdr:col>
                    <xdr:colOff>114300</xdr:colOff>
                    <xdr:row>43</xdr:row>
                    <xdr:rowOff>0</xdr:rowOff>
                  </from>
                  <to>
                    <xdr:col>22</xdr:col>
                    <xdr:colOff>19050</xdr:colOff>
                    <xdr:row>44</xdr:row>
                    <xdr:rowOff>0</xdr:rowOff>
                  </to>
                </anchor>
              </controlPr>
            </control>
          </mc:Choice>
        </mc:AlternateContent>
        <mc:AlternateContent xmlns:mc="http://schemas.openxmlformats.org/markup-compatibility/2006">
          <mc:Choice Requires="x14">
            <control shapeId="1008644" r:id="rId7" name="Check Box 4">
              <controlPr defaultSize="0" autoFill="0" autoLine="0" autoPict="0" altText="">
                <anchor moveWithCells="1">
                  <from>
                    <xdr:col>20</xdr:col>
                    <xdr:colOff>114300</xdr:colOff>
                    <xdr:row>43</xdr:row>
                    <xdr:rowOff>180975</xdr:rowOff>
                  </from>
                  <to>
                    <xdr:col>22</xdr:col>
                    <xdr:colOff>19050</xdr:colOff>
                    <xdr:row>45</xdr:row>
                    <xdr:rowOff>0</xdr:rowOff>
                  </to>
                </anchor>
              </controlPr>
            </control>
          </mc:Choice>
        </mc:AlternateContent>
        <mc:AlternateContent xmlns:mc="http://schemas.openxmlformats.org/markup-compatibility/2006">
          <mc:Choice Requires="x14">
            <control shapeId="1008652" r:id="rId8" name="Check Box 12">
              <controlPr defaultSize="0" autoFill="0" autoLine="0" autoPict="0" altText="ない">
                <anchor moveWithCells="1">
                  <from>
                    <xdr:col>30</xdr:col>
                    <xdr:colOff>28575</xdr:colOff>
                    <xdr:row>70</xdr:row>
                    <xdr:rowOff>152400</xdr:rowOff>
                  </from>
                  <to>
                    <xdr:col>34</xdr:col>
                    <xdr:colOff>19050</xdr:colOff>
                    <xdr:row>71</xdr:row>
                    <xdr:rowOff>152400</xdr:rowOff>
                  </to>
                </anchor>
              </controlPr>
            </control>
          </mc:Choice>
        </mc:AlternateContent>
        <mc:AlternateContent xmlns:mc="http://schemas.openxmlformats.org/markup-compatibility/2006">
          <mc:Choice Requires="x14">
            <control shapeId="1008653" r:id="rId9" name="Check Box 13">
              <controlPr defaultSize="0" autoFill="0" autoLine="0" autoPict="0" altText="ない">
                <anchor moveWithCells="1">
                  <from>
                    <xdr:col>24</xdr:col>
                    <xdr:colOff>161925</xdr:colOff>
                    <xdr:row>70</xdr:row>
                    <xdr:rowOff>161925</xdr:rowOff>
                  </from>
                  <to>
                    <xdr:col>28</xdr:col>
                    <xdr:colOff>152400</xdr:colOff>
                    <xdr:row>71</xdr:row>
                    <xdr:rowOff>161925</xdr:rowOff>
                  </to>
                </anchor>
              </controlPr>
            </control>
          </mc:Choice>
        </mc:AlternateContent>
        <mc:AlternateContent xmlns:mc="http://schemas.openxmlformats.org/markup-compatibility/2006">
          <mc:Choice Requires="x14">
            <control shapeId="1008739" r:id="rId10" name="Check Box 99">
              <controlPr defaultSize="0" autoFill="0" autoLine="0" autoPict="0" altText="">
                <anchor moveWithCells="1">
                  <from>
                    <xdr:col>14</xdr:col>
                    <xdr:colOff>9525</xdr:colOff>
                    <xdr:row>14</xdr:row>
                    <xdr:rowOff>0</xdr:rowOff>
                  </from>
                  <to>
                    <xdr:col>15</xdr:col>
                    <xdr:colOff>152400</xdr:colOff>
                    <xdr:row>15</xdr:row>
                    <xdr:rowOff>38100</xdr:rowOff>
                  </to>
                </anchor>
              </controlPr>
            </control>
          </mc:Choice>
        </mc:AlternateContent>
        <mc:AlternateContent xmlns:mc="http://schemas.openxmlformats.org/markup-compatibility/2006">
          <mc:Choice Requires="x14">
            <control shapeId="1008740" r:id="rId11" name="Check Box 100">
              <controlPr defaultSize="0" autoFill="0" autoLine="0" autoPict="0" altText="">
                <anchor moveWithCells="1">
                  <from>
                    <xdr:col>14</xdr:col>
                    <xdr:colOff>9525</xdr:colOff>
                    <xdr:row>14</xdr:row>
                    <xdr:rowOff>171450</xdr:rowOff>
                  </from>
                  <to>
                    <xdr:col>15</xdr:col>
                    <xdr:colOff>152400</xdr:colOff>
                    <xdr:row>16</xdr:row>
                    <xdr:rowOff>28575</xdr:rowOff>
                  </to>
                </anchor>
              </controlPr>
            </control>
          </mc:Choice>
        </mc:AlternateContent>
        <mc:AlternateContent xmlns:mc="http://schemas.openxmlformats.org/markup-compatibility/2006">
          <mc:Choice Requires="x14">
            <control shapeId="1008741" r:id="rId12" name="Check Box 101">
              <controlPr defaultSize="0" autoFill="0" autoLine="0" autoPict="0" altText="">
                <anchor moveWithCells="1">
                  <from>
                    <xdr:col>14</xdr:col>
                    <xdr:colOff>9525</xdr:colOff>
                    <xdr:row>15</xdr:row>
                    <xdr:rowOff>142875</xdr:rowOff>
                  </from>
                  <to>
                    <xdr:col>15</xdr:col>
                    <xdr:colOff>152400</xdr:colOff>
                    <xdr:row>17</xdr:row>
                    <xdr:rowOff>9525</xdr:rowOff>
                  </to>
                </anchor>
              </controlPr>
            </control>
          </mc:Choice>
        </mc:AlternateContent>
        <mc:AlternateContent xmlns:mc="http://schemas.openxmlformats.org/markup-compatibility/2006">
          <mc:Choice Requires="x14">
            <control shapeId="1008742" r:id="rId13" name="Check Box 102">
              <controlPr defaultSize="0" autoFill="0" autoLine="0" autoPict="0" altText="">
                <anchor moveWithCells="1">
                  <from>
                    <xdr:col>1</xdr:col>
                    <xdr:colOff>142875</xdr:colOff>
                    <xdr:row>8</xdr:row>
                    <xdr:rowOff>161925</xdr:rowOff>
                  </from>
                  <to>
                    <xdr:col>3</xdr:col>
                    <xdr:colOff>123825</xdr:colOff>
                    <xdr:row>10</xdr:row>
                    <xdr:rowOff>28575</xdr:rowOff>
                  </to>
                </anchor>
              </controlPr>
            </control>
          </mc:Choice>
        </mc:AlternateContent>
        <mc:AlternateContent xmlns:mc="http://schemas.openxmlformats.org/markup-compatibility/2006">
          <mc:Choice Requires="x14">
            <control shapeId="1008743" r:id="rId14" name="Check Box 103">
              <controlPr defaultSize="0" autoFill="0" autoLine="0" autoPict="0" altText="">
                <anchor moveWithCells="1">
                  <from>
                    <xdr:col>1</xdr:col>
                    <xdr:colOff>142875</xdr:colOff>
                    <xdr:row>8</xdr:row>
                    <xdr:rowOff>0</xdr:rowOff>
                  </from>
                  <to>
                    <xdr:col>3</xdr:col>
                    <xdr:colOff>123825</xdr:colOff>
                    <xdr:row>9</xdr:row>
                    <xdr:rowOff>38100</xdr:rowOff>
                  </to>
                </anchor>
              </controlPr>
            </control>
          </mc:Choice>
        </mc:AlternateContent>
        <mc:AlternateContent xmlns:mc="http://schemas.openxmlformats.org/markup-compatibility/2006">
          <mc:Choice Requires="x14">
            <control shapeId="1008747" r:id="rId15" name="Check Box 107">
              <controlPr defaultSize="0" autoFill="0" autoLine="0" autoPict="0" altText="">
                <anchor moveWithCells="1">
                  <from>
                    <xdr:col>17</xdr:col>
                    <xdr:colOff>0</xdr:colOff>
                    <xdr:row>14</xdr:row>
                    <xdr:rowOff>0</xdr:rowOff>
                  </from>
                  <to>
                    <xdr:col>18</xdr:col>
                    <xdr:colOff>142875</xdr:colOff>
                    <xdr:row>15</xdr:row>
                    <xdr:rowOff>38100</xdr:rowOff>
                  </to>
                </anchor>
              </controlPr>
            </control>
          </mc:Choice>
        </mc:AlternateContent>
        <mc:AlternateContent xmlns:mc="http://schemas.openxmlformats.org/markup-compatibility/2006">
          <mc:Choice Requires="x14">
            <control shapeId="1008748" r:id="rId16" name="Check Box 108">
              <controlPr defaultSize="0" autoFill="0" autoLine="0" autoPict="0" altText="">
                <anchor moveWithCells="1">
                  <from>
                    <xdr:col>17</xdr:col>
                    <xdr:colOff>0</xdr:colOff>
                    <xdr:row>14</xdr:row>
                    <xdr:rowOff>171450</xdr:rowOff>
                  </from>
                  <to>
                    <xdr:col>18</xdr:col>
                    <xdr:colOff>142875</xdr:colOff>
                    <xdr:row>16</xdr:row>
                    <xdr:rowOff>28575</xdr:rowOff>
                  </to>
                </anchor>
              </controlPr>
            </control>
          </mc:Choice>
        </mc:AlternateContent>
        <mc:AlternateContent xmlns:mc="http://schemas.openxmlformats.org/markup-compatibility/2006">
          <mc:Choice Requires="x14">
            <control shapeId="1008749" r:id="rId17" name="Check Box 109">
              <controlPr defaultSize="0" autoFill="0" autoLine="0" autoPict="0" altText="">
                <anchor moveWithCells="1">
                  <from>
                    <xdr:col>17</xdr:col>
                    <xdr:colOff>0</xdr:colOff>
                    <xdr:row>15</xdr:row>
                    <xdr:rowOff>142875</xdr:rowOff>
                  </from>
                  <to>
                    <xdr:col>18</xdr:col>
                    <xdr:colOff>142875</xdr:colOff>
                    <xdr:row>17</xdr:row>
                    <xdr:rowOff>9525</xdr:rowOff>
                  </to>
                </anchor>
              </controlPr>
            </control>
          </mc:Choice>
        </mc:AlternateContent>
        <mc:AlternateContent xmlns:mc="http://schemas.openxmlformats.org/markup-compatibility/2006">
          <mc:Choice Requires="x14">
            <control shapeId="1008753" r:id="rId18" name="Check Box 113">
              <controlPr defaultSize="0" autoFill="0" autoLine="0" autoPict="0" altText="">
                <anchor moveWithCells="1">
                  <from>
                    <xdr:col>5</xdr:col>
                    <xdr:colOff>0</xdr:colOff>
                    <xdr:row>8</xdr:row>
                    <xdr:rowOff>161925</xdr:rowOff>
                  </from>
                  <to>
                    <xdr:col>6</xdr:col>
                    <xdr:colOff>142875</xdr:colOff>
                    <xdr:row>10</xdr:row>
                    <xdr:rowOff>28575</xdr:rowOff>
                  </to>
                </anchor>
              </controlPr>
            </control>
          </mc:Choice>
        </mc:AlternateContent>
        <mc:AlternateContent xmlns:mc="http://schemas.openxmlformats.org/markup-compatibility/2006">
          <mc:Choice Requires="x14">
            <control shapeId="1008754" r:id="rId19" name="Check Box 114">
              <controlPr defaultSize="0" autoFill="0" autoLine="0" autoPict="0" altText="">
                <anchor moveWithCells="1">
                  <from>
                    <xdr:col>5</xdr:col>
                    <xdr:colOff>0</xdr:colOff>
                    <xdr:row>8</xdr:row>
                    <xdr:rowOff>0</xdr:rowOff>
                  </from>
                  <to>
                    <xdr:col>6</xdr:col>
                    <xdr:colOff>142875</xdr:colOff>
                    <xdr:row>9</xdr:row>
                    <xdr:rowOff>38100</xdr:rowOff>
                  </to>
                </anchor>
              </controlPr>
            </control>
          </mc:Choice>
        </mc:AlternateContent>
        <mc:AlternateContent xmlns:mc="http://schemas.openxmlformats.org/markup-compatibility/2006">
          <mc:Choice Requires="x14">
            <control shapeId="1008755" r:id="rId20" name="Check Box 115">
              <controlPr defaultSize="0" autoFill="0" autoLine="0" autoPict="0" altText="">
                <anchor moveWithCells="1">
                  <from>
                    <xdr:col>8</xdr:col>
                    <xdr:colOff>0</xdr:colOff>
                    <xdr:row>8</xdr:row>
                    <xdr:rowOff>161925</xdr:rowOff>
                  </from>
                  <to>
                    <xdr:col>9</xdr:col>
                    <xdr:colOff>142875</xdr:colOff>
                    <xdr:row>10</xdr:row>
                    <xdr:rowOff>28575</xdr:rowOff>
                  </to>
                </anchor>
              </controlPr>
            </control>
          </mc:Choice>
        </mc:AlternateContent>
        <mc:AlternateContent xmlns:mc="http://schemas.openxmlformats.org/markup-compatibility/2006">
          <mc:Choice Requires="x14">
            <control shapeId="1008756" r:id="rId21" name="Check Box 116">
              <controlPr defaultSize="0" autoFill="0" autoLine="0" autoPict="0" altText="">
                <anchor moveWithCells="1">
                  <from>
                    <xdr:col>8</xdr:col>
                    <xdr:colOff>0</xdr:colOff>
                    <xdr:row>8</xdr:row>
                    <xdr:rowOff>0</xdr:rowOff>
                  </from>
                  <to>
                    <xdr:col>9</xdr:col>
                    <xdr:colOff>142875</xdr:colOff>
                    <xdr:row>9</xdr:row>
                    <xdr:rowOff>38100</xdr:rowOff>
                  </to>
                </anchor>
              </controlPr>
            </control>
          </mc:Choice>
        </mc:AlternateContent>
        <mc:AlternateContent xmlns:mc="http://schemas.openxmlformats.org/markup-compatibility/2006">
          <mc:Choice Requires="x14">
            <control shapeId="1008759" r:id="rId22" name="Check Box 119">
              <controlPr defaultSize="0" autoFill="0" autoLine="0" autoPict="0" altText="">
                <anchor moveWithCells="1">
                  <from>
                    <xdr:col>7</xdr:col>
                    <xdr:colOff>142875</xdr:colOff>
                    <xdr:row>13</xdr:row>
                    <xdr:rowOff>38100</xdr:rowOff>
                  </from>
                  <to>
                    <xdr:col>8</xdr:col>
                    <xdr:colOff>0</xdr:colOff>
                    <xdr:row>14</xdr:row>
                    <xdr:rowOff>38100</xdr:rowOff>
                  </to>
                </anchor>
              </controlPr>
            </control>
          </mc:Choice>
        </mc:AlternateContent>
        <mc:AlternateContent xmlns:mc="http://schemas.openxmlformats.org/markup-compatibility/2006">
          <mc:Choice Requires="x14">
            <control shapeId="1008760" r:id="rId23" name="Check Box 120">
              <controlPr defaultSize="0" autoFill="0" autoLine="0" autoPict="0" altText="">
                <anchor moveWithCells="1">
                  <from>
                    <xdr:col>7</xdr:col>
                    <xdr:colOff>142875</xdr:colOff>
                    <xdr:row>13</xdr:row>
                    <xdr:rowOff>180975</xdr:rowOff>
                  </from>
                  <to>
                    <xdr:col>8</xdr:col>
                    <xdr:colOff>0</xdr:colOff>
                    <xdr:row>15</xdr:row>
                    <xdr:rowOff>0</xdr:rowOff>
                  </to>
                </anchor>
              </controlPr>
            </control>
          </mc:Choice>
        </mc:AlternateContent>
        <mc:AlternateContent xmlns:mc="http://schemas.openxmlformats.org/markup-compatibility/2006">
          <mc:Choice Requires="x14">
            <control shapeId="1008761" r:id="rId24" name="Check Box 121">
              <controlPr defaultSize="0" autoFill="0" autoLine="0" autoPict="0" altText="">
                <anchor moveWithCells="1">
                  <from>
                    <xdr:col>7</xdr:col>
                    <xdr:colOff>142875</xdr:colOff>
                    <xdr:row>14</xdr:row>
                    <xdr:rowOff>133350</xdr:rowOff>
                  </from>
                  <to>
                    <xdr:col>8</xdr:col>
                    <xdr:colOff>0</xdr:colOff>
                    <xdr:row>15</xdr:row>
                    <xdr:rowOff>133350</xdr:rowOff>
                  </to>
                </anchor>
              </controlPr>
            </control>
          </mc:Choice>
        </mc:AlternateContent>
        <mc:AlternateContent xmlns:mc="http://schemas.openxmlformats.org/markup-compatibility/2006">
          <mc:Choice Requires="x14">
            <control shapeId="1008762" r:id="rId25" name="Check Box 122">
              <controlPr defaultSize="0" autoFill="0" autoLine="0" autoPict="0" altText="">
                <anchor moveWithCells="1">
                  <from>
                    <xdr:col>23</xdr:col>
                    <xdr:colOff>0</xdr:colOff>
                    <xdr:row>14</xdr:row>
                    <xdr:rowOff>0</xdr:rowOff>
                  </from>
                  <to>
                    <xdr:col>24</xdr:col>
                    <xdr:colOff>142875</xdr:colOff>
                    <xdr:row>15</xdr:row>
                    <xdr:rowOff>38100</xdr:rowOff>
                  </to>
                </anchor>
              </controlPr>
            </control>
          </mc:Choice>
        </mc:AlternateContent>
        <mc:AlternateContent xmlns:mc="http://schemas.openxmlformats.org/markup-compatibility/2006">
          <mc:Choice Requires="x14">
            <control shapeId="1008763" r:id="rId26" name="Check Box 123">
              <controlPr defaultSize="0" autoFill="0" autoLine="0" autoPict="0" altText="">
                <anchor moveWithCells="1">
                  <from>
                    <xdr:col>23</xdr:col>
                    <xdr:colOff>0</xdr:colOff>
                    <xdr:row>14</xdr:row>
                    <xdr:rowOff>171450</xdr:rowOff>
                  </from>
                  <to>
                    <xdr:col>24</xdr:col>
                    <xdr:colOff>142875</xdr:colOff>
                    <xdr:row>16</xdr:row>
                    <xdr:rowOff>28575</xdr:rowOff>
                  </to>
                </anchor>
              </controlPr>
            </control>
          </mc:Choice>
        </mc:AlternateContent>
        <mc:AlternateContent xmlns:mc="http://schemas.openxmlformats.org/markup-compatibility/2006">
          <mc:Choice Requires="x14">
            <control shapeId="1008764" r:id="rId27" name="Check Box 124">
              <controlPr defaultSize="0" autoFill="0" autoLine="0" autoPict="0" altText="">
                <anchor moveWithCells="1">
                  <from>
                    <xdr:col>23</xdr:col>
                    <xdr:colOff>0</xdr:colOff>
                    <xdr:row>15</xdr:row>
                    <xdr:rowOff>142875</xdr:rowOff>
                  </from>
                  <to>
                    <xdr:col>24</xdr:col>
                    <xdr:colOff>142875</xdr:colOff>
                    <xdr:row>17</xdr:row>
                    <xdr:rowOff>9525</xdr:rowOff>
                  </to>
                </anchor>
              </controlPr>
            </control>
          </mc:Choice>
        </mc:AlternateContent>
        <mc:AlternateContent xmlns:mc="http://schemas.openxmlformats.org/markup-compatibility/2006">
          <mc:Choice Requires="x14">
            <control shapeId="1008776" r:id="rId28" name="Check Box 136">
              <controlPr defaultSize="0" autoFill="0" autoLine="0" autoPict="0" altText="">
                <anchor moveWithCells="1">
                  <from>
                    <xdr:col>8</xdr:col>
                    <xdr:colOff>9525</xdr:colOff>
                    <xdr:row>14</xdr:row>
                    <xdr:rowOff>0</xdr:rowOff>
                  </from>
                  <to>
                    <xdr:col>9</xdr:col>
                    <xdr:colOff>152400</xdr:colOff>
                    <xdr:row>15</xdr:row>
                    <xdr:rowOff>38100</xdr:rowOff>
                  </to>
                </anchor>
              </controlPr>
            </control>
          </mc:Choice>
        </mc:AlternateContent>
        <mc:AlternateContent xmlns:mc="http://schemas.openxmlformats.org/markup-compatibility/2006">
          <mc:Choice Requires="x14">
            <control shapeId="1008777" r:id="rId29" name="Check Box 137">
              <controlPr defaultSize="0" autoFill="0" autoLine="0" autoPict="0" altText="">
                <anchor moveWithCells="1">
                  <from>
                    <xdr:col>8</xdr:col>
                    <xdr:colOff>9525</xdr:colOff>
                    <xdr:row>14</xdr:row>
                    <xdr:rowOff>171450</xdr:rowOff>
                  </from>
                  <to>
                    <xdr:col>9</xdr:col>
                    <xdr:colOff>152400</xdr:colOff>
                    <xdr:row>16</xdr:row>
                    <xdr:rowOff>28575</xdr:rowOff>
                  </to>
                </anchor>
              </controlPr>
            </control>
          </mc:Choice>
        </mc:AlternateContent>
        <mc:AlternateContent xmlns:mc="http://schemas.openxmlformats.org/markup-compatibility/2006">
          <mc:Choice Requires="x14">
            <control shapeId="1008778" r:id="rId30" name="Check Box 138">
              <controlPr defaultSize="0" autoFill="0" autoLine="0" autoPict="0" altText="">
                <anchor moveWithCells="1">
                  <from>
                    <xdr:col>8</xdr:col>
                    <xdr:colOff>9525</xdr:colOff>
                    <xdr:row>15</xdr:row>
                    <xdr:rowOff>142875</xdr:rowOff>
                  </from>
                  <to>
                    <xdr:col>9</xdr:col>
                    <xdr:colOff>152400</xdr:colOff>
                    <xdr:row>17</xdr:row>
                    <xdr:rowOff>9525</xdr:rowOff>
                  </to>
                </anchor>
              </controlPr>
            </control>
          </mc:Choice>
        </mc:AlternateContent>
        <mc:AlternateContent xmlns:mc="http://schemas.openxmlformats.org/markup-compatibility/2006">
          <mc:Choice Requires="x14">
            <control shapeId="1008787" r:id="rId31" name="Check Box 147">
              <controlPr defaultSize="0" autoFill="0" autoLine="0" autoPict="0" altText="ない">
                <anchor moveWithCells="1">
                  <from>
                    <xdr:col>30</xdr:col>
                    <xdr:colOff>28575</xdr:colOff>
                    <xdr:row>74</xdr:row>
                    <xdr:rowOff>38100</xdr:rowOff>
                  </from>
                  <to>
                    <xdr:col>34</xdr:col>
                    <xdr:colOff>19050</xdr:colOff>
                    <xdr:row>75</xdr:row>
                    <xdr:rowOff>38100</xdr:rowOff>
                  </to>
                </anchor>
              </controlPr>
            </control>
          </mc:Choice>
        </mc:AlternateContent>
        <mc:AlternateContent xmlns:mc="http://schemas.openxmlformats.org/markup-compatibility/2006">
          <mc:Choice Requires="x14">
            <control shapeId="1008788" r:id="rId32" name="Check Box 148">
              <controlPr defaultSize="0" autoFill="0" autoLine="0" autoPict="0" altText="ない">
                <anchor moveWithCells="1">
                  <from>
                    <xdr:col>24</xdr:col>
                    <xdr:colOff>161925</xdr:colOff>
                    <xdr:row>74</xdr:row>
                    <xdr:rowOff>47625</xdr:rowOff>
                  </from>
                  <to>
                    <xdr:col>28</xdr:col>
                    <xdr:colOff>152400</xdr:colOff>
                    <xdr:row>75</xdr:row>
                    <xdr:rowOff>47625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73AC6-5F55-4328-8892-BD27BC969B8B}">
  <dimension ref="A1:CH80"/>
  <sheetViews>
    <sheetView showGridLines="0" view="pageBreakPreview" zoomScale="110" zoomScaleNormal="100" zoomScaleSheetLayoutView="110" workbookViewId="0">
      <selection activeCell="R32" sqref="R32:S32"/>
    </sheetView>
  </sheetViews>
  <sheetFormatPr defaultColWidth="8" defaultRowHeight="12" x14ac:dyDescent="0.15"/>
  <cols>
    <col min="1" max="29" width="2" style="558" customWidth="1"/>
    <col min="30" max="30" width="4.375" style="558" customWidth="1"/>
    <col min="31" max="32" width="2.75" style="558" customWidth="1"/>
    <col min="33" max="33" width="2.625" style="558" customWidth="1"/>
    <col min="34" max="34" width="2.75" style="558" customWidth="1"/>
    <col min="35" max="35" width="2.75" style="561" customWidth="1"/>
    <col min="36" max="37" width="2" style="558" customWidth="1"/>
    <col min="38" max="38" width="2" style="561" customWidth="1"/>
    <col min="39" max="39" width="2" style="558" customWidth="1"/>
    <col min="40" max="40" width="2" style="683" customWidth="1"/>
    <col min="41" max="41" width="2" style="800" customWidth="1"/>
    <col min="42" max="44" width="2" style="558" customWidth="1"/>
    <col min="45" max="61" width="2.375" style="558" customWidth="1"/>
    <col min="62" max="71" width="2.625" style="558" customWidth="1"/>
    <col min="72" max="74" width="2.375" style="558" customWidth="1"/>
    <col min="75" max="86" width="3.75" style="558" customWidth="1"/>
    <col min="87" max="90" width="2.375" style="558" customWidth="1"/>
    <col min="91" max="121" width="2.5" style="558" customWidth="1"/>
    <col min="122" max="16384" width="8" style="558"/>
  </cols>
  <sheetData>
    <row r="1" spans="1:77" ht="14.1" customHeight="1" thickBot="1" x14ac:dyDescent="0.2">
      <c r="A1" s="2804" t="s">
        <v>1134</v>
      </c>
      <c r="B1" s="2804"/>
      <c r="C1" s="2804"/>
      <c r="D1" s="2804"/>
      <c r="E1" s="2804"/>
      <c r="F1" s="2804"/>
      <c r="G1" s="2804"/>
      <c r="H1" s="2804"/>
      <c r="I1" s="2804"/>
      <c r="J1" s="2804"/>
      <c r="K1" s="2804"/>
      <c r="L1" s="2804"/>
      <c r="M1" s="2804"/>
      <c r="N1" s="2804"/>
      <c r="O1" s="2804"/>
      <c r="P1" s="2804"/>
      <c r="Q1" s="2804"/>
      <c r="R1" s="2804"/>
      <c r="S1" s="2804"/>
      <c r="T1" s="2804"/>
      <c r="U1" s="2804"/>
      <c r="V1" s="2804"/>
      <c r="W1" s="2804"/>
      <c r="X1" s="2804"/>
      <c r="Y1" s="2804"/>
      <c r="Z1" s="2804"/>
      <c r="AA1" s="2804"/>
      <c r="AB1" s="2804"/>
      <c r="AC1" s="2804"/>
      <c r="AD1" s="2804"/>
      <c r="AE1" s="2804"/>
      <c r="AF1" s="2804"/>
      <c r="AG1" s="2804"/>
      <c r="AH1" s="2804"/>
      <c r="AI1" s="2804"/>
      <c r="AJ1" s="2804"/>
      <c r="AK1" s="2804"/>
      <c r="AL1" s="2804"/>
      <c r="AM1" s="2804"/>
      <c r="AN1" s="2804"/>
      <c r="AO1" s="2804"/>
      <c r="AP1" s="2804"/>
      <c r="AQ1" s="2804"/>
      <c r="AR1" s="2804"/>
      <c r="AT1" s="528"/>
      <c r="AU1" s="528"/>
      <c r="AV1" s="528"/>
      <c r="AW1" s="528"/>
      <c r="AX1" s="528"/>
    </row>
    <row r="2" spans="1:77" ht="14.1" customHeight="1" x14ac:dyDescent="0.15">
      <c r="A2" s="2808" t="s">
        <v>53</v>
      </c>
      <c r="B2" s="2809"/>
      <c r="C2" s="2809"/>
      <c r="D2" s="2809"/>
      <c r="E2" s="2809"/>
      <c r="F2" s="2809"/>
      <c r="G2" s="2809"/>
      <c r="H2" s="2809"/>
      <c r="I2" s="2809"/>
      <c r="J2" s="2809"/>
      <c r="K2" s="2809"/>
      <c r="L2" s="2809"/>
      <c r="M2" s="2809"/>
      <c r="N2" s="2809"/>
      <c r="O2" s="2809"/>
      <c r="P2" s="2809"/>
      <c r="Q2" s="2809"/>
      <c r="R2" s="2809"/>
      <c r="S2" s="2809"/>
      <c r="T2" s="2809"/>
      <c r="U2" s="2809"/>
      <c r="V2" s="2809"/>
      <c r="W2" s="2809"/>
      <c r="X2" s="2809"/>
      <c r="Y2" s="2809"/>
      <c r="Z2" s="2809"/>
      <c r="AA2" s="2809"/>
      <c r="AB2" s="2809"/>
      <c r="AC2" s="2809"/>
      <c r="AD2" s="2809"/>
      <c r="AE2" s="2809"/>
      <c r="AF2" s="2809"/>
      <c r="AG2" s="2809"/>
      <c r="AH2" s="2810" t="s">
        <v>28</v>
      </c>
      <c r="AI2" s="2809"/>
      <c r="AJ2" s="2809"/>
      <c r="AK2" s="2809"/>
      <c r="AL2" s="2809"/>
      <c r="AM2" s="2809"/>
      <c r="AN2" s="2809"/>
      <c r="AO2" s="2809"/>
      <c r="AP2" s="2809"/>
      <c r="AQ2" s="2809"/>
      <c r="AR2" s="2811"/>
      <c r="AT2" s="2807"/>
      <c r="AU2" s="2807"/>
      <c r="AV2" s="2807"/>
      <c r="AW2" s="2807"/>
      <c r="AX2" s="2807"/>
      <c r="AY2" s="2807"/>
      <c r="AZ2" s="2807"/>
      <c r="BA2" s="2807"/>
      <c r="BB2" s="2807"/>
      <c r="BC2" s="2807"/>
      <c r="BD2" s="2807"/>
      <c r="BE2" s="2807"/>
      <c r="BF2" s="2807"/>
      <c r="BG2" s="2807"/>
      <c r="BH2" s="2807"/>
      <c r="BI2" s="2807"/>
      <c r="BJ2" s="2807"/>
      <c r="BK2" s="2807"/>
      <c r="BL2" s="2807"/>
      <c r="BM2" s="2807"/>
    </row>
    <row r="3" spans="1:77" ht="14.1" customHeight="1" x14ac:dyDescent="0.15">
      <c r="A3" s="2812" t="s">
        <v>447</v>
      </c>
      <c r="B3" s="2813"/>
      <c r="C3" s="2814" t="s">
        <v>966</v>
      </c>
      <c r="D3" s="2814"/>
      <c r="E3" s="2814"/>
      <c r="F3" s="2814"/>
      <c r="G3" s="2814"/>
      <c r="H3" s="2814"/>
      <c r="I3" s="2814"/>
      <c r="J3" s="2814"/>
      <c r="K3" s="2814"/>
      <c r="L3" s="2814"/>
      <c r="M3" s="2814"/>
      <c r="N3" s="2814"/>
      <c r="O3" s="2814"/>
      <c r="P3" s="2814"/>
      <c r="Q3" s="2814"/>
      <c r="R3" s="2814"/>
      <c r="S3" s="2814"/>
      <c r="T3" s="2814"/>
      <c r="U3" s="2814"/>
      <c r="V3" s="2814"/>
      <c r="W3" s="2814"/>
      <c r="X3" s="2814"/>
      <c r="Y3" s="2814"/>
      <c r="Z3" s="2814"/>
      <c r="AA3" s="2814"/>
      <c r="AB3" s="2814"/>
      <c r="AC3" s="2814"/>
      <c r="AD3" s="2814"/>
      <c r="AE3" s="2814"/>
      <c r="AF3" s="2814"/>
      <c r="AG3" s="783"/>
      <c r="AH3" s="2816" t="s">
        <v>954</v>
      </c>
      <c r="AI3" s="2817"/>
      <c r="AJ3" s="2817"/>
      <c r="AK3" s="2817"/>
      <c r="AL3" s="2817"/>
      <c r="AM3" s="2817"/>
      <c r="AN3" s="2817"/>
      <c r="AO3" s="2817"/>
      <c r="AP3" s="2817"/>
      <c r="AQ3" s="2817"/>
      <c r="AR3" s="2818"/>
      <c r="AT3" s="2807"/>
      <c r="AU3" s="2807"/>
      <c r="AV3" s="2807"/>
      <c r="AW3" s="2807"/>
      <c r="AX3" s="2807"/>
      <c r="AY3" s="2807"/>
      <c r="AZ3" s="2807"/>
      <c r="BA3" s="2807"/>
      <c r="BB3" s="2807"/>
      <c r="BC3" s="2807"/>
      <c r="BD3" s="2807"/>
      <c r="BE3" s="2807"/>
      <c r="BF3" s="2807"/>
      <c r="BG3" s="2807"/>
      <c r="BH3" s="2807"/>
      <c r="BI3" s="2807"/>
      <c r="BJ3" s="2807"/>
      <c r="BK3" s="2807"/>
      <c r="BL3" s="2807"/>
      <c r="BM3" s="2807"/>
      <c r="BN3" s="596"/>
    </row>
    <row r="4" spans="1:77" ht="13.5" customHeight="1" x14ac:dyDescent="0.15">
      <c r="A4" s="557"/>
      <c r="B4" s="580"/>
      <c r="C4" s="2815"/>
      <c r="D4" s="2815"/>
      <c r="E4" s="2815"/>
      <c r="F4" s="2815"/>
      <c r="G4" s="2815"/>
      <c r="H4" s="2815"/>
      <c r="I4" s="2815"/>
      <c r="J4" s="2815"/>
      <c r="K4" s="2815"/>
      <c r="L4" s="2815"/>
      <c r="M4" s="2815"/>
      <c r="N4" s="2815"/>
      <c r="O4" s="2815"/>
      <c r="P4" s="2815"/>
      <c r="Q4" s="2815"/>
      <c r="R4" s="2815"/>
      <c r="S4" s="2815"/>
      <c r="T4" s="2815"/>
      <c r="U4" s="2815"/>
      <c r="V4" s="2815"/>
      <c r="W4" s="2815"/>
      <c r="X4" s="2815"/>
      <c r="Y4" s="2815"/>
      <c r="Z4" s="2815"/>
      <c r="AA4" s="2815"/>
      <c r="AB4" s="2815"/>
      <c r="AC4" s="2815"/>
      <c r="AD4" s="2815"/>
      <c r="AE4" s="2815"/>
      <c r="AF4" s="2815"/>
      <c r="AG4" s="580"/>
      <c r="AH4" s="2819"/>
      <c r="AI4" s="2820"/>
      <c r="AJ4" s="2820"/>
      <c r="AK4" s="2820"/>
      <c r="AL4" s="2820"/>
      <c r="AM4" s="2820"/>
      <c r="AN4" s="2820"/>
      <c r="AO4" s="2820"/>
      <c r="AP4" s="2820"/>
      <c r="AQ4" s="2820"/>
      <c r="AR4" s="2821"/>
      <c r="AT4" s="2807"/>
      <c r="AU4" s="2807"/>
      <c r="AV4" s="2807"/>
      <c r="AW4" s="2807"/>
      <c r="AX4" s="2807"/>
      <c r="AY4" s="2807"/>
      <c r="AZ4" s="2807"/>
      <c r="BA4" s="2807"/>
      <c r="BB4" s="2807"/>
      <c r="BC4" s="2807"/>
      <c r="BD4" s="2807"/>
      <c r="BE4" s="2807"/>
      <c r="BF4" s="2807"/>
      <c r="BG4" s="2807"/>
      <c r="BH4" s="2807"/>
      <c r="BI4" s="2807"/>
      <c r="BJ4" s="2807"/>
      <c r="BK4" s="2807"/>
      <c r="BL4" s="2807"/>
      <c r="BM4" s="2807"/>
      <c r="BN4" s="596"/>
    </row>
    <row r="5" spans="1:77" ht="13.5" customHeight="1" x14ac:dyDescent="0.15">
      <c r="A5" s="557"/>
      <c r="B5" s="2824" t="s">
        <v>1101</v>
      </c>
      <c r="C5" s="2824"/>
      <c r="D5" s="2824"/>
      <c r="E5" s="2824"/>
      <c r="F5" s="2824"/>
      <c r="G5" s="2824"/>
      <c r="H5" s="2824"/>
      <c r="I5" s="2824"/>
      <c r="J5" s="2824"/>
      <c r="K5" s="2824"/>
      <c r="L5" s="2824"/>
      <c r="M5" s="2824"/>
      <c r="N5" s="2824"/>
      <c r="O5" s="2824"/>
      <c r="P5" s="2824"/>
      <c r="Q5" s="2824"/>
      <c r="R5" s="2824"/>
      <c r="S5" s="2824"/>
      <c r="T5" s="2824"/>
      <c r="U5" s="2824"/>
      <c r="V5" s="2824"/>
      <c r="W5" s="2824"/>
      <c r="X5" s="2824"/>
      <c r="Y5" s="2824"/>
      <c r="Z5" s="2824"/>
      <c r="AA5" s="2824"/>
      <c r="AB5" s="2824"/>
      <c r="AC5" s="2824"/>
      <c r="AD5" s="2824"/>
      <c r="AE5" s="2824"/>
      <c r="AF5" s="2824"/>
      <c r="AG5" s="693"/>
      <c r="AH5" s="2822"/>
      <c r="AI5" s="2823"/>
      <c r="AJ5" s="2823"/>
      <c r="AK5" s="2823"/>
      <c r="AL5" s="2823"/>
      <c r="AM5" s="2823"/>
      <c r="AN5" s="2823"/>
      <c r="AO5" s="2823"/>
      <c r="AP5" s="2823"/>
      <c r="AQ5" s="2820"/>
      <c r="AR5" s="2821"/>
      <c r="AT5" s="2807"/>
      <c r="AU5" s="2807"/>
      <c r="AV5" s="2807"/>
      <c r="AW5" s="2807"/>
      <c r="AX5" s="2807"/>
      <c r="AY5" s="2807"/>
      <c r="AZ5" s="2807"/>
      <c r="BA5" s="2807"/>
      <c r="BB5" s="2807"/>
      <c r="BC5" s="2807"/>
      <c r="BD5" s="2807"/>
      <c r="BE5" s="2807"/>
      <c r="BF5" s="2807"/>
      <c r="BG5" s="2807"/>
      <c r="BH5" s="2807"/>
      <c r="BI5" s="2807"/>
      <c r="BJ5" s="2807"/>
      <c r="BK5" s="2807"/>
      <c r="BL5" s="2807"/>
      <c r="BM5" s="2807"/>
      <c r="BN5" s="596"/>
    </row>
    <row r="6" spans="1:77" ht="13.5" customHeight="1" x14ac:dyDescent="0.15">
      <c r="A6" s="557"/>
      <c r="B6" s="2732" t="s">
        <v>374</v>
      </c>
      <c r="C6" s="2733"/>
      <c r="D6" s="2733"/>
      <c r="E6" s="2733"/>
      <c r="F6" s="2733"/>
      <c r="G6" s="2733"/>
      <c r="H6" s="2733"/>
      <c r="I6" s="2733"/>
      <c r="J6" s="2733"/>
      <c r="K6" s="2733"/>
      <c r="L6" s="2733"/>
      <c r="M6" s="2825" t="s">
        <v>54</v>
      </c>
      <c r="N6" s="2733"/>
      <c r="O6" s="2733"/>
      <c r="P6" s="2733"/>
      <c r="Q6" s="2733"/>
      <c r="R6" s="2733"/>
      <c r="S6" s="2733"/>
      <c r="T6" s="2733"/>
      <c r="U6" s="2826"/>
      <c r="V6" s="2827" t="s">
        <v>14</v>
      </c>
      <c r="W6" s="2827"/>
      <c r="X6" s="2827"/>
      <c r="Y6" s="2827"/>
      <c r="Z6" s="2827"/>
      <c r="AA6" s="2827"/>
      <c r="AB6" s="2827"/>
      <c r="AC6" s="2827"/>
      <c r="AD6" s="2827"/>
      <c r="AE6" s="2827"/>
      <c r="AF6" s="2827"/>
      <c r="AG6" s="2827"/>
      <c r="AH6" s="2827"/>
      <c r="AI6" s="2827"/>
      <c r="AJ6" s="2828" t="s">
        <v>55</v>
      </c>
      <c r="AK6" s="2827"/>
      <c r="AL6" s="2827"/>
      <c r="AM6" s="2827"/>
      <c r="AN6" s="2827"/>
      <c r="AO6" s="2827"/>
      <c r="AP6" s="2827"/>
      <c r="AQ6" s="2829"/>
      <c r="AR6" s="609"/>
      <c r="AT6" s="596"/>
      <c r="AU6" s="596"/>
      <c r="AV6" s="596"/>
      <c r="AW6" s="596"/>
      <c r="AX6" s="596"/>
      <c r="AY6" s="596"/>
      <c r="AZ6" s="596"/>
      <c r="BA6" s="596"/>
      <c r="BB6" s="596"/>
      <c r="BC6" s="596"/>
      <c r="BD6" s="596"/>
      <c r="BE6" s="596"/>
      <c r="BF6" s="596"/>
      <c r="BG6" s="596"/>
      <c r="BH6" s="596"/>
      <c r="BI6" s="596"/>
      <c r="BJ6" s="596"/>
      <c r="BK6" s="596"/>
      <c r="BL6" s="596"/>
      <c r="BM6" s="596"/>
      <c r="BN6" s="596"/>
    </row>
    <row r="7" spans="1:77" ht="13.5" customHeight="1" x14ac:dyDescent="0.15">
      <c r="A7" s="557"/>
      <c r="B7" s="544"/>
      <c r="C7" s="784"/>
      <c r="D7" s="2795" t="s">
        <v>56</v>
      </c>
      <c r="E7" s="2795"/>
      <c r="F7" s="2795"/>
      <c r="G7" s="2795"/>
      <c r="H7" s="2795"/>
      <c r="I7" s="2795"/>
      <c r="J7" s="2795"/>
      <c r="K7" s="2795"/>
      <c r="L7" s="2796"/>
      <c r="M7" s="2797"/>
      <c r="N7" s="2798"/>
      <c r="O7" s="2798"/>
      <c r="P7" s="2798"/>
      <c r="Q7" s="2798"/>
      <c r="R7" s="2798"/>
      <c r="S7" s="2798"/>
      <c r="T7" s="2798"/>
      <c r="U7" s="2799"/>
      <c r="V7" s="587"/>
      <c r="W7" s="587"/>
      <c r="X7" s="2800" t="s">
        <v>358</v>
      </c>
      <c r="Y7" s="2800"/>
      <c r="Z7" s="2800"/>
      <c r="AA7" s="2800"/>
      <c r="AB7" s="2800"/>
      <c r="AC7" s="2800"/>
      <c r="AD7" s="2800"/>
      <c r="AE7" s="2800"/>
      <c r="AF7" s="2800"/>
      <c r="AG7" s="2800"/>
      <c r="AH7" s="2800"/>
      <c r="AI7" s="2800"/>
      <c r="AJ7" s="2801"/>
      <c r="AK7" s="2802"/>
      <c r="AL7" s="2802"/>
      <c r="AM7" s="2802"/>
      <c r="AN7" s="2802"/>
      <c r="AO7" s="2802"/>
      <c r="AP7" s="2802"/>
      <c r="AQ7" s="2803"/>
      <c r="AR7" s="609"/>
      <c r="AT7" s="558" t="s">
        <v>288</v>
      </c>
    </row>
    <row r="8" spans="1:77" ht="13.5" customHeight="1" x14ac:dyDescent="0.15">
      <c r="A8" s="557"/>
      <c r="B8" s="785"/>
      <c r="C8" s="786"/>
      <c r="D8" s="2805" t="s">
        <v>57</v>
      </c>
      <c r="E8" s="2805"/>
      <c r="F8" s="2805"/>
      <c r="G8" s="2805"/>
      <c r="H8" s="2805"/>
      <c r="I8" s="2805"/>
      <c r="J8" s="2805"/>
      <c r="K8" s="2805"/>
      <c r="L8" s="2806"/>
      <c r="M8" s="2770"/>
      <c r="N8" s="2771"/>
      <c r="O8" s="2771"/>
      <c r="P8" s="2771"/>
      <c r="Q8" s="2771"/>
      <c r="R8" s="2771"/>
      <c r="S8" s="2771"/>
      <c r="T8" s="2771"/>
      <c r="U8" s="2772"/>
      <c r="V8" s="787"/>
      <c r="W8" s="787"/>
      <c r="X8" s="2773" t="s">
        <v>375</v>
      </c>
      <c r="Y8" s="2773"/>
      <c r="Z8" s="2773"/>
      <c r="AA8" s="2773"/>
      <c r="AB8" s="2773"/>
      <c r="AC8" s="2773"/>
      <c r="AD8" s="2773"/>
      <c r="AE8" s="2773"/>
      <c r="AF8" s="2773"/>
      <c r="AG8" s="2773"/>
      <c r="AH8" s="2773"/>
      <c r="AI8" s="2773"/>
      <c r="AJ8" s="2774"/>
      <c r="AK8" s="2773"/>
      <c r="AL8" s="2773"/>
      <c r="AM8" s="2773"/>
      <c r="AN8" s="2773"/>
      <c r="AO8" s="2773"/>
      <c r="AP8" s="2773"/>
      <c r="AQ8" s="2775"/>
      <c r="AR8" s="609"/>
      <c r="AU8" s="558" t="s">
        <v>70</v>
      </c>
    </row>
    <row r="9" spans="1:77" ht="13.5" customHeight="1" x14ac:dyDescent="0.15">
      <c r="A9" s="557"/>
      <c r="B9" s="785"/>
      <c r="C9" s="786"/>
      <c r="D9" s="2768" t="s">
        <v>602</v>
      </c>
      <c r="E9" s="2768"/>
      <c r="F9" s="2768"/>
      <c r="G9" s="2768"/>
      <c r="H9" s="2768"/>
      <c r="I9" s="2768"/>
      <c r="J9" s="2768"/>
      <c r="K9" s="2768"/>
      <c r="L9" s="2769"/>
      <c r="M9" s="2770"/>
      <c r="N9" s="2771"/>
      <c r="O9" s="2771"/>
      <c r="P9" s="2771"/>
      <c r="Q9" s="2771"/>
      <c r="R9" s="2771"/>
      <c r="S9" s="2771"/>
      <c r="T9" s="2771"/>
      <c r="U9" s="2772"/>
      <c r="V9" s="787"/>
      <c r="W9" s="787"/>
      <c r="X9" s="2792" t="s">
        <v>958</v>
      </c>
      <c r="Y9" s="2792"/>
      <c r="Z9" s="2792"/>
      <c r="AA9" s="2792"/>
      <c r="AB9" s="2792"/>
      <c r="AC9" s="2792"/>
      <c r="AD9" s="2792"/>
      <c r="AE9" s="2792"/>
      <c r="AF9" s="2792"/>
      <c r="AG9" s="2792"/>
      <c r="AH9" s="2792" t="s">
        <v>959</v>
      </c>
      <c r="AI9" s="2792"/>
      <c r="AJ9" s="2774"/>
      <c r="AK9" s="2773"/>
      <c r="AL9" s="2773"/>
      <c r="AM9" s="2773"/>
      <c r="AN9" s="2773"/>
      <c r="AO9" s="2773"/>
      <c r="AP9" s="2773"/>
      <c r="AQ9" s="2775"/>
      <c r="AR9" s="609"/>
      <c r="AT9" s="558" t="s">
        <v>112</v>
      </c>
      <c r="BH9" s="558" t="s">
        <v>113</v>
      </c>
    </row>
    <row r="10" spans="1:77" ht="13.5" customHeight="1" x14ac:dyDescent="0.15">
      <c r="A10" s="557"/>
      <c r="B10" s="785"/>
      <c r="C10" s="786"/>
      <c r="D10" s="2793" t="s">
        <v>345</v>
      </c>
      <c r="E10" s="2793"/>
      <c r="F10" s="2793"/>
      <c r="G10" s="2793"/>
      <c r="H10" s="2793"/>
      <c r="I10" s="2793"/>
      <c r="J10" s="2793"/>
      <c r="K10" s="2793"/>
      <c r="L10" s="2794"/>
      <c r="M10" s="2770"/>
      <c r="N10" s="2771"/>
      <c r="O10" s="2771"/>
      <c r="P10" s="2771"/>
      <c r="Q10" s="2771"/>
      <c r="R10" s="2771"/>
      <c r="S10" s="2771"/>
      <c r="T10" s="2771"/>
      <c r="U10" s="2772"/>
      <c r="V10" s="787"/>
      <c r="W10" s="787"/>
      <c r="X10" s="2773" t="s">
        <v>359</v>
      </c>
      <c r="Y10" s="2773"/>
      <c r="Z10" s="2773"/>
      <c r="AA10" s="2773"/>
      <c r="AB10" s="2773"/>
      <c r="AC10" s="2773"/>
      <c r="AD10" s="2773"/>
      <c r="AE10" s="2773"/>
      <c r="AF10" s="2773"/>
      <c r="AG10" s="2773"/>
      <c r="AH10" s="2773"/>
      <c r="AI10" s="2773"/>
      <c r="AJ10" s="2774"/>
      <c r="AK10" s="2773"/>
      <c r="AL10" s="2773"/>
      <c r="AM10" s="2773"/>
      <c r="AN10" s="2773"/>
      <c r="AO10" s="2773"/>
      <c r="AP10" s="2773"/>
      <c r="AQ10" s="2775"/>
      <c r="AR10" s="609"/>
      <c r="AU10" s="558" t="s">
        <v>71</v>
      </c>
      <c r="BJ10" s="558" t="s">
        <v>114</v>
      </c>
    </row>
    <row r="11" spans="1:77" ht="13.5" customHeight="1" x14ac:dyDescent="0.15">
      <c r="A11" s="557"/>
      <c r="B11" s="785"/>
      <c r="C11" s="786"/>
      <c r="D11" s="2768" t="s">
        <v>377</v>
      </c>
      <c r="E11" s="2768"/>
      <c r="F11" s="2768"/>
      <c r="G11" s="2768"/>
      <c r="H11" s="2768"/>
      <c r="I11" s="2768"/>
      <c r="J11" s="2768"/>
      <c r="K11" s="2768"/>
      <c r="L11" s="2769"/>
      <c r="M11" s="2770"/>
      <c r="N11" s="2771"/>
      <c r="O11" s="2771"/>
      <c r="P11" s="2771"/>
      <c r="Q11" s="2771"/>
      <c r="R11" s="2771"/>
      <c r="S11" s="2771"/>
      <c r="T11" s="2771"/>
      <c r="U11" s="2772"/>
      <c r="V11" s="787"/>
      <c r="W11" s="787"/>
      <c r="X11" s="2773" t="s">
        <v>1155</v>
      </c>
      <c r="Y11" s="2773"/>
      <c r="Z11" s="2773"/>
      <c r="AA11" s="2773"/>
      <c r="AB11" s="2773"/>
      <c r="AC11" s="2773"/>
      <c r="AD11" s="2773"/>
      <c r="AE11" s="2773"/>
      <c r="AF11" s="2773"/>
      <c r="AG11" s="2773"/>
      <c r="AH11" s="2773"/>
      <c r="AI11" s="2773"/>
      <c r="AJ11" s="2774"/>
      <c r="AK11" s="2773"/>
      <c r="AL11" s="2773"/>
      <c r="AM11" s="2773"/>
      <c r="AN11" s="2773"/>
      <c r="AO11" s="2773"/>
      <c r="AP11" s="2773"/>
      <c r="AQ11" s="2775"/>
      <c r="AR11" s="609"/>
      <c r="AU11" s="2767" t="s">
        <v>72</v>
      </c>
      <c r="AV11" s="2767"/>
      <c r="AW11" s="2767"/>
      <c r="AX11" s="2767"/>
      <c r="AY11" s="2767"/>
      <c r="AZ11" s="2767"/>
      <c r="BA11" s="2767"/>
      <c r="BB11" s="2767"/>
      <c r="BC11" s="2767"/>
      <c r="BD11" s="2767"/>
      <c r="BE11" s="2767"/>
      <c r="BJ11" s="2767" t="s">
        <v>115</v>
      </c>
      <c r="BK11" s="2767"/>
      <c r="BL11" s="2767"/>
      <c r="BM11" s="2767"/>
      <c r="BN11" s="2767"/>
      <c r="BO11" s="2767"/>
      <c r="BP11" s="2767"/>
      <c r="BQ11" s="2767"/>
      <c r="BR11" s="2767"/>
      <c r="BS11" s="2767"/>
    </row>
    <row r="12" spans="1:77" ht="13.5" customHeight="1" x14ac:dyDescent="0.15">
      <c r="A12" s="557"/>
      <c r="B12" s="785"/>
      <c r="C12" s="786"/>
      <c r="D12" s="2768" t="s">
        <v>571</v>
      </c>
      <c r="E12" s="2768"/>
      <c r="F12" s="2768"/>
      <c r="G12" s="2768"/>
      <c r="H12" s="2768"/>
      <c r="I12" s="2768"/>
      <c r="J12" s="2768"/>
      <c r="K12" s="2768"/>
      <c r="L12" s="2769"/>
      <c r="M12" s="2776"/>
      <c r="N12" s="2777"/>
      <c r="O12" s="2777"/>
      <c r="P12" s="2777"/>
      <c r="Q12" s="2777"/>
      <c r="R12" s="2777"/>
      <c r="S12" s="2777"/>
      <c r="T12" s="2777"/>
      <c r="U12" s="2778"/>
      <c r="V12" s="787"/>
      <c r="W12" s="787"/>
      <c r="X12" s="2773" t="s">
        <v>376</v>
      </c>
      <c r="Y12" s="2773"/>
      <c r="Z12" s="2773"/>
      <c r="AA12" s="2773"/>
      <c r="AB12" s="2773"/>
      <c r="AC12" s="2773"/>
      <c r="AD12" s="2773"/>
      <c r="AE12" s="2773"/>
      <c r="AF12" s="2773"/>
      <c r="AG12" s="2773"/>
      <c r="AH12" s="2773"/>
      <c r="AI12" s="2773"/>
      <c r="AJ12" s="2774"/>
      <c r="AK12" s="2773"/>
      <c r="AL12" s="2773"/>
      <c r="AM12" s="2773"/>
      <c r="AN12" s="2773"/>
      <c r="AO12" s="2773"/>
      <c r="AP12" s="2773"/>
      <c r="AQ12" s="2775"/>
      <c r="AR12" s="609"/>
      <c r="AU12" s="2767"/>
      <c r="AV12" s="2767"/>
      <c r="AW12" s="2767"/>
      <c r="AX12" s="2767"/>
      <c r="AY12" s="2767"/>
      <c r="AZ12" s="2767"/>
      <c r="BA12" s="2767"/>
      <c r="BB12" s="2767"/>
      <c r="BC12" s="2767"/>
      <c r="BD12" s="2767"/>
      <c r="BE12" s="2767"/>
      <c r="BJ12" s="2767"/>
      <c r="BK12" s="2767"/>
      <c r="BL12" s="2767"/>
      <c r="BM12" s="2767"/>
      <c r="BN12" s="2767"/>
      <c r="BO12" s="2767"/>
      <c r="BP12" s="2767"/>
      <c r="BQ12" s="2767"/>
      <c r="BR12" s="2767"/>
      <c r="BS12" s="2767"/>
    </row>
    <row r="13" spans="1:77" ht="13.5" customHeight="1" x14ac:dyDescent="0.15">
      <c r="A13" s="557"/>
      <c r="B13" s="541"/>
      <c r="C13" s="789"/>
      <c r="D13" s="2779" t="s">
        <v>746</v>
      </c>
      <c r="E13" s="2779"/>
      <c r="F13" s="2779"/>
      <c r="G13" s="2779"/>
      <c r="H13" s="2779"/>
      <c r="I13" s="2779"/>
      <c r="J13" s="2780" t="s">
        <v>391</v>
      </c>
      <c r="K13" s="2780"/>
      <c r="L13" s="593" t="s">
        <v>37</v>
      </c>
      <c r="M13" s="2781"/>
      <c r="N13" s="2782"/>
      <c r="O13" s="2782"/>
      <c r="P13" s="2782"/>
      <c r="Q13" s="2782"/>
      <c r="R13" s="2782"/>
      <c r="S13" s="2782"/>
      <c r="T13" s="2782"/>
      <c r="U13" s="2783"/>
      <c r="V13" s="610"/>
      <c r="W13" s="610"/>
      <c r="X13" s="2784"/>
      <c r="Y13" s="2784"/>
      <c r="Z13" s="2784"/>
      <c r="AA13" s="2784"/>
      <c r="AB13" s="2784"/>
      <c r="AC13" s="2784"/>
      <c r="AD13" s="2784"/>
      <c r="AE13" s="2784"/>
      <c r="AF13" s="2784"/>
      <c r="AG13" s="2784"/>
      <c r="AH13" s="2784"/>
      <c r="AI13" s="2784"/>
      <c r="AJ13" s="2785"/>
      <c r="AK13" s="2784"/>
      <c r="AL13" s="2784"/>
      <c r="AM13" s="2784"/>
      <c r="AN13" s="2784"/>
      <c r="AO13" s="2784"/>
      <c r="AP13" s="2784"/>
      <c r="AQ13" s="2786"/>
      <c r="AR13" s="609"/>
      <c r="AT13" s="558" t="s">
        <v>111</v>
      </c>
      <c r="AU13" s="545"/>
      <c r="AV13" s="545"/>
      <c r="AW13" s="545"/>
      <c r="AX13" s="545"/>
      <c r="AY13" s="545"/>
      <c r="AZ13" s="790"/>
      <c r="BA13" s="790"/>
      <c r="BB13" s="545"/>
      <c r="BC13" s="545"/>
      <c r="BD13" s="545"/>
      <c r="BE13" s="545"/>
      <c r="BF13" s="545"/>
      <c r="BG13" s="545"/>
      <c r="BH13" s="545"/>
      <c r="BI13" s="545"/>
      <c r="BJ13" s="545"/>
      <c r="BK13" s="545"/>
      <c r="BL13" s="545"/>
      <c r="BM13" s="545"/>
      <c r="BN13" s="545"/>
      <c r="BO13" s="527"/>
    </row>
    <row r="14" spans="1:77" ht="13.5" customHeight="1" x14ac:dyDescent="0.15">
      <c r="A14" s="557"/>
      <c r="B14" s="527"/>
      <c r="C14" s="529"/>
      <c r="D14" s="529"/>
      <c r="E14" s="529"/>
      <c r="F14" s="529"/>
      <c r="G14" s="529"/>
      <c r="H14" s="529"/>
      <c r="I14" s="529"/>
      <c r="J14" s="529"/>
      <c r="K14" s="529"/>
      <c r="L14" s="527"/>
      <c r="M14" s="527"/>
      <c r="N14" s="529"/>
      <c r="O14" s="529"/>
      <c r="P14" s="529"/>
      <c r="Q14" s="529"/>
      <c r="R14" s="529"/>
      <c r="S14" s="529"/>
      <c r="T14" s="529"/>
      <c r="U14" s="529"/>
      <c r="V14" s="529"/>
      <c r="W14" s="529"/>
      <c r="X14" s="529"/>
      <c r="Y14" s="529"/>
      <c r="Z14" s="791"/>
      <c r="AA14" s="791"/>
      <c r="AB14" s="791"/>
      <c r="AC14" s="791"/>
      <c r="AD14" s="527"/>
      <c r="AE14" s="527"/>
      <c r="AF14" s="527"/>
      <c r="AG14" s="656"/>
      <c r="AH14" s="792"/>
      <c r="AI14" s="662"/>
      <c r="AJ14" s="656"/>
      <c r="AK14" s="656"/>
      <c r="AL14" s="662"/>
      <c r="AM14" s="656"/>
      <c r="AN14" s="793"/>
      <c r="AO14" s="794"/>
      <c r="AP14" s="622"/>
      <c r="AR14" s="609"/>
    </row>
    <row r="15" spans="1:77" ht="13.5" customHeight="1" x14ac:dyDescent="0.15">
      <c r="A15" s="2787" t="s">
        <v>658</v>
      </c>
      <c r="B15" s="2788"/>
      <c r="C15" s="2789" t="s">
        <v>659</v>
      </c>
      <c r="D15" s="2789"/>
      <c r="E15" s="2789"/>
      <c r="F15" s="2789"/>
      <c r="G15" s="2789"/>
      <c r="H15" s="2789"/>
      <c r="I15" s="2789"/>
      <c r="J15" s="2789"/>
      <c r="K15" s="2789"/>
      <c r="L15" s="2789"/>
      <c r="M15" s="2789"/>
      <c r="N15" s="2789"/>
      <c r="O15" s="2789"/>
      <c r="P15" s="2789"/>
      <c r="Q15" s="2789"/>
      <c r="R15" s="2789"/>
      <c r="S15" s="2789"/>
      <c r="T15" s="2789"/>
      <c r="U15" s="2789"/>
      <c r="V15" s="2789"/>
      <c r="W15" s="2789"/>
      <c r="X15" s="2789"/>
      <c r="Y15" s="2789"/>
      <c r="Z15" s="2789"/>
      <c r="AA15" s="2789"/>
      <c r="AB15" s="2789"/>
      <c r="AC15" s="2789"/>
      <c r="AD15" s="2789"/>
      <c r="AE15" s="2789"/>
      <c r="AF15" s="2789"/>
      <c r="AG15" s="662"/>
      <c r="AH15" s="795"/>
      <c r="AI15" s="662"/>
      <c r="AJ15" s="662"/>
      <c r="AK15" s="662"/>
      <c r="AL15" s="662"/>
      <c r="AM15" s="662"/>
      <c r="AN15" s="662"/>
      <c r="AO15" s="662"/>
      <c r="AP15" s="662"/>
      <c r="AQ15" s="662"/>
      <c r="AR15" s="796"/>
      <c r="AT15" s="797"/>
      <c r="AU15" s="797"/>
      <c r="AV15" s="797"/>
      <c r="AW15" s="797"/>
      <c r="AX15" s="797"/>
      <c r="AY15" s="797"/>
      <c r="AZ15" s="797"/>
      <c r="BA15" s="797"/>
      <c r="BB15" s="797"/>
      <c r="BC15" s="797"/>
      <c r="BD15" s="797"/>
    </row>
    <row r="16" spans="1:77" ht="13.5" customHeight="1" x14ac:dyDescent="0.15">
      <c r="A16" s="557"/>
      <c r="B16" s="562"/>
      <c r="C16" s="527" t="s">
        <v>390</v>
      </c>
      <c r="D16" s="527" t="s">
        <v>1154</v>
      </c>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798"/>
      <c r="AH16" s="662"/>
      <c r="AI16" s="662"/>
      <c r="AJ16" s="662"/>
      <c r="AK16" s="662"/>
      <c r="AL16" s="662"/>
      <c r="AM16" s="662"/>
      <c r="AN16" s="662"/>
      <c r="AO16" s="662"/>
      <c r="AP16" s="662"/>
      <c r="AQ16" s="662"/>
      <c r="AR16" s="796"/>
      <c r="BW16" s="799" t="s">
        <v>294</v>
      </c>
      <c r="BX16" s="613"/>
      <c r="BY16" s="628"/>
    </row>
    <row r="17" spans="1:86" ht="13.5" customHeight="1" x14ac:dyDescent="0.15">
      <c r="A17" s="557"/>
      <c r="B17" s="562"/>
      <c r="C17" s="527"/>
      <c r="D17" s="527"/>
      <c r="E17" s="608" t="s">
        <v>30</v>
      </c>
      <c r="F17" s="527" t="s">
        <v>1150</v>
      </c>
      <c r="G17" s="527"/>
      <c r="H17" s="527"/>
      <c r="I17" s="527"/>
      <c r="J17" s="527"/>
      <c r="K17" s="527"/>
      <c r="L17" s="527"/>
      <c r="M17" s="527"/>
      <c r="N17" s="527"/>
      <c r="O17" s="527"/>
      <c r="P17" s="527"/>
      <c r="Q17" s="527"/>
      <c r="R17" s="527"/>
      <c r="S17" s="527"/>
      <c r="T17" s="527"/>
      <c r="U17" s="527"/>
      <c r="V17" s="527"/>
      <c r="W17" s="527"/>
      <c r="X17" s="527"/>
      <c r="Y17" s="527"/>
      <c r="Z17" s="527"/>
      <c r="AA17" s="527"/>
      <c r="AB17" s="527"/>
      <c r="AC17" s="914"/>
      <c r="AD17" s="527"/>
      <c r="AE17" s="527"/>
      <c r="AF17" s="527"/>
      <c r="AG17" s="798"/>
      <c r="AH17" s="662"/>
      <c r="AI17" s="662"/>
      <c r="AJ17" s="662"/>
      <c r="AK17" s="662"/>
      <c r="AL17" s="662"/>
      <c r="AM17" s="662"/>
      <c r="AN17" s="662"/>
      <c r="AO17" s="662"/>
      <c r="AP17" s="662"/>
      <c r="AQ17" s="662"/>
      <c r="AR17" s="796"/>
      <c r="BW17" s="2790" t="b">
        <v>0</v>
      </c>
      <c r="BX17" s="1918"/>
      <c r="BY17" s="2791"/>
      <c r="BZ17" s="640"/>
    </row>
    <row r="18" spans="1:86" ht="13.5" customHeight="1" x14ac:dyDescent="0.15">
      <c r="A18" s="557"/>
      <c r="B18" s="562"/>
      <c r="C18" s="527"/>
      <c r="E18" s="608" t="s">
        <v>30</v>
      </c>
      <c r="F18" s="527" t="s">
        <v>1135</v>
      </c>
      <c r="G18" s="527"/>
      <c r="H18" s="527"/>
      <c r="I18" s="527"/>
      <c r="J18" s="527"/>
      <c r="K18" s="527"/>
      <c r="L18" s="527"/>
      <c r="M18" s="527"/>
      <c r="N18" s="527"/>
      <c r="P18" s="527"/>
      <c r="Q18" s="527"/>
      <c r="R18" s="527"/>
      <c r="S18" s="527"/>
      <c r="T18" s="527"/>
      <c r="U18" s="527"/>
      <c r="V18" s="527"/>
      <c r="W18" s="527"/>
      <c r="X18" s="527"/>
      <c r="Y18" s="527"/>
      <c r="Z18" s="527"/>
      <c r="AA18" s="527"/>
      <c r="AB18" s="527"/>
      <c r="AC18" s="527"/>
      <c r="AD18" s="527"/>
      <c r="AE18" s="527"/>
      <c r="AF18" s="527"/>
      <c r="AG18" s="798"/>
      <c r="AH18" s="662"/>
      <c r="AI18" s="662"/>
      <c r="AJ18" s="662"/>
      <c r="AK18" s="662"/>
      <c r="AL18" s="662"/>
      <c r="AM18" s="662"/>
      <c r="AN18" s="662"/>
      <c r="AO18" s="662"/>
      <c r="AP18" s="662"/>
      <c r="AQ18" s="662"/>
      <c r="AR18" s="796"/>
      <c r="AT18" s="669"/>
      <c r="AU18" s="669"/>
      <c r="AV18" s="669"/>
      <c r="AW18" s="669"/>
      <c r="AX18" s="669"/>
      <c r="AY18" s="669"/>
      <c r="AZ18" s="669"/>
      <c r="BA18" s="669"/>
      <c r="BB18" s="669"/>
      <c r="BC18" s="669"/>
      <c r="BD18" s="669"/>
      <c r="BW18" s="2498" t="b">
        <v>0</v>
      </c>
      <c r="BX18" s="1609"/>
      <c r="BY18" s="636"/>
      <c r="BZ18" s="640"/>
    </row>
    <row r="19" spans="1:86" ht="13.5" customHeight="1" x14ac:dyDescent="0.15">
      <c r="A19" s="557"/>
      <c r="B19" s="562"/>
      <c r="C19" s="527"/>
      <c r="E19" s="608" t="s">
        <v>30</v>
      </c>
      <c r="F19" s="527" t="s">
        <v>1136</v>
      </c>
      <c r="G19" s="527"/>
      <c r="H19" s="527"/>
      <c r="I19" s="527"/>
      <c r="J19" s="527"/>
      <c r="K19" s="527"/>
      <c r="L19" s="527"/>
      <c r="M19" s="527"/>
      <c r="N19" s="527"/>
      <c r="P19" s="527"/>
      <c r="Q19" s="527"/>
      <c r="R19" s="527"/>
      <c r="S19" s="527"/>
      <c r="T19" s="527"/>
      <c r="U19" s="527"/>
      <c r="V19" s="527"/>
      <c r="W19" s="527"/>
      <c r="X19" s="527"/>
      <c r="Y19" s="527"/>
      <c r="Z19" s="527"/>
      <c r="AA19" s="527"/>
      <c r="AB19" s="527"/>
      <c r="AC19" s="527"/>
      <c r="AD19" s="527"/>
      <c r="AE19" s="527"/>
      <c r="AF19" s="527"/>
      <c r="AG19" s="798"/>
      <c r="AH19" s="662"/>
      <c r="AI19" s="662"/>
      <c r="AJ19" s="662"/>
      <c r="AK19" s="662"/>
      <c r="AL19" s="662"/>
      <c r="AM19" s="662"/>
      <c r="AN19" s="662"/>
      <c r="AO19" s="662"/>
      <c r="AP19" s="662"/>
      <c r="AQ19" s="662"/>
      <c r="AR19" s="796"/>
      <c r="AT19" s="669"/>
      <c r="AU19" s="669"/>
      <c r="AV19" s="669"/>
      <c r="AW19" s="669"/>
      <c r="AX19" s="669"/>
      <c r="AY19" s="669"/>
      <c r="AZ19" s="669"/>
      <c r="BA19" s="669"/>
      <c r="BB19" s="669"/>
      <c r="BC19" s="669"/>
      <c r="BD19" s="669"/>
      <c r="BW19" s="2498" t="b">
        <v>0</v>
      </c>
      <c r="BX19" s="1609"/>
      <c r="BY19" s="636"/>
      <c r="BZ19" s="640"/>
    </row>
    <row r="20" spans="1:86" ht="13.5" customHeight="1" x14ac:dyDescent="0.15">
      <c r="A20" s="557"/>
      <c r="B20" s="562"/>
      <c r="C20" s="527"/>
      <c r="E20" s="608" t="s">
        <v>30</v>
      </c>
      <c r="F20" s="527" t="s">
        <v>1137</v>
      </c>
      <c r="G20" s="527"/>
      <c r="H20" s="527"/>
      <c r="I20" s="527"/>
      <c r="J20" s="527"/>
      <c r="K20" s="527"/>
      <c r="L20" s="527"/>
      <c r="M20" s="527"/>
      <c r="N20" s="527"/>
      <c r="P20" s="527"/>
      <c r="Q20" s="527"/>
      <c r="R20" s="527"/>
      <c r="S20" s="527"/>
      <c r="T20" s="527"/>
      <c r="U20" s="527"/>
      <c r="V20" s="527"/>
      <c r="W20" s="527"/>
      <c r="X20" s="527"/>
      <c r="Y20" s="527"/>
      <c r="Z20" s="527"/>
      <c r="AA20" s="527"/>
      <c r="AB20" s="527"/>
      <c r="AC20" s="527"/>
      <c r="AD20" s="527"/>
      <c r="AE20" s="527"/>
      <c r="AF20" s="527"/>
      <c r="AG20" s="798"/>
      <c r="AH20" s="662"/>
      <c r="AI20" s="662"/>
      <c r="AJ20" s="662"/>
      <c r="AK20" s="662"/>
      <c r="AL20" s="662"/>
      <c r="AM20" s="662"/>
      <c r="AN20" s="662"/>
      <c r="AO20" s="662"/>
      <c r="AP20" s="662"/>
      <c r="AQ20" s="662"/>
      <c r="AR20" s="796"/>
      <c r="AT20" s="669"/>
      <c r="AU20" s="669"/>
      <c r="AV20" s="669"/>
      <c r="AW20" s="669"/>
      <c r="AX20" s="669"/>
      <c r="AY20" s="669"/>
      <c r="AZ20" s="669"/>
      <c r="BA20" s="669"/>
      <c r="BB20" s="669"/>
      <c r="BC20" s="669"/>
      <c r="BD20" s="669"/>
      <c r="BW20" s="2499" t="b">
        <v>0</v>
      </c>
      <c r="BX20" s="1924"/>
      <c r="BY20" s="650"/>
      <c r="BZ20" s="640"/>
    </row>
    <row r="21" spans="1:86" ht="13.5" customHeight="1" x14ac:dyDescent="0.15">
      <c r="A21" s="557"/>
      <c r="B21" s="562"/>
      <c r="C21" s="527"/>
      <c r="E21" s="608"/>
      <c r="F21" s="527"/>
      <c r="G21" s="527"/>
      <c r="H21" s="527"/>
      <c r="I21" s="527"/>
      <c r="J21" s="527"/>
      <c r="K21" s="527"/>
      <c r="L21" s="527"/>
      <c r="M21" s="527"/>
      <c r="N21" s="527"/>
      <c r="P21" s="527"/>
      <c r="Q21" s="527"/>
      <c r="R21" s="527"/>
      <c r="S21" s="527"/>
      <c r="T21" s="527"/>
      <c r="U21" s="527"/>
      <c r="V21" s="527"/>
      <c r="W21" s="527"/>
      <c r="X21" s="527"/>
      <c r="Y21" s="527"/>
      <c r="Z21" s="527"/>
      <c r="AA21" s="527"/>
      <c r="AB21" s="527"/>
      <c r="AC21" s="527"/>
      <c r="AD21" s="527"/>
      <c r="AE21" s="527"/>
      <c r="AF21" s="527"/>
      <c r="AG21" s="527"/>
      <c r="AH21" s="662"/>
      <c r="AI21" s="662"/>
      <c r="AJ21" s="662"/>
      <c r="AK21" s="662"/>
      <c r="AL21" s="662"/>
      <c r="AM21" s="662"/>
      <c r="AN21" s="662"/>
      <c r="AO21" s="662"/>
      <c r="AP21" s="662"/>
      <c r="AQ21" s="662"/>
      <c r="AR21" s="796"/>
      <c r="AT21" s="1957" t="s">
        <v>420</v>
      </c>
      <c r="AU21" s="1957"/>
      <c r="AV21" s="1957"/>
      <c r="AW21" s="1957"/>
      <c r="AX21" s="1957"/>
      <c r="AY21" s="1957"/>
      <c r="AZ21" s="1957"/>
      <c r="BA21" s="1957"/>
      <c r="BB21" s="1957"/>
      <c r="BC21" s="1957"/>
      <c r="BD21" s="1957"/>
      <c r="BZ21" s="640"/>
    </row>
    <row r="22" spans="1:86" ht="13.5" customHeight="1" x14ac:dyDescent="0.15">
      <c r="A22" s="557"/>
      <c r="B22" s="1986" t="s">
        <v>396</v>
      </c>
      <c r="C22" s="1986"/>
      <c r="D22" s="1691" t="s">
        <v>1194</v>
      </c>
      <c r="E22" s="1691"/>
      <c r="F22" s="1691"/>
      <c r="G22" s="1691"/>
      <c r="H22" s="1691"/>
      <c r="I22" s="1691"/>
      <c r="J22" s="1691"/>
      <c r="K22" s="1691"/>
      <c r="L22" s="1691"/>
      <c r="M22" s="1691"/>
      <c r="N22" s="1691"/>
      <c r="O22" s="1691"/>
      <c r="P22" s="1691"/>
      <c r="Q22" s="1691"/>
      <c r="R22" s="1691"/>
      <c r="S22" s="1691"/>
      <c r="T22" s="1691"/>
      <c r="U22" s="1691"/>
      <c r="V22" s="1691"/>
      <c r="W22" s="1691"/>
      <c r="X22" s="1691"/>
      <c r="Y22" s="1691"/>
      <c r="Z22" s="1691"/>
      <c r="AA22" s="1691"/>
      <c r="AB22" s="1691"/>
      <c r="AC22" s="1691"/>
      <c r="AD22" s="1691"/>
      <c r="AE22" s="1691"/>
      <c r="AF22" s="1691"/>
      <c r="AG22" s="1691"/>
      <c r="AH22" s="1691"/>
      <c r="AI22" s="1691"/>
      <c r="AJ22" s="1691"/>
      <c r="AK22" s="1691"/>
      <c r="AL22" s="1691"/>
      <c r="AM22" s="1691"/>
      <c r="AN22" s="1691"/>
      <c r="AO22" s="1691"/>
      <c r="AP22" s="1691"/>
      <c r="AQ22" s="1691"/>
      <c r="AR22" s="796"/>
      <c r="AT22" s="1958"/>
      <c r="AU22" s="1958"/>
      <c r="AV22" s="1958"/>
      <c r="AW22" s="1958"/>
      <c r="AX22" s="1958"/>
      <c r="AY22" s="1958"/>
      <c r="AZ22" s="1958"/>
      <c r="BA22" s="1958"/>
      <c r="BB22" s="1958"/>
      <c r="BC22" s="1958"/>
      <c r="BD22" s="1958"/>
      <c r="BZ22" s="640"/>
    </row>
    <row r="23" spans="1:86" ht="13.5" customHeight="1" x14ac:dyDescent="0.15">
      <c r="A23" s="557"/>
      <c r="D23" s="2697" t="s">
        <v>955</v>
      </c>
      <c r="E23" s="2697"/>
      <c r="F23" s="2697"/>
      <c r="G23" s="2697"/>
      <c r="H23" s="2697"/>
      <c r="I23" s="2697"/>
      <c r="J23" s="2697"/>
      <c r="K23" s="2697"/>
      <c r="L23" s="2697"/>
      <c r="M23" s="2697"/>
      <c r="N23" s="2697"/>
      <c r="O23" s="2697"/>
      <c r="P23" s="2697"/>
      <c r="Q23" s="2697"/>
      <c r="R23" s="2697"/>
      <c r="S23" s="2697"/>
      <c r="T23" s="2697"/>
      <c r="U23" s="2697"/>
      <c r="V23" s="2697"/>
      <c r="W23" s="2697"/>
      <c r="X23" s="2697"/>
      <c r="Y23" s="2697"/>
      <c r="Z23" s="2697"/>
      <c r="AA23" s="2697"/>
      <c r="AB23" s="2697"/>
      <c r="AC23" s="2697"/>
      <c r="AD23" s="2697"/>
      <c r="AE23" s="2697"/>
      <c r="AF23" s="2697"/>
      <c r="AG23" s="2697"/>
      <c r="AR23" s="609"/>
      <c r="AT23" s="1926" t="s">
        <v>573</v>
      </c>
      <c r="AU23" s="1927"/>
      <c r="AV23" s="1927"/>
      <c r="AW23" s="1927"/>
      <c r="AX23" s="1928"/>
      <c r="AY23" s="1953"/>
      <c r="AZ23" s="1954"/>
      <c r="BA23" s="1954"/>
      <c r="BB23" s="1922" t="s">
        <v>69</v>
      </c>
      <c r="BC23" s="1922"/>
      <c r="BD23" s="1923"/>
    </row>
    <row r="24" spans="1:86" ht="13.5" customHeight="1" x14ac:dyDescent="0.15">
      <c r="A24" s="801"/>
      <c r="B24" s="2698" t="s">
        <v>15</v>
      </c>
      <c r="C24" s="2699"/>
      <c r="D24" s="2700"/>
      <c r="E24" s="2723" t="s">
        <v>59</v>
      </c>
      <c r="F24" s="2724"/>
      <c r="G24" s="2725"/>
      <c r="H24" s="2732" t="s">
        <v>750</v>
      </c>
      <c r="I24" s="2733"/>
      <c r="J24" s="2733"/>
      <c r="K24" s="2733"/>
      <c r="L24" s="2733"/>
      <c r="M24" s="2733"/>
      <c r="N24" s="2733"/>
      <c r="O24" s="2733"/>
      <c r="P24" s="2733"/>
      <c r="Q24" s="2733"/>
      <c r="R24" s="2733"/>
      <c r="S24" s="2733"/>
      <c r="T24" s="2733"/>
      <c r="U24" s="2733"/>
      <c r="V24" s="2733"/>
      <c r="W24" s="2734"/>
      <c r="X24" s="2735" t="s">
        <v>1195</v>
      </c>
      <c r="Y24" s="2736"/>
      <c r="Z24" s="2737"/>
      <c r="AA24" s="2744" t="s">
        <v>149</v>
      </c>
      <c r="AB24" s="2745"/>
      <c r="AC24" s="2745"/>
      <c r="AD24" s="2745"/>
      <c r="AE24" s="2745"/>
      <c r="AF24" s="2746"/>
      <c r="AG24" s="2747" t="s">
        <v>956</v>
      </c>
      <c r="AH24" s="2748"/>
      <c r="AI24" s="2748"/>
      <c r="AJ24" s="2748"/>
      <c r="AK24" s="2748"/>
      <c r="AL24" s="2748"/>
      <c r="AM24" s="2748"/>
      <c r="AN24" s="2748"/>
      <c r="AO24" s="2748"/>
      <c r="AP24" s="2748"/>
      <c r="AQ24" s="2749"/>
      <c r="AR24" s="609"/>
      <c r="AT24" s="1929"/>
      <c r="AU24" s="1930"/>
      <c r="AV24" s="1930"/>
      <c r="AW24" s="1930"/>
      <c r="AX24" s="1931"/>
      <c r="AY24" s="1955"/>
      <c r="AZ24" s="1956"/>
      <c r="BA24" s="1956"/>
      <c r="BB24" s="1924"/>
      <c r="BC24" s="1924"/>
      <c r="BD24" s="1925"/>
    </row>
    <row r="25" spans="1:86" ht="13.5" customHeight="1" x14ac:dyDescent="0.15">
      <c r="A25" s="801"/>
      <c r="B25" s="2701"/>
      <c r="C25" s="2702"/>
      <c r="D25" s="2703"/>
      <c r="E25" s="2726"/>
      <c r="F25" s="2727"/>
      <c r="G25" s="2728"/>
      <c r="H25" s="2715" t="s">
        <v>60</v>
      </c>
      <c r="I25" s="2708"/>
      <c r="J25" s="2707" t="s">
        <v>61</v>
      </c>
      <c r="K25" s="2708"/>
      <c r="L25" s="2707" t="s">
        <v>62</v>
      </c>
      <c r="M25" s="2708"/>
      <c r="N25" s="2754" t="s">
        <v>234</v>
      </c>
      <c r="O25" s="2755"/>
      <c r="P25" s="2707" t="s">
        <v>63</v>
      </c>
      <c r="Q25" s="2708"/>
      <c r="R25" s="2707" t="s">
        <v>64</v>
      </c>
      <c r="S25" s="2708"/>
      <c r="T25" s="2707" t="s">
        <v>65</v>
      </c>
      <c r="U25" s="2708"/>
      <c r="V25" s="2707" t="s">
        <v>26</v>
      </c>
      <c r="W25" s="2713"/>
      <c r="X25" s="2738"/>
      <c r="Y25" s="2739"/>
      <c r="Z25" s="2740"/>
      <c r="AA25" s="2715" t="s">
        <v>26</v>
      </c>
      <c r="AB25" s="2716"/>
      <c r="AC25" s="2708"/>
      <c r="AD25" s="543" t="s">
        <v>125</v>
      </c>
      <c r="AE25" s="1567" t="s">
        <v>126</v>
      </c>
      <c r="AF25" s="2719"/>
      <c r="AG25" s="2750"/>
      <c r="AH25" s="1957"/>
      <c r="AI25" s="1957"/>
      <c r="AJ25" s="1957"/>
      <c r="AK25" s="1957"/>
      <c r="AL25" s="1957"/>
      <c r="AM25" s="1957"/>
      <c r="AN25" s="1957"/>
      <c r="AO25" s="1957"/>
      <c r="AP25" s="1957"/>
      <c r="AQ25" s="2751"/>
      <c r="AR25" s="609"/>
      <c r="AT25" s="1926" t="s">
        <v>421</v>
      </c>
      <c r="AU25" s="1927"/>
      <c r="AV25" s="1927"/>
      <c r="AW25" s="1927"/>
      <c r="AX25" s="1928"/>
      <c r="AY25" s="2760">
        <f>AY32</f>
        <v>0</v>
      </c>
      <c r="AZ25" s="2761"/>
      <c r="BA25" s="2761"/>
      <c r="BB25" s="1922" t="s">
        <v>69</v>
      </c>
      <c r="BC25" s="1922"/>
      <c r="BD25" s="1923"/>
    </row>
    <row r="26" spans="1:86" ht="13.5" customHeight="1" thickBot="1" x14ac:dyDescent="0.2">
      <c r="A26" s="801"/>
      <c r="B26" s="2701"/>
      <c r="C26" s="2702"/>
      <c r="D26" s="2703"/>
      <c r="E26" s="2726"/>
      <c r="F26" s="2727"/>
      <c r="G26" s="2728"/>
      <c r="H26" s="2526"/>
      <c r="I26" s="2710"/>
      <c r="J26" s="2709"/>
      <c r="K26" s="2710"/>
      <c r="L26" s="2709"/>
      <c r="M26" s="2710"/>
      <c r="N26" s="2756"/>
      <c r="O26" s="2757"/>
      <c r="P26" s="2709"/>
      <c r="Q26" s="2710"/>
      <c r="R26" s="2709"/>
      <c r="S26" s="2710"/>
      <c r="T26" s="2709"/>
      <c r="U26" s="2710"/>
      <c r="V26" s="2709"/>
      <c r="W26" s="2527"/>
      <c r="X26" s="2738"/>
      <c r="Y26" s="2739"/>
      <c r="Z26" s="2740"/>
      <c r="AA26" s="2526"/>
      <c r="AB26" s="1543"/>
      <c r="AC26" s="2710"/>
      <c r="AD26" s="802" t="s">
        <v>21</v>
      </c>
      <c r="AE26" s="2765" t="s">
        <v>22</v>
      </c>
      <c r="AF26" s="2766"/>
      <c r="AG26" s="2750"/>
      <c r="AH26" s="1957"/>
      <c r="AI26" s="1957"/>
      <c r="AJ26" s="1957"/>
      <c r="AK26" s="1957"/>
      <c r="AL26" s="1957"/>
      <c r="AM26" s="1957"/>
      <c r="AN26" s="1957"/>
      <c r="AO26" s="1957"/>
      <c r="AP26" s="1957"/>
      <c r="AQ26" s="2751"/>
      <c r="AR26" s="609"/>
      <c r="AT26" s="2720"/>
      <c r="AU26" s="2721"/>
      <c r="AV26" s="2721"/>
      <c r="AW26" s="2721"/>
      <c r="AX26" s="2722"/>
      <c r="AY26" s="2762"/>
      <c r="AZ26" s="2763"/>
      <c r="BA26" s="2763"/>
      <c r="BB26" s="1962"/>
      <c r="BC26" s="1962"/>
      <c r="BD26" s="2764"/>
    </row>
    <row r="27" spans="1:86" ht="13.5" customHeight="1" x14ac:dyDescent="0.15">
      <c r="A27" s="557"/>
      <c r="B27" s="2704"/>
      <c r="C27" s="2705"/>
      <c r="D27" s="2706"/>
      <c r="E27" s="2729"/>
      <c r="F27" s="2730"/>
      <c r="G27" s="2731"/>
      <c r="H27" s="2717"/>
      <c r="I27" s="2712"/>
      <c r="J27" s="2711"/>
      <c r="K27" s="2712"/>
      <c r="L27" s="2711"/>
      <c r="M27" s="2712"/>
      <c r="N27" s="2758"/>
      <c r="O27" s="2759"/>
      <c r="P27" s="2711"/>
      <c r="Q27" s="2712"/>
      <c r="R27" s="2711"/>
      <c r="S27" s="2712"/>
      <c r="T27" s="2711"/>
      <c r="U27" s="2712"/>
      <c r="V27" s="2711"/>
      <c r="W27" s="2714"/>
      <c r="X27" s="2741"/>
      <c r="Y27" s="2742"/>
      <c r="Z27" s="2743"/>
      <c r="AA27" s="2717"/>
      <c r="AB27" s="2718"/>
      <c r="AC27" s="2712"/>
      <c r="AD27" s="803"/>
      <c r="AE27" s="1570" t="s">
        <v>66</v>
      </c>
      <c r="AF27" s="2682"/>
      <c r="AG27" s="2752"/>
      <c r="AH27" s="1958"/>
      <c r="AI27" s="1958"/>
      <c r="AJ27" s="1958"/>
      <c r="AK27" s="1958"/>
      <c r="AL27" s="1958"/>
      <c r="AM27" s="1958"/>
      <c r="AN27" s="1958"/>
      <c r="AO27" s="1958"/>
      <c r="AP27" s="1958"/>
      <c r="AQ27" s="2753"/>
      <c r="AR27" s="609"/>
      <c r="AT27" s="1906" t="s">
        <v>66</v>
      </c>
      <c r="AU27" s="1907"/>
      <c r="AV27" s="1907"/>
      <c r="AW27" s="1907"/>
      <c r="AX27" s="1908"/>
      <c r="AY27" s="2661" t="str">
        <f>IF(ISERROR(AY25/AY23),"",(AY25/AY23))</f>
        <v/>
      </c>
      <c r="AZ27" s="2662"/>
      <c r="BA27" s="2662"/>
      <c r="BB27" s="1960" t="s">
        <v>20</v>
      </c>
      <c r="BC27" s="1960"/>
      <c r="BD27" s="1961"/>
    </row>
    <row r="28" spans="1:86" ht="17.25" customHeight="1" thickBot="1" x14ac:dyDescent="0.2">
      <c r="A28" s="801"/>
      <c r="B28" s="2675" t="s">
        <v>233</v>
      </c>
      <c r="C28" s="2676"/>
      <c r="D28" s="1268"/>
      <c r="E28" s="2677" t="s">
        <v>41</v>
      </c>
      <c r="F28" s="2678"/>
      <c r="G28" s="2679"/>
      <c r="H28" s="2680">
        <v>0</v>
      </c>
      <c r="I28" s="2681"/>
      <c r="J28" s="2669">
        <v>0</v>
      </c>
      <c r="K28" s="2681"/>
      <c r="L28" s="2669">
        <v>0</v>
      </c>
      <c r="M28" s="2681"/>
      <c r="N28" s="2669">
        <v>0</v>
      </c>
      <c r="O28" s="2681"/>
      <c r="P28" s="2669">
        <v>0</v>
      </c>
      <c r="Q28" s="2681"/>
      <c r="R28" s="2669">
        <v>2</v>
      </c>
      <c r="S28" s="2681"/>
      <c r="T28" s="2669">
        <v>0</v>
      </c>
      <c r="U28" s="2681"/>
      <c r="V28" s="2669">
        <f>SUM(P28:U28)</f>
        <v>2</v>
      </c>
      <c r="W28" s="2670"/>
      <c r="X28" s="2671" t="s">
        <v>20</v>
      </c>
      <c r="Y28" s="2672"/>
      <c r="Z28" s="2673"/>
      <c r="AA28" s="2671" t="s">
        <v>20</v>
      </c>
      <c r="AB28" s="2672"/>
      <c r="AC28" s="2674"/>
      <c r="AD28" s="1269" t="s">
        <v>20</v>
      </c>
      <c r="AE28" s="2665" t="s">
        <v>269</v>
      </c>
      <c r="AF28" s="2666"/>
      <c r="AG28" s="1270" t="s">
        <v>21</v>
      </c>
      <c r="AH28" s="2667" t="s">
        <v>236</v>
      </c>
      <c r="AI28" s="2667"/>
      <c r="AJ28" s="2667"/>
      <c r="AK28" s="2667"/>
      <c r="AL28" s="2667"/>
      <c r="AM28" s="2667"/>
      <c r="AN28" s="2667"/>
      <c r="AO28" s="2667"/>
      <c r="AP28" s="2667"/>
      <c r="AQ28" s="2668"/>
      <c r="AR28" s="609"/>
      <c r="AT28" s="1909"/>
      <c r="AU28" s="1910"/>
      <c r="AV28" s="1910"/>
      <c r="AW28" s="1910"/>
      <c r="AX28" s="1911"/>
      <c r="AY28" s="2663"/>
      <c r="AZ28" s="2664"/>
      <c r="BA28" s="2664"/>
      <c r="BB28" s="1962"/>
      <c r="BC28" s="1962"/>
      <c r="BD28" s="1963"/>
    </row>
    <row r="29" spans="1:86" ht="17.25" customHeight="1" x14ac:dyDescent="0.15">
      <c r="A29" s="557"/>
      <c r="B29" s="2683" t="s">
        <v>235</v>
      </c>
      <c r="C29" s="2684"/>
      <c r="D29" s="2685"/>
      <c r="E29" s="2689">
        <v>90.6</v>
      </c>
      <c r="F29" s="2690"/>
      <c r="G29" s="2691"/>
      <c r="H29" s="2695"/>
      <c r="I29" s="2640"/>
      <c r="J29" s="2639"/>
      <c r="K29" s="2640"/>
      <c r="L29" s="2639"/>
      <c r="M29" s="2640"/>
      <c r="N29" s="2639"/>
      <c r="O29" s="2640"/>
      <c r="P29" s="2639"/>
      <c r="Q29" s="2640"/>
      <c r="R29" s="2639">
        <v>28</v>
      </c>
      <c r="S29" s="2640"/>
      <c r="T29" s="2639"/>
      <c r="U29" s="2640"/>
      <c r="V29" s="2643">
        <f>SUM(H29:U30)</f>
        <v>28</v>
      </c>
      <c r="W29" s="2644"/>
      <c r="X29" s="2647">
        <f>IF(V29=0,"",CH29)</f>
        <v>0.9</v>
      </c>
      <c r="Y29" s="2648"/>
      <c r="Z29" s="2649"/>
      <c r="AA29" s="2653">
        <f>IF(AD29+AE30=0,"",AD29+AE30)</f>
        <v>3</v>
      </c>
      <c r="AB29" s="2654"/>
      <c r="AC29" s="2655"/>
      <c r="AD29" s="2659">
        <v>1</v>
      </c>
      <c r="AE29" s="2628">
        <v>2</v>
      </c>
      <c r="AF29" s="2629"/>
      <c r="AG29" s="1271" t="s">
        <v>22</v>
      </c>
      <c r="AH29" s="2630" t="s">
        <v>346</v>
      </c>
      <c r="AI29" s="2630"/>
      <c r="AJ29" s="2630"/>
      <c r="AK29" s="2630"/>
      <c r="AL29" s="2630"/>
      <c r="AM29" s="2630"/>
      <c r="AN29" s="2630"/>
      <c r="AO29" s="2630"/>
      <c r="AP29" s="2630"/>
      <c r="AQ29" s="2631"/>
      <c r="AR29" s="609"/>
      <c r="AT29" s="2632" t="s">
        <v>960</v>
      </c>
      <c r="AU29" s="2632"/>
      <c r="AV29" s="2632"/>
      <c r="AW29" s="2632"/>
      <c r="AX29" s="2632"/>
      <c r="AY29" s="2632"/>
      <c r="AZ29" s="2632"/>
      <c r="BA29" s="2632"/>
      <c r="BB29" s="2632"/>
      <c r="BC29" s="2632"/>
      <c r="BD29" s="2632"/>
      <c r="BE29" s="804"/>
      <c r="BF29" s="804"/>
      <c r="BW29" s="1272">
        <f>ROUNDDOWN(H29/3,1)</f>
        <v>0</v>
      </c>
      <c r="BX29" s="1272"/>
      <c r="BY29" s="1272" t="str">
        <f>IF($BW$17=TRUE,ROUNDDOWN(J29/5,1),"")</f>
        <v/>
      </c>
      <c r="BZ29" s="1272">
        <f>IF($BW$17=FALSE,ROUNDDOWN((J29+L29)/6,1),"")</f>
        <v>0</v>
      </c>
      <c r="CA29" s="1272" t="str">
        <f>IF($BW$17=TRUE,ROUNDDOWN(L29/6,1),"")</f>
        <v/>
      </c>
      <c r="CB29" s="1273" t="str">
        <f>IF($BW$18=TRUE,ROUNDDOWN(N29/6,1),"")</f>
        <v/>
      </c>
      <c r="CC29" s="1272"/>
      <c r="CD29" s="1272">
        <f>IF(AND($BW$18=TRUE,$BW$19=TRUE),ROUNDDOWN(P29/15,1),IF(AND($BW$18=FALSE,$BW$19=TRUE),ROUNDDOWN((N29+P29)/15,1),IF(AND($BW$18=FALSE,$BW$19=FALSE),ROUNDDOWN((N29+P29)/20,1),IF(AND($BW$18=TRUE,$BW$19=FALSE),ROUNDDOWN(P29/20,1),""))))</f>
        <v>0</v>
      </c>
      <c r="CE29" s="1272"/>
      <c r="CF29" s="1273">
        <f>IF($BW$20=TRUE,ROUNDDOWN((R29+T29)/25,1),ROUNDDOWN((R29+T29)/30,1))</f>
        <v>0.9</v>
      </c>
      <c r="CG29" s="1272"/>
      <c r="CH29" s="1272">
        <f>SUM(BW29:CG29)</f>
        <v>0.9</v>
      </c>
    </row>
    <row r="30" spans="1:86" ht="17.25" customHeight="1" thickBot="1" x14ac:dyDescent="0.2">
      <c r="A30" s="557"/>
      <c r="B30" s="2686"/>
      <c r="C30" s="2687"/>
      <c r="D30" s="2688"/>
      <c r="E30" s="2692"/>
      <c r="F30" s="2693"/>
      <c r="G30" s="2694"/>
      <c r="H30" s="2696"/>
      <c r="I30" s="2642"/>
      <c r="J30" s="2641"/>
      <c r="K30" s="2642"/>
      <c r="L30" s="2641"/>
      <c r="M30" s="2642"/>
      <c r="N30" s="2641"/>
      <c r="O30" s="2642"/>
      <c r="P30" s="2641"/>
      <c r="Q30" s="2642"/>
      <c r="R30" s="2641"/>
      <c r="S30" s="2642"/>
      <c r="T30" s="2641"/>
      <c r="U30" s="2642"/>
      <c r="V30" s="2645"/>
      <c r="W30" s="2646"/>
      <c r="X30" s="2650"/>
      <c r="Y30" s="2651"/>
      <c r="Z30" s="2652"/>
      <c r="AA30" s="2656"/>
      <c r="AB30" s="2657"/>
      <c r="AC30" s="2658"/>
      <c r="AD30" s="2660"/>
      <c r="AE30" s="2634">
        <v>2</v>
      </c>
      <c r="AF30" s="2635"/>
      <c r="AG30" s="2636" t="s">
        <v>196</v>
      </c>
      <c r="AH30" s="2637"/>
      <c r="AI30" s="2637"/>
      <c r="AJ30" s="2637"/>
      <c r="AK30" s="2637"/>
      <c r="AL30" s="2637"/>
      <c r="AM30" s="2637"/>
      <c r="AN30" s="2637"/>
      <c r="AO30" s="2637"/>
      <c r="AP30" s="2637"/>
      <c r="AQ30" s="2638"/>
      <c r="AR30" s="609"/>
      <c r="AT30" s="2633"/>
      <c r="AU30" s="2633"/>
      <c r="AV30" s="2633"/>
      <c r="AW30" s="2633"/>
      <c r="AX30" s="2633"/>
      <c r="AY30" s="2633"/>
      <c r="AZ30" s="2633"/>
      <c r="BA30" s="2633"/>
      <c r="BB30" s="2633"/>
      <c r="BC30" s="2633"/>
      <c r="BD30" s="2633"/>
      <c r="BE30" s="804"/>
      <c r="BF30" s="804"/>
      <c r="BW30" s="806" t="s">
        <v>1156</v>
      </c>
      <c r="BX30" s="806"/>
      <c r="BY30" s="806"/>
      <c r="BZ30" s="806"/>
      <c r="CA30" s="806"/>
      <c r="CB30" s="806"/>
      <c r="CC30" s="806"/>
      <c r="CD30" s="806"/>
      <c r="CE30" s="806"/>
      <c r="CF30" s="806"/>
      <c r="CG30" s="806"/>
      <c r="CH30" s="806"/>
    </row>
    <row r="31" spans="1:86" ht="17.25" customHeight="1" thickTop="1" thickBot="1" x14ac:dyDescent="0.2">
      <c r="A31" s="801"/>
      <c r="B31" s="2616"/>
      <c r="C31" s="2617"/>
      <c r="D31" s="2618"/>
      <c r="E31" s="2619"/>
      <c r="F31" s="2620"/>
      <c r="G31" s="2621"/>
      <c r="H31" s="2611">
        <v>0</v>
      </c>
      <c r="I31" s="2610"/>
      <c r="J31" s="2609">
        <v>0</v>
      </c>
      <c r="K31" s="2610"/>
      <c r="L31" s="2609">
        <v>0</v>
      </c>
      <c r="M31" s="2610"/>
      <c r="N31" s="2609">
        <v>0</v>
      </c>
      <c r="O31" s="2610"/>
      <c r="P31" s="2609">
        <v>0</v>
      </c>
      <c r="Q31" s="2610"/>
      <c r="R31" s="2609">
        <v>0</v>
      </c>
      <c r="S31" s="2610"/>
      <c r="T31" s="2609">
        <v>0</v>
      </c>
      <c r="U31" s="2610"/>
      <c r="V31" s="2493">
        <f t="shared" ref="V31:V48" si="0">SUM(H31:U31)</f>
        <v>0</v>
      </c>
      <c r="W31" s="2494"/>
      <c r="X31" s="2622" t="str">
        <f>IF(V32=0,"",CH32)</f>
        <v/>
      </c>
      <c r="Y31" s="2623"/>
      <c r="Z31" s="2624"/>
      <c r="AA31" s="2625" t="str">
        <f>IF(AD31+AE32=0,"",AD31+AE32)</f>
        <v/>
      </c>
      <c r="AB31" s="2626"/>
      <c r="AC31" s="2627"/>
      <c r="AD31" s="2514"/>
      <c r="AE31" s="2515"/>
      <c r="AF31" s="2516"/>
      <c r="AG31" s="805" t="s">
        <v>21</v>
      </c>
      <c r="AH31" s="2517"/>
      <c r="AI31" s="2517"/>
      <c r="AJ31" s="2517"/>
      <c r="AK31" s="2517"/>
      <c r="AL31" s="2517"/>
      <c r="AM31" s="2517"/>
      <c r="AN31" s="2517"/>
      <c r="AO31" s="2517"/>
      <c r="AP31" s="2517"/>
      <c r="AQ31" s="2518"/>
      <c r="AR31" s="609"/>
      <c r="AT31" s="2602"/>
      <c r="AU31" s="2603"/>
      <c r="AV31" s="2603"/>
      <c r="AW31" s="2603"/>
      <c r="AX31" s="2604"/>
      <c r="AY31" s="2605" t="s">
        <v>289</v>
      </c>
      <c r="AZ31" s="2606"/>
      <c r="BA31" s="2606"/>
      <c r="BB31" s="2606"/>
      <c r="BC31" s="2606"/>
      <c r="BD31" s="2607"/>
      <c r="BW31" s="806" t="s">
        <v>60</v>
      </c>
      <c r="BX31" s="806"/>
      <c r="BY31" s="806" t="s">
        <v>61</v>
      </c>
      <c r="BZ31" s="806" t="s">
        <v>1153</v>
      </c>
      <c r="CA31" s="806" t="s">
        <v>62</v>
      </c>
      <c r="CB31" s="806" t="s">
        <v>1151</v>
      </c>
      <c r="CC31" s="806"/>
      <c r="CD31" s="806" t="s">
        <v>63</v>
      </c>
      <c r="CE31" s="806"/>
      <c r="CF31" s="806" t="s">
        <v>1152</v>
      </c>
      <c r="CG31" s="806"/>
      <c r="CH31" s="806" t="s">
        <v>26</v>
      </c>
    </row>
    <row r="32" spans="1:86" ht="17.25" customHeight="1" thickBot="1" x14ac:dyDescent="0.2">
      <c r="A32" s="557"/>
      <c r="B32" s="2567"/>
      <c r="C32" s="2568"/>
      <c r="D32" s="2569"/>
      <c r="E32" s="2573"/>
      <c r="F32" s="2574"/>
      <c r="G32" s="2575"/>
      <c r="H32" s="2600"/>
      <c r="I32" s="2608"/>
      <c r="J32" s="2580"/>
      <c r="K32" s="2608"/>
      <c r="L32" s="2580"/>
      <c r="M32" s="2608"/>
      <c r="N32" s="2580"/>
      <c r="O32" s="2608"/>
      <c r="P32" s="2580"/>
      <c r="Q32" s="2608"/>
      <c r="R32" s="2580"/>
      <c r="S32" s="2608"/>
      <c r="T32" s="2580"/>
      <c r="U32" s="2608"/>
      <c r="V32" s="2538">
        <f t="shared" si="0"/>
        <v>0</v>
      </c>
      <c r="W32" s="2583"/>
      <c r="X32" s="2588"/>
      <c r="Y32" s="2589"/>
      <c r="Z32" s="2590"/>
      <c r="AA32" s="2597"/>
      <c r="AB32" s="2598"/>
      <c r="AC32" s="2599"/>
      <c r="AD32" s="2543"/>
      <c r="AE32" s="2519">
        <v>0</v>
      </c>
      <c r="AF32" s="2520"/>
      <c r="AG32" s="808" t="s">
        <v>22</v>
      </c>
      <c r="AH32" s="2584"/>
      <c r="AI32" s="2584"/>
      <c r="AJ32" s="2584"/>
      <c r="AK32" s="2584"/>
      <c r="AL32" s="2584"/>
      <c r="AM32" s="2584"/>
      <c r="AN32" s="2584"/>
      <c r="AO32" s="2584"/>
      <c r="AP32" s="2584"/>
      <c r="AQ32" s="2585"/>
      <c r="AR32" s="609"/>
      <c r="AT32" s="2612">
        <f>COUNTA(AY33:BA38)</f>
        <v>0</v>
      </c>
      <c r="AU32" s="2613"/>
      <c r="AV32" s="2613"/>
      <c r="AW32" s="2613"/>
      <c r="AX32" s="2613"/>
      <c r="AY32" s="2614">
        <f>SUM(AY33:BA47)</f>
        <v>0</v>
      </c>
      <c r="AZ32" s="2614"/>
      <c r="BA32" s="2615"/>
      <c r="BB32" s="719" t="s">
        <v>107</v>
      </c>
      <c r="BC32" s="720"/>
      <c r="BD32" s="721"/>
      <c r="BW32" s="1272">
        <f>ROUNDDOWN(H32/3,1)</f>
        <v>0</v>
      </c>
      <c r="BX32" s="1272"/>
      <c r="BY32" s="1272" t="str">
        <f>IF($BW$17=TRUE,ROUNDDOWN(J32/5,1),"")</f>
        <v/>
      </c>
      <c r="BZ32" s="1272">
        <f>IF($BW$17=FALSE,ROUNDDOWN((J32+L32)/6,1),"")</f>
        <v>0</v>
      </c>
      <c r="CA32" s="1272" t="str">
        <f>IF($BW$17=TRUE,ROUNDDOWN(L32/6,1),"")</f>
        <v/>
      </c>
      <c r="CB32" s="1273" t="str">
        <f>IF($BW$18=TRUE,ROUNDDOWN(N32/6,1),"")</f>
        <v/>
      </c>
      <c r="CC32" s="1272"/>
      <c r="CD32" s="1272">
        <f>IF(AND($BW$18=TRUE,$BW$19=TRUE),ROUNDDOWN(P32/15,1),IF(AND($BW$18=FALSE,$BW$19=TRUE),ROUNDDOWN((N32+P32)/15,1),IF(AND($BW$18=FALSE,$BW$19=FALSE),ROUNDDOWN((N32+P32)/20,1),IF(AND($BW$18=TRUE,$BW$19=FALSE),ROUNDDOWN(P32/20,1),""))))</f>
        <v>0</v>
      </c>
      <c r="CE32" s="1272"/>
      <c r="CF32" s="1273">
        <f>IF($BW$20=TRUE,ROUNDDOWN((R32+T32)/25,1),ROUNDDOWN((R32+T32)/30,1))</f>
        <v>0</v>
      </c>
      <c r="CG32" s="1272"/>
      <c r="CH32" s="1272">
        <f>SUM(BW32:CG32)</f>
        <v>0</v>
      </c>
    </row>
    <row r="33" spans="1:86" ht="17.25" customHeight="1" x14ac:dyDescent="0.15">
      <c r="A33" s="801"/>
      <c r="B33" s="2564"/>
      <c r="C33" s="2565"/>
      <c r="D33" s="2566"/>
      <c r="E33" s="2570"/>
      <c r="F33" s="2571"/>
      <c r="G33" s="2572"/>
      <c r="H33" s="2576">
        <v>0</v>
      </c>
      <c r="I33" s="2577"/>
      <c r="J33" s="2578">
        <v>0</v>
      </c>
      <c r="K33" s="2577"/>
      <c r="L33" s="2578">
        <v>0</v>
      </c>
      <c r="M33" s="2577"/>
      <c r="N33" s="2578">
        <v>0</v>
      </c>
      <c r="O33" s="2577"/>
      <c r="P33" s="2578">
        <v>0</v>
      </c>
      <c r="Q33" s="2577"/>
      <c r="R33" s="2578">
        <v>0</v>
      </c>
      <c r="S33" s="2577"/>
      <c r="T33" s="2578">
        <v>0</v>
      </c>
      <c r="U33" s="2582"/>
      <c r="V33" s="2586">
        <f t="shared" si="0"/>
        <v>0</v>
      </c>
      <c r="W33" s="2587"/>
      <c r="X33" s="2588" t="str">
        <f t="shared" ref="X33" si="1">IF(V34=0,"",CH34)</f>
        <v/>
      </c>
      <c r="Y33" s="2589"/>
      <c r="Z33" s="2590"/>
      <c r="AA33" s="2594" t="str">
        <f>IF(AD33+AE34=0,"",AD33+AE34)</f>
        <v/>
      </c>
      <c r="AB33" s="2595"/>
      <c r="AC33" s="2596"/>
      <c r="AD33" s="1566"/>
      <c r="AE33" s="2544"/>
      <c r="AF33" s="2545"/>
      <c r="AG33" s="809" t="s">
        <v>21</v>
      </c>
      <c r="AH33" s="2539"/>
      <c r="AI33" s="2539"/>
      <c r="AJ33" s="2539"/>
      <c r="AK33" s="2539"/>
      <c r="AL33" s="2539"/>
      <c r="AM33" s="2539"/>
      <c r="AN33" s="2539"/>
      <c r="AO33" s="2539"/>
      <c r="AP33" s="2539"/>
      <c r="AQ33" s="2540"/>
      <c r="AR33" s="609"/>
      <c r="AT33" s="1964">
        <v>1</v>
      </c>
      <c r="AU33" s="1965"/>
      <c r="AV33" s="1965"/>
      <c r="AW33" s="1965"/>
      <c r="AX33" s="1966"/>
      <c r="AY33" s="2541"/>
      <c r="AZ33" s="2542"/>
      <c r="BA33" s="2542"/>
      <c r="BB33" s="722" t="s">
        <v>107</v>
      </c>
      <c r="BC33" s="718"/>
      <c r="BD33" s="723"/>
      <c r="BW33" s="1272"/>
      <c r="BX33" s="1272"/>
      <c r="BY33" s="1272"/>
      <c r="BZ33" s="1272"/>
      <c r="CA33" s="1272"/>
      <c r="CB33" s="1273"/>
      <c r="CC33" s="1272"/>
      <c r="CD33" s="1272"/>
      <c r="CE33" s="1272"/>
      <c r="CF33" s="1273"/>
      <c r="CG33" s="1272"/>
      <c r="CH33" s="1272"/>
    </row>
    <row r="34" spans="1:86" ht="17.25" customHeight="1" x14ac:dyDescent="0.15">
      <c r="A34" s="557"/>
      <c r="B34" s="2567"/>
      <c r="C34" s="2568"/>
      <c r="D34" s="2569"/>
      <c r="E34" s="2573"/>
      <c r="F34" s="2574"/>
      <c r="G34" s="2575"/>
      <c r="H34" s="2581"/>
      <c r="I34" s="2579"/>
      <c r="J34" s="2579"/>
      <c r="K34" s="2579"/>
      <c r="L34" s="2579"/>
      <c r="M34" s="2579"/>
      <c r="N34" s="2579"/>
      <c r="O34" s="2579"/>
      <c r="P34" s="2579"/>
      <c r="Q34" s="2579"/>
      <c r="R34" s="2579"/>
      <c r="S34" s="2579"/>
      <c r="T34" s="2579"/>
      <c r="U34" s="2580"/>
      <c r="V34" s="2538">
        <f t="shared" si="0"/>
        <v>0</v>
      </c>
      <c r="W34" s="2583"/>
      <c r="X34" s="2588"/>
      <c r="Y34" s="2589"/>
      <c r="Z34" s="2590"/>
      <c r="AA34" s="2597"/>
      <c r="AB34" s="2598"/>
      <c r="AC34" s="2599"/>
      <c r="AD34" s="2543"/>
      <c r="AE34" s="2519">
        <v>0</v>
      </c>
      <c r="AF34" s="2520"/>
      <c r="AG34" s="808" t="s">
        <v>22</v>
      </c>
      <c r="AH34" s="2584"/>
      <c r="AI34" s="2584"/>
      <c r="AJ34" s="2584"/>
      <c r="AK34" s="2584"/>
      <c r="AL34" s="2584"/>
      <c r="AM34" s="2584"/>
      <c r="AN34" s="2584"/>
      <c r="AO34" s="2584"/>
      <c r="AP34" s="2584"/>
      <c r="AQ34" s="2585"/>
      <c r="AR34" s="609"/>
      <c r="AT34" s="1964">
        <v>2</v>
      </c>
      <c r="AU34" s="1965"/>
      <c r="AV34" s="1965"/>
      <c r="AW34" s="1965"/>
      <c r="AX34" s="1966"/>
      <c r="AY34" s="2541"/>
      <c r="AZ34" s="2542"/>
      <c r="BA34" s="2542"/>
      <c r="BB34" s="722" t="s">
        <v>107</v>
      </c>
      <c r="BC34" s="726"/>
      <c r="BD34" s="727"/>
      <c r="BW34" s="1272">
        <f t="shared" ref="BW34:BW46" si="2">ROUNDDOWN(H34/3,1)</f>
        <v>0</v>
      </c>
      <c r="BX34" s="1272"/>
      <c r="BY34" s="1272" t="str">
        <f t="shared" ref="BY34:BY46" si="3">IF($BW$17=TRUE,ROUNDDOWN(J34/5,1),"")</f>
        <v/>
      </c>
      <c r="BZ34" s="1272">
        <f t="shared" ref="BZ34:BZ46" si="4">IF($BW$17=FALSE,ROUNDDOWN((J34+L34)/6,1),"")</f>
        <v>0</v>
      </c>
      <c r="CA34" s="1272" t="str">
        <f t="shared" ref="CA34:CA46" si="5">IF($BW$17=TRUE,ROUNDDOWN(L34/6,1),"")</f>
        <v/>
      </c>
      <c r="CB34" s="1273" t="str">
        <f t="shared" ref="CB34:CB46" si="6">IF($BW$18=TRUE,ROUNDDOWN(N34/6,1),"")</f>
        <v/>
      </c>
      <c r="CC34" s="1272"/>
      <c r="CD34" s="1272">
        <f t="shared" ref="CD34:CD46" si="7">IF(AND($BW$18=TRUE,$BW$19=TRUE),ROUNDDOWN(P34/15,1),IF(AND($BW$18=FALSE,$BW$19=TRUE),ROUNDDOWN((N34+P34)/15,1),IF(AND($BW$18=FALSE,$BW$19=FALSE),ROUNDDOWN((N34+P34)/20,1),IF(AND($BW$18=TRUE,$BW$19=FALSE),ROUNDDOWN(P34/20,1),""))))</f>
        <v>0</v>
      </c>
      <c r="CE34" s="1272"/>
      <c r="CF34" s="1273">
        <f t="shared" ref="CF34:CF46" si="8">IF($BW$20=TRUE,ROUNDDOWN((R34+T34)/25,1),ROUNDDOWN((R34+T34)/30,1))</f>
        <v>0</v>
      </c>
      <c r="CG34" s="1272"/>
      <c r="CH34" s="1272">
        <f t="shared" ref="CH34:CH46" si="9">SUM(BW34:CG34)</f>
        <v>0</v>
      </c>
    </row>
    <row r="35" spans="1:86" ht="17.25" customHeight="1" x14ac:dyDescent="0.15">
      <c r="A35" s="801"/>
      <c r="B35" s="2564"/>
      <c r="C35" s="2565"/>
      <c r="D35" s="2566"/>
      <c r="E35" s="2570"/>
      <c r="F35" s="2571"/>
      <c r="G35" s="2572"/>
      <c r="H35" s="2576">
        <v>0</v>
      </c>
      <c r="I35" s="2577"/>
      <c r="J35" s="2578">
        <v>0</v>
      </c>
      <c r="K35" s="2577"/>
      <c r="L35" s="2578">
        <v>0</v>
      </c>
      <c r="M35" s="2577"/>
      <c r="N35" s="2578">
        <v>0</v>
      </c>
      <c r="O35" s="2577"/>
      <c r="P35" s="2578">
        <v>0</v>
      </c>
      <c r="Q35" s="2577"/>
      <c r="R35" s="2578">
        <v>0</v>
      </c>
      <c r="S35" s="2577"/>
      <c r="T35" s="2578">
        <v>0</v>
      </c>
      <c r="U35" s="2582"/>
      <c r="V35" s="2586">
        <f t="shared" si="0"/>
        <v>0</v>
      </c>
      <c r="W35" s="2587"/>
      <c r="X35" s="2588" t="str">
        <f t="shared" ref="X35" si="10">IF(V36=0,"",CH36)</f>
        <v/>
      </c>
      <c r="Y35" s="2589"/>
      <c r="Z35" s="2590"/>
      <c r="AA35" s="2594" t="str">
        <f>IF(AD35+AE36=0,"",AD35+AE36)</f>
        <v/>
      </c>
      <c r="AB35" s="2595"/>
      <c r="AC35" s="2596"/>
      <c r="AD35" s="1566"/>
      <c r="AE35" s="2544"/>
      <c r="AF35" s="2545"/>
      <c r="AG35" s="809" t="s">
        <v>21</v>
      </c>
      <c r="AH35" s="2539"/>
      <c r="AI35" s="2539"/>
      <c r="AJ35" s="2539"/>
      <c r="AK35" s="2539"/>
      <c r="AL35" s="2539"/>
      <c r="AM35" s="2539"/>
      <c r="AN35" s="2539"/>
      <c r="AO35" s="2539"/>
      <c r="AP35" s="2539"/>
      <c r="AQ35" s="2540"/>
      <c r="AR35" s="609"/>
      <c r="AT35" s="1964">
        <v>3</v>
      </c>
      <c r="AU35" s="1965"/>
      <c r="AV35" s="1965"/>
      <c r="AW35" s="1965"/>
      <c r="AX35" s="1966"/>
      <c r="AY35" s="2541"/>
      <c r="AZ35" s="2542"/>
      <c r="BA35" s="2542"/>
      <c r="BB35" s="722" t="s">
        <v>107</v>
      </c>
      <c r="BC35" s="726"/>
      <c r="BD35" s="727"/>
      <c r="BW35" s="1272"/>
      <c r="BX35" s="1272"/>
      <c r="BY35" s="1272"/>
      <c r="BZ35" s="1272"/>
      <c r="CA35" s="1272"/>
      <c r="CB35" s="1273"/>
      <c r="CC35" s="1272"/>
      <c r="CD35" s="1272"/>
      <c r="CE35" s="1272"/>
      <c r="CF35" s="1273"/>
      <c r="CG35" s="1272"/>
      <c r="CH35" s="1272"/>
    </row>
    <row r="36" spans="1:86" ht="17.25" customHeight="1" x14ac:dyDescent="0.15">
      <c r="A36" s="557"/>
      <c r="B36" s="2567"/>
      <c r="C36" s="2568"/>
      <c r="D36" s="2569"/>
      <c r="E36" s="2573"/>
      <c r="F36" s="2574"/>
      <c r="G36" s="2575"/>
      <c r="H36" s="2581"/>
      <c r="I36" s="2579"/>
      <c r="J36" s="2579"/>
      <c r="K36" s="2579"/>
      <c r="L36" s="2579"/>
      <c r="M36" s="2579"/>
      <c r="N36" s="2579"/>
      <c r="O36" s="2579"/>
      <c r="P36" s="2579"/>
      <c r="Q36" s="2579"/>
      <c r="R36" s="2579"/>
      <c r="S36" s="2579"/>
      <c r="T36" s="2579"/>
      <c r="U36" s="2580"/>
      <c r="V36" s="2538">
        <f t="shared" si="0"/>
        <v>0</v>
      </c>
      <c r="W36" s="2583"/>
      <c r="X36" s="2588"/>
      <c r="Y36" s="2589"/>
      <c r="Z36" s="2590"/>
      <c r="AA36" s="2597"/>
      <c r="AB36" s="2598"/>
      <c r="AC36" s="2599"/>
      <c r="AD36" s="2543"/>
      <c r="AE36" s="2519">
        <v>0</v>
      </c>
      <c r="AF36" s="2520"/>
      <c r="AG36" s="808" t="s">
        <v>22</v>
      </c>
      <c r="AH36" s="2584"/>
      <c r="AI36" s="2584"/>
      <c r="AJ36" s="2584"/>
      <c r="AK36" s="2584"/>
      <c r="AL36" s="2584"/>
      <c r="AM36" s="2584"/>
      <c r="AN36" s="2584"/>
      <c r="AO36" s="2584"/>
      <c r="AP36" s="2584"/>
      <c r="AQ36" s="2585"/>
      <c r="AR36" s="609"/>
      <c r="AT36" s="1964">
        <v>4</v>
      </c>
      <c r="AU36" s="1965"/>
      <c r="AV36" s="1965"/>
      <c r="AW36" s="1965"/>
      <c r="AX36" s="1966"/>
      <c r="AY36" s="2541"/>
      <c r="AZ36" s="2542"/>
      <c r="BA36" s="2542"/>
      <c r="BB36" s="722" t="s">
        <v>107</v>
      </c>
      <c r="BC36" s="726"/>
      <c r="BD36" s="727"/>
      <c r="BW36" s="1272">
        <f t="shared" si="2"/>
        <v>0</v>
      </c>
      <c r="BX36" s="1272"/>
      <c r="BY36" s="1272" t="str">
        <f t="shared" si="3"/>
        <v/>
      </c>
      <c r="BZ36" s="1272">
        <f t="shared" si="4"/>
        <v>0</v>
      </c>
      <c r="CA36" s="1272" t="str">
        <f t="shared" si="5"/>
        <v/>
      </c>
      <c r="CB36" s="1273" t="str">
        <f t="shared" si="6"/>
        <v/>
      </c>
      <c r="CC36" s="1272"/>
      <c r="CD36" s="1272">
        <f t="shared" si="7"/>
        <v>0</v>
      </c>
      <c r="CE36" s="1272"/>
      <c r="CF36" s="1273">
        <f t="shared" si="8"/>
        <v>0</v>
      </c>
      <c r="CG36" s="1272"/>
      <c r="CH36" s="1272">
        <f t="shared" si="9"/>
        <v>0</v>
      </c>
    </row>
    <row r="37" spans="1:86" ht="17.25" customHeight="1" x14ac:dyDescent="0.15">
      <c r="A37" s="801"/>
      <c r="B37" s="2564"/>
      <c r="C37" s="2565"/>
      <c r="D37" s="2566"/>
      <c r="E37" s="2570"/>
      <c r="F37" s="2571"/>
      <c r="G37" s="2572"/>
      <c r="H37" s="2576">
        <v>0</v>
      </c>
      <c r="I37" s="2577"/>
      <c r="J37" s="2578">
        <v>0</v>
      </c>
      <c r="K37" s="2577"/>
      <c r="L37" s="2578">
        <v>0</v>
      </c>
      <c r="M37" s="2577"/>
      <c r="N37" s="2578">
        <v>0</v>
      </c>
      <c r="O37" s="2577"/>
      <c r="P37" s="2578">
        <v>0</v>
      </c>
      <c r="Q37" s="2577"/>
      <c r="R37" s="2578">
        <v>0</v>
      </c>
      <c r="S37" s="2577"/>
      <c r="T37" s="2578">
        <v>0</v>
      </c>
      <c r="U37" s="2577"/>
      <c r="V37" s="2586">
        <f t="shared" si="0"/>
        <v>0</v>
      </c>
      <c r="W37" s="2587"/>
      <c r="X37" s="2588" t="str">
        <f t="shared" ref="X37" si="11">IF(V38=0,"",CH38)</f>
        <v/>
      </c>
      <c r="Y37" s="2589"/>
      <c r="Z37" s="2590"/>
      <c r="AA37" s="2594" t="str">
        <f>IF(AD37+AE38=0,"",AD37+AE38)</f>
        <v/>
      </c>
      <c r="AB37" s="2595"/>
      <c r="AC37" s="2596"/>
      <c r="AD37" s="1566"/>
      <c r="AE37" s="2544"/>
      <c r="AF37" s="2545"/>
      <c r="AG37" s="809" t="s">
        <v>21</v>
      </c>
      <c r="AH37" s="2539"/>
      <c r="AI37" s="2539"/>
      <c r="AJ37" s="2539"/>
      <c r="AK37" s="2539"/>
      <c r="AL37" s="2539"/>
      <c r="AM37" s="2539"/>
      <c r="AN37" s="2539"/>
      <c r="AO37" s="2539"/>
      <c r="AP37" s="2539"/>
      <c r="AQ37" s="2540"/>
      <c r="AR37" s="609"/>
      <c r="AT37" s="1964">
        <v>5</v>
      </c>
      <c r="AU37" s="1965"/>
      <c r="AV37" s="1965"/>
      <c r="AW37" s="1965"/>
      <c r="AX37" s="1966"/>
      <c r="AY37" s="2541"/>
      <c r="AZ37" s="2542"/>
      <c r="BA37" s="2542"/>
      <c r="BB37" s="722" t="s">
        <v>107</v>
      </c>
      <c r="BC37" s="726"/>
      <c r="BD37" s="727"/>
      <c r="BW37" s="1272"/>
      <c r="BX37" s="1272"/>
      <c r="BY37" s="1272"/>
      <c r="BZ37" s="1272"/>
      <c r="CA37" s="1272"/>
      <c r="CB37" s="1273"/>
      <c r="CC37" s="1272"/>
      <c r="CD37" s="1272"/>
      <c r="CE37" s="1272"/>
      <c r="CF37" s="1273"/>
      <c r="CG37" s="1272"/>
      <c r="CH37" s="1272"/>
    </row>
    <row r="38" spans="1:86" ht="17.25" customHeight="1" x14ac:dyDescent="0.15">
      <c r="A38" s="557"/>
      <c r="B38" s="2567"/>
      <c r="C38" s="2568"/>
      <c r="D38" s="2569"/>
      <c r="E38" s="2573"/>
      <c r="F38" s="2574"/>
      <c r="G38" s="2575"/>
      <c r="H38" s="2600"/>
      <c r="I38" s="2601"/>
      <c r="J38" s="2580"/>
      <c r="K38" s="2601"/>
      <c r="L38" s="2580"/>
      <c r="M38" s="2601"/>
      <c r="N38" s="2580"/>
      <c r="O38" s="2601"/>
      <c r="P38" s="2580"/>
      <c r="Q38" s="2601"/>
      <c r="R38" s="2580"/>
      <c r="S38" s="2601"/>
      <c r="T38" s="2580"/>
      <c r="U38" s="2601"/>
      <c r="V38" s="2538">
        <f t="shared" si="0"/>
        <v>0</v>
      </c>
      <c r="W38" s="2583"/>
      <c r="X38" s="2588"/>
      <c r="Y38" s="2589"/>
      <c r="Z38" s="2590"/>
      <c r="AA38" s="2597"/>
      <c r="AB38" s="2598"/>
      <c r="AC38" s="2599"/>
      <c r="AD38" s="2543"/>
      <c r="AE38" s="2519">
        <v>0</v>
      </c>
      <c r="AF38" s="2520"/>
      <c r="AG38" s="808" t="s">
        <v>22</v>
      </c>
      <c r="AH38" s="2584"/>
      <c r="AI38" s="2584"/>
      <c r="AJ38" s="2584"/>
      <c r="AK38" s="2584"/>
      <c r="AL38" s="2584"/>
      <c r="AM38" s="2584"/>
      <c r="AN38" s="2584"/>
      <c r="AO38" s="2584"/>
      <c r="AP38" s="2584"/>
      <c r="AQ38" s="2585"/>
      <c r="AR38" s="609"/>
      <c r="AT38" s="1964">
        <v>6</v>
      </c>
      <c r="AU38" s="1965"/>
      <c r="AV38" s="1965"/>
      <c r="AW38" s="1965"/>
      <c r="AX38" s="1966"/>
      <c r="AY38" s="2541"/>
      <c r="AZ38" s="2542"/>
      <c r="BA38" s="2542"/>
      <c r="BB38" s="722" t="s">
        <v>107</v>
      </c>
      <c r="BC38" s="718"/>
      <c r="BD38" s="723"/>
      <c r="BE38" s="810"/>
      <c r="BF38" s="810"/>
      <c r="BW38" s="1272">
        <f t="shared" si="2"/>
        <v>0</v>
      </c>
      <c r="BX38" s="1272"/>
      <c r="BY38" s="1272" t="str">
        <f t="shared" si="3"/>
        <v/>
      </c>
      <c r="BZ38" s="1272">
        <f t="shared" si="4"/>
        <v>0</v>
      </c>
      <c r="CA38" s="1272" t="str">
        <f t="shared" si="5"/>
        <v/>
      </c>
      <c r="CB38" s="1273" t="str">
        <f t="shared" si="6"/>
        <v/>
      </c>
      <c r="CC38" s="1272"/>
      <c r="CD38" s="1272">
        <f t="shared" si="7"/>
        <v>0</v>
      </c>
      <c r="CE38" s="1272"/>
      <c r="CF38" s="1273">
        <f t="shared" si="8"/>
        <v>0</v>
      </c>
      <c r="CG38" s="1272"/>
      <c r="CH38" s="1272">
        <f t="shared" si="9"/>
        <v>0</v>
      </c>
    </row>
    <row r="39" spans="1:86" ht="17.25" customHeight="1" x14ac:dyDescent="0.15">
      <c r="A39" s="801"/>
      <c r="B39" s="2564"/>
      <c r="C39" s="2565"/>
      <c r="D39" s="2566"/>
      <c r="E39" s="2570"/>
      <c r="F39" s="2571"/>
      <c r="G39" s="2572"/>
      <c r="H39" s="2576">
        <v>0</v>
      </c>
      <c r="I39" s="2577"/>
      <c r="J39" s="2578">
        <v>0</v>
      </c>
      <c r="K39" s="2577"/>
      <c r="L39" s="2578">
        <v>0</v>
      </c>
      <c r="M39" s="2577"/>
      <c r="N39" s="2578">
        <v>0</v>
      </c>
      <c r="O39" s="2577"/>
      <c r="P39" s="2578">
        <v>0</v>
      </c>
      <c r="Q39" s="2577"/>
      <c r="R39" s="2578">
        <v>0</v>
      </c>
      <c r="S39" s="2577"/>
      <c r="T39" s="2578">
        <v>0</v>
      </c>
      <c r="U39" s="2577"/>
      <c r="V39" s="2586">
        <f t="shared" si="0"/>
        <v>0</v>
      </c>
      <c r="W39" s="2587"/>
      <c r="X39" s="2588" t="str">
        <f t="shared" ref="X39" si="12">IF(V40=0,"",CH40)</f>
        <v/>
      </c>
      <c r="Y39" s="2589"/>
      <c r="Z39" s="2590"/>
      <c r="AA39" s="2594" t="str">
        <f>IF(AD39+AE40=0,"",AD39+AE40)</f>
        <v/>
      </c>
      <c r="AB39" s="2595"/>
      <c r="AC39" s="2596"/>
      <c r="AD39" s="1566"/>
      <c r="AE39" s="2544"/>
      <c r="AF39" s="2545"/>
      <c r="AG39" s="809" t="s">
        <v>21</v>
      </c>
      <c r="AH39" s="2539"/>
      <c r="AI39" s="2539"/>
      <c r="AJ39" s="2539"/>
      <c r="AK39" s="2539"/>
      <c r="AL39" s="2539"/>
      <c r="AM39" s="2539"/>
      <c r="AN39" s="2539"/>
      <c r="AO39" s="2539"/>
      <c r="AP39" s="2539"/>
      <c r="AQ39" s="2540"/>
      <c r="AR39" s="609"/>
      <c r="AT39" s="1964">
        <v>7</v>
      </c>
      <c r="AU39" s="1965"/>
      <c r="AV39" s="1965"/>
      <c r="AW39" s="1965"/>
      <c r="AX39" s="1966"/>
      <c r="AY39" s="2541"/>
      <c r="AZ39" s="2542"/>
      <c r="BA39" s="2542"/>
      <c r="BB39" s="722" t="s">
        <v>107</v>
      </c>
      <c r="BC39" s="726"/>
      <c r="BD39" s="727"/>
      <c r="BW39" s="1272"/>
      <c r="BX39" s="1272"/>
      <c r="BY39" s="1272"/>
      <c r="BZ39" s="1272"/>
      <c r="CA39" s="1272"/>
      <c r="CB39" s="1273"/>
      <c r="CC39" s="1272"/>
      <c r="CD39" s="1272"/>
      <c r="CE39" s="1272"/>
      <c r="CF39" s="1273"/>
      <c r="CG39" s="1272"/>
      <c r="CH39" s="1272"/>
    </row>
    <row r="40" spans="1:86" ht="17.25" customHeight="1" x14ac:dyDescent="0.15">
      <c r="A40" s="557"/>
      <c r="B40" s="2567"/>
      <c r="C40" s="2568"/>
      <c r="D40" s="2569"/>
      <c r="E40" s="2573"/>
      <c r="F40" s="2574"/>
      <c r="G40" s="2575"/>
      <c r="H40" s="2600"/>
      <c r="I40" s="2601"/>
      <c r="J40" s="2580"/>
      <c r="K40" s="2601"/>
      <c r="L40" s="2580"/>
      <c r="M40" s="2601"/>
      <c r="N40" s="2580"/>
      <c r="O40" s="2601"/>
      <c r="P40" s="2580"/>
      <c r="Q40" s="2601"/>
      <c r="R40" s="2580"/>
      <c r="S40" s="2601"/>
      <c r="T40" s="2580"/>
      <c r="U40" s="2601"/>
      <c r="V40" s="2538">
        <f t="shared" si="0"/>
        <v>0</v>
      </c>
      <c r="W40" s="2583"/>
      <c r="X40" s="2588"/>
      <c r="Y40" s="2589"/>
      <c r="Z40" s="2590"/>
      <c r="AA40" s="2597"/>
      <c r="AB40" s="2598"/>
      <c r="AC40" s="2599"/>
      <c r="AD40" s="2543"/>
      <c r="AE40" s="2519">
        <v>0</v>
      </c>
      <c r="AF40" s="2520"/>
      <c r="AG40" s="808" t="s">
        <v>22</v>
      </c>
      <c r="AH40" s="2584"/>
      <c r="AI40" s="2584"/>
      <c r="AJ40" s="2584"/>
      <c r="AK40" s="2584"/>
      <c r="AL40" s="2584"/>
      <c r="AM40" s="2584"/>
      <c r="AN40" s="2584"/>
      <c r="AO40" s="2584"/>
      <c r="AP40" s="2584"/>
      <c r="AQ40" s="2585"/>
      <c r="AR40" s="609"/>
      <c r="AT40" s="1964">
        <v>8</v>
      </c>
      <c r="AU40" s="1965"/>
      <c r="AV40" s="1965"/>
      <c r="AW40" s="1965"/>
      <c r="AX40" s="1966"/>
      <c r="AY40" s="2541"/>
      <c r="AZ40" s="2542"/>
      <c r="BA40" s="2542"/>
      <c r="BB40" s="722" t="s">
        <v>107</v>
      </c>
      <c r="BC40" s="726"/>
      <c r="BD40" s="727"/>
      <c r="BE40" s="631"/>
      <c r="BF40" s="631"/>
      <c r="BW40" s="1272">
        <f t="shared" si="2"/>
        <v>0</v>
      </c>
      <c r="BX40" s="1272"/>
      <c r="BY40" s="1272" t="str">
        <f t="shared" si="3"/>
        <v/>
      </c>
      <c r="BZ40" s="1272">
        <f t="shared" si="4"/>
        <v>0</v>
      </c>
      <c r="CA40" s="1272" t="str">
        <f t="shared" si="5"/>
        <v/>
      </c>
      <c r="CB40" s="1273" t="str">
        <f t="shared" si="6"/>
        <v/>
      </c>
      <c r="CC40" s="1272"/>
      <c r="CD40" s="1272">
        <f t="shared" si="7"/>
        <v>0</v>
      </c>
      <c r="CE40" s="1272"/>
      <c r="CF40" s="1273">
        <f t="shared" si="8"/>
        <v>0</v>
      </c>
      <c r="CG40" s="1272"/>
      <c r="CH40" s="1272">
        <f t="shared" si="9"/>
        <v>0</v>
      </c>
    </row>
    <row r="41" spans="1:86" ht="17.25" customHeight="1" x14ac:dyDescent="0.15">
      <c r="A41" s="801"/>
      <c r="B41" s="2564"/>
      <c r="C41" s="2565"/>
      <c r="D41" s="2566"/>
      <c r="E41" s="2570"/>
      <c r="F41" s="2571"/>
      <c r="G41" s="2572"/>
      <c r="H41" s="2576">
        <v>0</v>
      </c>
      <c r="I41" s="2577"/>
      <c r="J41" s="2578">
        <v>0</v>
      </c>
      <c r="K41" s="2577"/>
      <c r="L41" s="2578">
        <v>0</v>
      </c>
      <c r="M41" s="2577"/>
      <c r="N41" s="2578">
        <v>0</v>
      </c>
      <c r="O41" s="2577"/>
      <c r="P41" s="2578">
        <v>0</v>
      </c>
      <c r="Q41" s="2577"/>
      <c r="R41" s="2578">
        <v>0</v>
      </c>
      <c r="S41" s="2577"/>
      <c r="T41" s="2578">
        <v>0</v>
      </c>
      <c r="U41" s="2577"/>
      <c r="V41" s="2586">
        <f t="shared" si="0"/>
        <v>0</v>
      </c>
      <c r="W41" s="2587"/>
      <c r="X41" s="2588" t="str">
        <f t="shared" ref="X41" si="13">IF(V42=0,"",CH42)</f>
        <v/>
      </c>
      <c r="Y41" s="2589"/>
      <c r="Z41" s="2590"/>
      <c r="AA41" s="2594" t="str">
        <f>IF(AD41+AE42=0,"",AD41+AE42)</f>
        <v/>
      </c>
      <c r="AB41" s="2595"/>
      <c r="AC41" s="2596"/>
      <c r="AD41" s="1566"/>
      <c r="AE41" s="2544"/>
      <c r="AF41" s="2545"/>
      <c r="AG41" s="809" t="s">
        <v>21</v>
      </c>
      <c r="AH41" s="2539"/>
      <c r="AI41" s="2539"/>
      <c r="AJ41" s="2539"/>
      <c r="AK41" s="2539"/>
      <c r="AL41" s="2539"/>
      <c r="AM41" s="2539"/>
      <c r="AN41" s="2539"/>
      <c r="AO41" s="2539"/>
      <c r="AP41" s="2539"/>
      <c r="AQ41" s="2540"/>
      <c r="AR41" s="609"/>
      <c r="AT41" s="1964">
        <v>9</v>
      </c>
      <c r="AU41" s="1965"/>
      <c r="AV41" s="1965"/>
      <c r="AW41" s="1965"/>
      <c r="AX41" s="1966"/>
      <c r="AY41" s="2541"/>
      <c r="AZ41" s="2542"/>
      <c r="BA41" s="2542"/>
      <c r="BB41" s="722" t="s">
        <v>107</v>
      </c>
      <c r="BC41" s="726"/>
      <c r="BD41" s="727"/>
      <c r="BE41" s="631"/>
      <c r="BF41" s="631"/>
      <c r="BG41" s="608"/>
      <c r="BH41" s="608"/>
      <c r="BI41" s="608"/>
      <c r="BJ41" s="608"/>
      <c r="BW41" s="1272"/>
      <c r="BX41" s="1272"/>
      <c r="BY41" s="1272"/>
      <c r="BZ41" s="1272"/>
      <c r="CA41" s="1272"/>
      <c r="CB41" s="1273"/>
      <c r="CC41" s="1272"/>
      <c r="CD41" s="1272"/>
      <c r="CE41" s="1272"/>
      <c r="CF41" s="1273"/>
      <c r="CG41" s="1272"/>
      <c r="CH41" s="1272"/>
    </row>
    <row r="42" spans="1:86" ht="17.25" customHeight="1" x14ac:dyDescent="0.15">
      <c r="A42" s="557"/>
      <c r="B42" s="2567"/>
      <c r="C42" s="2568"/>
      <c r="D42" s="2569"/>
      <c r="E42" s="2573"/>
      <c r="F42" s="2574"/>
      <c r="G42" s="2575"/>
      <c r="H42" s="2600"/>
      <c r="I42" s="2601"/>
      <c r="J42" s="2580"/>
      <c r="K42" s="2601"/>
      <c r="L42" s="2580"/>
      <c r="M42" s="2601"/>
      <c r="N42" s="2580"/>
      <c r="O42" s="2601"/>
      <c r="P42" s="2580"/>
      <c r="Q42" s="2601"/>
      <c r="R42" s="2580"/>
      <c r="S42" s="2601"/>
      <c r="T42" s="2580"/>
      <c r="U42" s="2601"/>
      <c r="V42" s="2538">
        <f t="shared" si="0"/>
        <v>0</v>
      </c>
      <c r="W42" s="2583"/>
      <c r="X42" s="2588"/>
      <c r="Y42" s="2589"/>
      <c r="Z42" s="2590"/>
      <c r="AA42" s="2597"/>
      <c r="AB42" s="2598"/>
      <c r="AC42" s="2599"/>
      <c r="AD42" s="2543"/>
      <c r="AE42" s="2519">
        <v>0</v>
      </c>
      <c r="AF42" s="2520"/>
      <c r="AG42" s="808" t="s">
        <v>22</v>
      </c>
      <c r="AH42" s="2584"/>
      <c r="AI42" s="2584"/>
      <c r="AJ42" s="2584"/>
      <c r="AK42" s="2584"/>
      <c r="AL42" s="2584"/>
      <c r="AM42" s="2584"/>
      <c r="AN42" s="2584"/>
      <c r="AO42" s="2584"/>
      <c r="AP42" s="2584"/>
      <c r="AQ42" s="2585"/>
      <c r="AR42" s="609"/>
      <c r="AT42" s="1964">
        <v>10</v>
      </c>
      <c r="AU42" s="1965"/>
      <c r="AV42" s="1965"/>
      <c r="AW42" s="1965"/>
      <c r="AX42" s="1966"/>
      <c r="AY42" s="2541"/>
      <c r="AZ42" s="2542"/>
      <c r="BA42" s="2542"/>
      <c r="BB42" s="722" t="s">
        <v>107</v>
      </c>
      <c r="BC42" s="726"/>
      <c r="BD42" s="727"/>
      <c r="BE42" s="693"/>
      <c r="BF42" s="693"/>
      <c r="BG42" s="608"/>
      <c r="BH42" s="608"/>
      <c r="BI42" s="608"/>
      <c r="BJ42" s="608"/>
      <c r="BW42" s="1272">
        <f t="shared" si="2"/>
        <v>0</v>
      </c>
      <c r="BX42" s="1272"/>
      <c r="BY42" s="1272" t="str">
        <f t="shared" si="3"/>
        <v/>
      </c>
      <c r="BZ42" s="1272">
        <f t="shared" si="4"/>
        <v>0</v>
      </c>
      <c r="CA42" s="1272" t="str">
        <f t="shared" si="5"/>
        <v/>
      </c>
      <c r="CB42" s="1273" t="str">
        <f t="shared" si="6"/>
        <v/>
      </c>
      <c r="CC42" s="1272"/>
      <c r="CD42" s="1272">
        <f t="shared" si="7"/>
        <v>0</v>
      </c>
      <c r="CE42" s="1272"/>
      <c r="CF42" s="1273">
        <f t="shared" si="8"/>
        <v>0</v>
      </c>
      <c r="CG42" s="1272"/>
      <c r="CH42" s="1272">
        <f t="shared" si="9"/>
        <v>0</v>
      </c>
    </row>
    <row r="43" spans="1:86" ht="17.25" customHeight="1" x14ac:dyDescent="0.15">
      <c r="A43" s="801"/>
      <c r="B43" s="2564"/>
      <c r="C43" s="2565"/>
      <c r="D43" s="2566"/>
      <c r="E43" s="2570"/>
      <c r="F43" s="2571"/>
      <c r="G43" s="2572"/>
      <c r="H43" s="2576">
        <v>0</v>
      </c>
      <c r="I43" s="2577"/>
      <c r="J43" s="2578">
        <v>0</v>
      </c>
      <c r="K43" s="2577"/>
      <c r="L43" s="2578">
        <v>0</v>
      </c>
      <c r="M43" s="2577"/>
      <c r="N43" s="2578">
        <v>0</v>
      </c>
      <c r="O43" s="2577"/>
      <c r="P43" s="2578">
        <v>0</v>
      </c>
      <c r="Q43" s="2577"/>
      <c r="R43" s="2578">
        <v>0</v>
      </c>
      <c r="S43" s="2577"/>
      <c r="T43" s="2578">
        <v>0</v>
      </c>
      <c r="U43" s="2582"/>
      <c r="V43" s="2586">
        <f t="shared" si="0"/>
        <v>0</v>
      </c>
      <c r="W43" s="2587"/>
      <c r="X43" s="2588" t="str">
        <f t="shared" ref="X43" si="14">IF(V44=0,"",CH44)</f>
        <v/>
      </c>
      <c r="Y43" s="2589"/>
      <c r="Z43" s="2590"/>
      <c r="AA43" s="2594" t="str">
        <f>IF(AD43+AE44=0,"",AD43+AE44)</f>
        <v/>
      </c>
      <c r="AB43" s="2595"/>
      <c r="AC43" s="2596"/>
      <c r="AD43" s="1566"/>
      <c r="AE43" s="2544"/>
      <c r="AF43" s="2545"/>
      <c r="AG43" s="809" t="s">
        <v>21</v>
      </c>
      <c r="AH43" s="2539"/>
      <c r="AI43" s="2539"/>
      <c r="AJ43" s="2539"/>
      <c r="AK43" s="2539"/>
      <c r="AL43" s="2539"/>
      <c r="AM43" s="2539"/>
      <c r="AN43" s="2539"/>
      <c r="AO43" s="2539"/>
      <c r="AP43" s="2539"/>
      <c r="AQ43" s="2540"/>
      <c r="AR43" s="609"/>
      <c r="AT43" s="1964">
        <v>11</v>
      </c>
      <c r="AU43" s="1965"/>
      <c r="AV43" s="1965"/>
      <c r="AW43" s="1965"/>
      <c r="AX43" s="1966"/>
      <c r="AY43" s="2541"/>
      <c r="AZ43" s="2542"/>
      <c r="BA43" s="2542"/>
      <c r="BB43" s="722" t="s">
        <v>107</v>
      </c>
      <c r="BC43" s="718"/>
      <c r="BD43" s="723"/>
      <c r="BE43" s="693"/>
      <c r="BF43" s="693"/>
      <c r="BG43" s="608"/>
      <c r="BH43" s="608"/>
      <c r="BI43" s="608"/>
      <c r="BJ43" s="608"/>
      <c r="BQ43" s="551"/>
      <c r="BW43" s="1272"/>
      <c r="BX43" s="1272"/>
      <c r="BY43" s="1272"/>
      <c r="BZ43" s="1272"/>
      <c r="CA43" s="1272"/>
      <c r="CB43" s="1273"/>
      <c r="CC43" s="1272"/>
      <c r="CD43" s="1272"/>
      <c r="CE43" s="1272"/>
      <c r="CF43" s="1273"/>
      <c r="CG43" s="1272"/>
      <c r="CH43" s="1272"/>
    </row>
    <row r="44" spans="1:86" ht="17.25" customHeight="1" x14ac:dyDescent="0.15">
      <c r="A44" s="557"/>
      <c r="B44" s="2567"/>
      <c r="C44" s="2568"/>
      <c r="D44" s="2569"/>
      <c r="E44" s="2573"/>
      <c r="F44" s="2574"/>
      <c r="G44" s="2575"/>
      <c r="H44" s="2581"/>
      <c r="I44" s="2579"/>
      <c r="J44" s="2579"/>
      <c r="K44" s="2579"/>
      <c r="L44" s="2579"/>
      <c r="M44" s="2579"/>
      <c r="N44" s="2579"/>
      <c r="O44" s="2579"/>
      <c r="P44" s="2579"/>
      <c r="Q44" s="2579"/>
      <c r="R44" s="2579"/>
      <c r="S44" s="2579"/>
      <c r="T44" s="2579"/>
      <c r="U44" s="2580"/>
      <c r="V44" s="2538">
        <f t="shared" si="0"/>
        <v>0</v>
      </c>
      <c r="W44" s="2583"/>
      <c r="X44" s="2588"/>
      <c r="Y44" s="2589"/>
      <c r="Z44" s="2590"/>
      <c r="AA44" s="2597"/>
      <c r="AB44" s="2598"/>
      <c r="AC44" s="2599"/>
      <c r="AD44" s="2543"/>
      <c r="AE44" s="2519">
        <v>0</v>
      </c>
      <c r="AF44" s="2520"/>
      <c r="AG44" s="808" t="s">
        <v>22</v>
      </c>
      <c r="AH44" s="2584"/>
      <c r="AI44" s="2584"/>
      <c r="AJ44" s="2584"/>
      <c r="AK44" s="2584"/>
      <c r="AL44" s="2584"/>
      <c r="AM44" s="2584"/>
      <c r="AN44" s="2584"/>
      <c r="AO44" s="2584"/>
      <c r="AP44" s="2584"/>
      <c r="AQ44" s="2585"/>
      <c r="AR44" s="609"/>
      <c r="AT44" s="1964">
        <v>12</v>
      </c>
      <c r="AU44" s="1965"/>
      <c r="AV44" s="1965"/>
      <c r="AW44" s="1965"/>
      <c r="AX44" s="1966"/>
      <c r="AY44" s="2541"/>
      <c r="AZ44" s="2542"/>
      <c r="BA44" s="2542"/>
      <c r="BB44" s="722" t="s">
        <v>107</v>
      </c>
      <c r="BC44" s="726"/>
      <c r="BD44" s="727"/>
      <c r="BE44" s="693"/>
      <c r="BF44" s="693"/>
      <c r="BG44" s="608"/>
      <c r="BH44" s="608"/>
      <c r="BI44" s="608"/>
      <c r="BJ44" s="608"/>
      <c r="BW44" s="1272">
        <f t="shared" si="2"/>
        <v>0</v>
      </c>
      <c r="BX44" s="1272"/>
      <c r="BY44" s="1272" t="str">
        <f t="shared" si="3"/>
        <v/>
      </c>
      <c r="BZ44" s="1272">
        <f t="shared" si="4"/>
        <v>0</v>
      </c>
      <c r="CA44" s="1272" t="str">
        <f t="shared" si="5"/>
        <v/>
      </c>
      <c r="CB44" s="1273" t="str">
        <f t="shared" si="6"/>
        <v/>
      </c>
      <c r="CC44" s="1272"/>
      <c r="CD44" s="1272">
        <f t="shared" si="7"/>
        <v>0</v>
      </c>
      <c r="CE44" s="1272"/>
      <c r="CF44" s="1273">
        <f t="shared" si="8"/>
        <v>0</v>
      </c>
      <c r="CG44" s="1272"/>
      <c r="CH44" s="1272">
        <f t="shared" si="9"/>
        <v>0</v>
      </c>
    </row>
    <row r="45" spans="1:86" ht="17.25" customHeight="1" x14ac:dyDescent="0.15">
      <c r="A45" s="557"/>
      <c r="B45" s="2564"/>
      <c r="C45" s="2565"/>
      <c r="D45" s="2566"/>
      <c r="E45" s="2570"/>
      <c r="F45" s="2571"/>
      <c r="G45" s="2572"/>
      <c r="H45" s="2576">
        <v>0</v>
      </c>
      <c r="I45" s="2577"/>
      <c r="J45" s="2578">
        <v>0</v>
      </c>
      <c r="K45" s="2577"/>
      <c r="L45" s="2578">
        <v>0</v>
      </c>
      <c r="M45" s="2577"/>
      <c r="N45" s="2578">
        <v>0</v>
      </c>
      <c r="O45" s="2577"/>
      <c r="P45" s="2578">
        <v>0</v>
      </c>
      <c r="Q45" s="2577"/>
      <c r="R45" s="2578">
        <v>0</v>
      </c>
      <c r="S45" s="2577"/>
      <c r="T45" s="2578">
        <v>0</v>
      </c>
      <c r="U45" s="2582"/>
      <c r="V45" s="2586">
        <f t="shared" si="0"/>
        <v>0</v>
      </c>
      <c r="W45" s="2587"/>
      <c r="X45" s="2588" t="str">
        <f t="shared" ref="X45" si="15">IF(V46=0,"",CH46)</f>
        <v/>
      </c>
      <c r="Y45" s="2589"/>
      <c r="Z45" s="2590"/>
      <c r="AA45" s="2594" t="str">
        <f>IF(AD45+AE46=0,"",AD45+AE46)</f>
        <v/>
      </c>
      <c r="AB45" s="2595"/>
      <c r="AC45" s="2596"/>
      <c r="AD45" s="1566"/>
      <c r="AE45" s="2544"/>
      <c r="AF45" s="2545"/>
      <c r="AG45" s="809" t="s">
        <v>21</v>
      </c>
      <c r="AH45" s="2539"/>
      <c r="AI45" s="2539"/>
      <c r="AJ45" s="2539"/>
      <c r="AK45" s="2539"/>
      <c r="AL45" s="2539"/>
      <c r="AM45" s="2539"/>
      <c r="AN45" s="2539"/>
      <c r="AO45" s="2539"/>
      <c r="AP45" s="2539"/>
      <c r="AQ45" s="2540"/>
      <c r="AR45" s="609"/>
      <c r="AT45" s="1964">
        <v>13</v>
      </c>
      <c r="AU45" s="1965"/>
      <c r="AV45" s="1965"/>
      <c r="AW45" s="1965"/>
      <c r="AX45" s="1966"/>
      <c r="AY45" s="2541"/>
      <c r="AZ45" s="2542"/>
      <c r="BA45" s="2542"/>
      <c r="BB45" s="722" t="s">
        <v>107</v>
      </c>
      <c r="BC45" s="726"/>
      <c r="BD45" s="727"/>
      <c r="BE45" s="693"/>
      <c r="BF45" s="693"/>
      <c r="BG45" s="608"/>
      <c r="BH45" s="608"/>
      <c r="BI45" s="608"/>
      <c r="BJ45" s="608"/>
      <c r="BW45" s="1272"/>
      <c r="BX45" s="1272"/>
      <c r="BY45" s="1272"/>
      <c r="BZ45" s="1272"/>
      <c r="CA45" s="1272"/>
      <c r="CB45" s="1273"/>
      <c r="CC45" s="1272"/>
      <c r="CD45" s="1272"/>
      <c r="CE45" s="1272"/>
      <c r="CF45" s="1273"/>
      <c r="CG45" s="1272"/>
      <c r="CH45" s="1272"/>
    </row>
    <row r="46" spans="1:86" ht="17.25" customHeight="1" thickBot="1" x14ac:dyDescent="0.2">
      <c r="A46" s="557"/>
      <c r="B46" s="2567"/>
      <c r="C46" s="2568"/>
      <c r="D46" s="2569"/>
      <c r="E46" s="2573"/>
      <c r="F46" s="2574"/>
      <c r="G46" s="2575"/>
      <c r="H46" s="2581"/>
      <c r="I46" s="2579"/>
      <c r="J46" s="2579"/>
      <c r="K46" s="2579"/>
      <c r="L46" s="2579"/>
      <c r="M46" s="2579"/>
      <c r="N46" s="2579"/>
      <c r="O46" s="2579"/>
      <c r="P46" s="2579"/>
      <c r="Q46" s="2579"/>
      <c r="R46" s="2579"/>
      <c r="S46" s="2579"/>
      <c r="T46" s="2579"/>
      <c r="U46" s="2580"/>
      <c r="V46" s="2538">
        <f t="shared" si="0"/>
        <v>0</v>
      </c>
      <c r="W46" s="2583"/>
      <c r="X46" s="2591"/>
      <c r="Y46" s="2592"/>
      <c r="Z46" s="2593"/>
      <c r="AA46" s="2597"/>
      <c r="AB46" s="2598"/>
      <c r="AC46" s="2599"/>
      <c r="AD46" s="2543"/>
      <c r="AE46" s="2519">
        <v>0</v>
      </c>
      <c r="AF46" s="2520"/>
      <c r="AG46" s="808" t="s">
        <v>22</v>
      </c>
      <c r="AH46" s="2584"/>
      <c r="AI46" s="2584"/>
      <c r="AJ46" s="2584"/>
      <c r="AK46" s="2584"/>
      <c r="AL46" s="2584"/>
      <c r="AM46" s="2584"/>
      <c r="AN46" s="2584"/>
      <c r="AO46" s="2584"/>
      <c r="AP46" s="2584"/>
      <c r="AQ46" s="2585"/>
      <c r="AR46" s="609"/>
      <c r="AT46" s="1964">
        <v>14</v>
      </c>
      <c r="AU46" s="1965"/>
      <c r="AV46" s="1965"/>
      <c r="AW46" s="1965"/>
      <c r="AX46" s="1966"/>
      <c r="AY46" s="2541"/>
      <c r="AZ46" s="2542"/>
      <c r="BA46" s="2542"/>
      <c r="BB46" s="722" t="s">
        <v>107</v>
      </c>
      <c r="BC46" s="726"/>
      <c r="BD46" s="727"/>
      <c r="BW46" s="1272">
        <f t="shared" si="2"/>
        <v>0</v>
      </c>
      <c r="BX46" s="1272"/>
      <c r="BY46" s="1272" t="str">
        <f t="shared" si="3"/>
        <v/>
      </c>
      <c r="BZ46" s="1272">
        <f t="shared" si="4"/>
        <v>0</v>
      </c>
      <c r="CA46" s="1272" t="str">
        <f t="shared" si="5"/>
        <v/>
      </c>
      <c r="CB46" s="1273" t="str">
        <f t="shared" si="6"/>
        <v/>
      </c>
      <c r="CC46" s="1272"/>
      <c r="CD46" s="1272">
        <f t="shared" si="7"/>
        <v>0</v>
      </c>
      <c r="CE46" s="1272"/>
      <c r="CF46" s="1273">
        <f t="shared" si="8"/>
        <v>0</v>
      </c>
      <c r="CG46" s="1272"/>
      <c r="CH46" s="1272">
        <f t="shared" si="9"/>
        <v>0</v>
      </c>
    </row>
    <row r="47" spans="1:86" ht="17.25" customHeight="1" thickTop="1" x14ac:dyDescent="0.15">
      <c r="A47" s="801"/>
      <c r="B47" s="2523" t="s">
        <v>26</v>
      </c>
      <c r="C47" s="2524"/>
      <c r="D47" s="2525"/>
      <c r="E47" s="2528" t="str">
        <f>IF(SUM(E31:G46)=0,"",SUM(E31:G46))</f>
        <v/>
      </c>
      <c r="F47" s="2529"/>
      <c r="G47" s="2530"/>
      <c r="H47" s="2534">
        <f>SUM(H31,H33,H35,H37,H39,H41,H43,H45)</f>
        <v>0</v>
      </c>
      <c r="I47" s="2535"/>
      <c r="J47" s="2493">
        <f>SUM(J31,J33,J35,J37,J39,J41,J43,J45)</f>
        <v>0</v>
      </c>
      <c r="K47" s="2536"/>
      <c r="L47" s="2493">
        <f>SUM(L31,L33,L35,L37,L39,L41,L43,L45)</f>
        <v>0</v>
      </c>
      <c r="M47" s="2536"/>
      <c r="N47" s="2493">
        <f>SUM(N31,N33,N35,N37,N39,N41,N43,N45)</f>
        <v>0</v>
      </c>
      <c r="O47" s="2536"/>
      <c r="P47" s="2493">
        <f>SUM(P31,P33,P35,P37,P39,P41,P43,P45)</f>
        <v>0</v>
      </c>
      <c r="Q47" s="2536"/>
      <c r="R47" s="2493">
        <f>SUM(R31,R33,R35,R37,R39,R41,R43,R45)</f>
        <v>0</v>
      </c>
      <c r="S47" s="2536"/>
      <c r="T47" s="2493">
        <f>SUM(T31,T33,T35,T37,T39,T41,T43,T45)</f>
        <v>0</v>
      </c>
      <c r="U47" s="2536"/>
      <c r="V47" s="2493">
        <f t="shared" si="0"/>
        <v>0</v>
      </c>
      <c r="W47" s="2494"/>
      <c r="X47" s="1463">
        <f>ROUND(SUM(X31:Z46),0)</f>
        <v>0</v>
      </c>
      <c r="Y47" s="1464"/>
      <c r="Z47" s="2546"/>
      <c r="AA47" s="2508" t="str">
        <f>IF(AD47+AE48=0,"",ROUND(AD47+AE48,0))</f>
        <v/>
      </c>
      <c r="AB47" s="2509"/>
      <c r="AC47" s="2510"/>
      <c r="AD47" s="2553">
        <f>SUM(AD31:AD46)</f>
        <v>0</v>
      </c>
      <c r="AE47" s="2554">
        <f>SUM(AE31,AE33,AE35,AE37,AE39,AE41,AE43,,AE45)</f>
        <v>0</v>
      </c>
      <c r="AF47" s="2555"/>
      <c r="AG47" s="2556"/>
      <c r="AH47" s="2557"/>
      <c r="AI47" s="2557"/>
      <c r="AJ47" s="2557"/>
      <c r="AK47" s="2557"/>
      <c r="AL47" s="2557"/>
      <c r="AM47" s="2557"/>
      <c r="AN47" s="2557"/>
      <c r="AO47" s="2557"/>
      <c r="AP47" s="2557"/>
      <c r="AQ47" s="2558"/>
      <c r="AR47" s="609"/>
      <c r="AT47" s="1964">
        <v>15</v>
      </c>
      <c r="AU47" s="1965"/>
      <c r="AV47" s="1965"/>
      <c r="AW47" s="1965"/>
      <c r="AX47" s="1966"/>
      <c r="AY47" s="2541"/>
      <c r="AZ47" s="2542"/>
      <c r="BA47" s="2542"/>
      <c r="BB47" s="722" t="s">
        <v>107</v>
      </c>
      <c r="BC47" s="726"/>
      <c r="BD47" s="727"/>
      <c r="BE47" s="534"/>
      <c r="BF47" s="534"/>
      <c r="BG47" s="534"/>
      <c r="BH47" s="534"/>
      <c r="BI47" s="534"/>
      <c r="BJ47" s="534"/>
      <c r="BK47" s="534"/>
      <c r="BL47" s="534"/>
      <c r="BM47" s="534"/>
      <c r="BN47" s="534"/>
      <c r="BO47" s="534"/>
      <c r="BP47" s="534"/>
      <c r="BQ47" s="534"/>
      <c r="BR47" s="534"/>
      <c r="BS47" s="534"/>
      <c r="BT47" s="534"/>
      <c r="BU47" s="534"/>
      <c r="BV47" s="534"/>
      <c r="BW47" s="534"/>
      <c r="BX47" s="534"/>
      <c r="BY47" s="534"/>
      <c r="BZ47" s="534"/>
      <c r="CA47" s="534"/>
      <c r="CB47" s="534"/>
      <c r="CC47" s="534"/>
      <c r="CD47" s="534"/>
      <c r="CE47" s="534"/>
      <c r="CF47" s="527"/>
      <c r="CG47" s="527"/>
    </row>
    <row r="48" spans="1:86" ht="17.25" customHeight="1" thickBot="1" x14ac:dyDescent="0.2">
      <c r="A48" s="557"/>
      <c r="B48" s="2526"/>
      <c r="C48" s="1543"/>
      <c r="D48" s="2527"/>
      <c r="E48" s="2531"/>
      <c r="F48" s="2532"/>
      <c r="G48" s="2533"/>
      <c r="H48" s="2537">
        <f>SUM(H32,H34,H36,H38,H40,H42,H44,H46)</f>
        <v>0</v>
      </c>
      <c r="I48" s="2538"/>
      <c r="J48" s="2491">
        <f>SUM(J32,J34,J36,J38,J40,J42,J44,J46)</f>
        <v>0</v>
      </c>
      <c r="K48" s="2491"/>
      <c r="L48" s="2491">
        <f>SUM(L32,L34,L36,L38,L40,L42,L44,L46)</f>
        <v>0</v>
      </c>
      <c r="M48" s="2491"/>
      <c r="N48" s="2491">
        <f>SUM(N32,N34,N36,N38,N40,N42,N44,N46)</f>
        <v>0</v>
      </c>
      <c r="O48" s="2491"/>
      <c r="P48" s="2491">
        <f>SUM(P32,P34,P36,P38,P40,P42,P44,P46)</f>
        <v>0</v>
      </c>
      <c r="Q48" s="2491"/>
      <c r="R48" s="2491">
        <f>SUM(R32,R34,R36,R38,R40,R42,R44,R46)</f>
        <v>0</v>
      </c>
      <c r="S48" s="2491"/>
      <c r="T48" s="2491">
        <f>SUM(T32,T34,T36,T38,T40,T42,T44,T46)</f>
        <v>0</v>
      </c>
      <c r="U48" s="2491"/>
      <c r="V48" s="2491">
        <f t="shared" si="0"/>
        <v>0</v>
      </c>
      <c r="W48" s="2492"/>
      <c r="X48" s="2547"/>
      <c r="Y48" s="2548"/>
      <c r="Z48" s="2549"/>
      <c r="AA48" s="2550"/>
      <c r="AB48" s="2551"/>
      <c r="AC48" s="2552"/>
      <c r="AD48" s="1470"/>
      <c r="AE48" s="2562">
        <f>ROUND(SUM(AE32,AE34,AE36,AE38,AE40,AE42,AE44,AE46),1)</f>
        <v>0</v>
      </c>
      <c r="AF48" s="2563"/>
      <c r="AG48" s="2559"/>
      <c r="AH48" s="2560"/>
      <c r="AI48" s="2560"/>
      <c r="AJ48" s="2560"/>
      <c r="AK48" s="2560"/>
      <c r="AL48" s="2560"/>
      <c r="AM48" s="2560"/>
      <c r="AN48" s="2560"/>
      <c r="AO48" s="2560"/>
      <c r="AP48" s="2560"/>
      <c r="AQ48" s="2561"/>
      <c r="AR48" s="609"/>
      <c r="AT48" s="534"/>
      <c r="AU48" s="534"/>
      <c r="AV48" s="534"/>
      <c r="AW48" s="534"/>
      <c r="AX48" s="534"/>
      <c r="AY48" s="534"/>
      <c r="AZ48" s="534"/>
      <c r="BA48" s="534"/>
      <c r="BB48" s="534"/>
      <c r="BC48" s="534"/>
      <c r="BD48" s="534"/>
      <c r="BE48" s="534"/>
      <c r="BF48" s="534"/>
      <c r="BG48" s="534"/>
      <c r="BH48" s="534"/>
      <c r="BI48" s="534"/>
      <c r="BJ48" s="534"/>
      <c r="BK48" s="534"/>
      <c r="BL48" s="534"/>
      <c r="BM48" s="534"/>
      <c r="BN48" s="534"/>
      <c r="BO48" s="534"/>
      <c r="BP48" s="534"/>
      <c r="BQ48" s="534"/>
      <c r="BR48" s="534"/>
      <c r="BS48" s="534"/>
      <c r="BT48" s="534"/>
      <c r="BU48" s="534"/>
      <c r="BV48" s="534"/>
      <c r="BW48" s="534"/>
      <c r="BX48" s="534"/>
      <c r="BY48" s="534"/>
      <c r="BZ48" s="534"/>
      <c r="CA48" s="534"/>
      <c r="CB48" s="534"/>
      <c r="CC48" s="534"/>
      <c r="CD48" s="534"/>
      <c r="CE48" s="534"/>
      <c r="CF48" s="527"/>
      <c r="CG48" s="527"/>
    </row>
    <row r="49" spans="1:85" ht="17.25" customHeight="1" thickTop="1" x14ac:dyDescent="0.15">
      <c r="A49" s="801"/>
      <c r="B49" s="2502" t="s">
        <v>378</v>
      </c>
      <c r="C49" s="2503"/>
      <c r="D49" s="2503"/>
      <c r="E49" s="2503"/>
      <c r="F49" s="2503"/>
      <c r="G49" s="2503"/>
      <c r="H49" s="2503"/>
      <c r="I49" s="2503"/>
      <c r="J49" s="2503"/>
      <c r="K49" s="2503"/>
      <c r="L49" s="2503"/>
      <c r="M49" s="2503"/>
      <c r="N49" s="2503"/>
      <c r="O49" s="2503"/>
      <c r="P49" s="2503"/>
      <c r="Q49" s="2503"/>
      <c r="R49" s="2503"/>
      <c r="S49" s="2503"/>
      <c r="T49" s="2503"/>
      <c r="U49" s="2503"/>
      <c r="V49" s="2503"/>
      <c r="W49" s="2503"/>
      <c r="X49" s="2503"/>
      <c r="Y49" s="2503"/>
      <c r="Z49" s="2504"/>
      <c r="AA49" s="2508" t="str">
        <f>IF(AD49+AE50=0,"",ROUND(AD49+AE50,0))</f>
        <v/>
      </c>
      <c r="AB49" s="2509"/>
      <c r="AC49" s="2510"/>
      <c r="AD49" s="2514"/>
      <c r="AE49" s="2515"/>
      <c r="AF49" s="2516"/>
      <c r="AG49" s="811" t="s">
        <v>21</v>
      </c>
      <c r="AH49" s="2517"/>
      <c r="AI49" s="2517"/>
      <c r="AJ49" s="2517"/>
      <c r="AK49" s="2517"/>
      <c r="AL49" s="2517"/>
      <c r="AM49" s="2517"/>
      <c r="AN49" s="2517"/>
      <c r="AO49" s="2517"/>
      <c r="AP49" s="2517"/>
      <c r="AQ49" s="2518"/>
      <c r="AR49" s="609"/>
      <c r="AT49" s="534"/>
      <c r="AU49" s="534"/>
      <c r="AV49" s="534"/>
      <c r="AW49" s="534"/>
      <c r="AX49" s="534"/>
      <c r="AY49" s="534"/>
      <c r="AZ49" s="534"/>
      <c r="BA49" s="534"/>
      <c r="BB49" s="534"/>
      <c r="BC49" s="534"/>
      <c r="BD49" s="534"/>
      <c r="BE49" s="534"/>
      <c r="BF49" s="534"/>
      <c r="BG49" s="534"/>
      <c r="BH49" s="534"/>
      <c r="BI49" s="534"/>
      <c r="BJ49" s="534"/>
      <c r="BK49" s="534"/>
      <c r="BL49" s="534"/>
      <c r="BM49" s="534"/>
      <c r="BN49" s="534"/>
      <c r="BO49" s="534"/>
      <c r="BP49" s="534"/>
      <c r="BQ49" s="534"/>
      <c r="BR49" s="534"/>
      <c r="BS49" s="534"/>
      <c r="BT49" s="534"/>
      <c r="BU49" s="534"/>
      <c r="BV49" s="534"/>
      <c r="BW49" s="534"/>
      <c r="BX49" s="534"/>
      <c r="BY49" s="534"/>
      <c r="BZ49" s="534"/>
      <c r="CA49" s="534"/>
      <c r="CB49" s="534"/>
      <c r="CC49" s="534"/>
      <c r="CD49" s="534"/>
      <c r="CE49" s="534"/>
      <c r="CF49" s="534"/>
      <c r="CG49" s="527"/>
    </row>
    <row r="50" spans="1:85" ht="17.25" customHeight="1" x14ac:dyDescent="0.15">
      <c r="A50" s="557"/>
      <c r="B50" s="2505"/>
      <c r="C50" s="2506"/>
      <c r="D50" s="2506"/>
      <c r="E50" s="2506"/>
      <c r="F50" s="2506"/>
      <c r="G50" s="2506"/>
      <c r="H50" s="2506"/>
      <c r="I50" s="2506"/>
      <c r="J50" s="2506"/>
      <c r="K50" s="2506"/>
      <c r="L50" s="2506"/>
      <c r="M50" s="2506"/>
      <c r="N50" s="2506"/>
      <c r="O50" s="2506"/>
      <c r="P50" s="2506"/>
      <c r="Q50" s="2506"/>
      <c r="R50" s="2506"/>
      <c r="S50" s="2506"/>
      <c r="T50" s="2506"/>
      <c r="U50" s="2506"/>
      <c r="V50" s="2506"/>
      <c r="W50" s="2506"/>
      <c r="X50" s="2506"/>
      <c r="Y50" s="2506"/>
      <c r="Z50" s="2507"/>
      <c r="AA50" s="2511"/>
      <c r="AB50" s="2512"/>
      <c r="AC50" s="2513"/>
      <c r="AD50" s="1569"/>
      <c r="AE50" s="2519">
        <v>0</v>
      </c>
      <c r="AF50" s="2520"/>
      <c r="AG50" s="812" t="s">
        <v>22</v>
      </c>
      <c r="AH50" s="2521"/>
      <c r="AI50" s="2521"/>
      <c r="AJ50" s="2521"/>
      <c r="AK50" s="2521"/>
      <c r="AL50" s="2521"/>
      <c r="AM50" s="2521"/>
      <c r="AN50" s="2521"/>
      <c r="AO50" s="2521"/>
      <c r="AP50" s="2521"/>
      <c r="AQ50" s="2522"/>
      <c r="AR50" s="609"/>
      <c r="AT50" s="534"/>
      <c r="AU50" s="534"/>
      <c r="AV50" s="534"/>
      <c r="AW50" s="534"/>
      <c r="AX50" s="534"/>
      <c r="AY50" s="534"/>
      <c r="AZ50" s="534"/>
      <c r="BA50" s="534"/>
      <c r="BB50" s="534"/>
      <c r="BC50" s="534"/>
      <c r="BD50" s="534"/>
      <c r="BE50" s="534"/>
      <c r="BF50" s="534"/>
      <c r="BG50" s="534"/>
      <c r="BH50" s="534"/>
      <c r="BI50" s="534"/>
      <c r="BJ50" s="534"/>
      <c r="BK50" s="534"/>
      <c r="BL50" s="534"/>
      <c r="BM50" s="534"/>
      <c r="BN50" s="534"/>
      <c r="BO50" s="534"/>
      <c r="BP50" s="534"/>
      <c r="BQ50" s="534"/>
      <c r="BR50" s="534"/>
      <c r="BS50" s="534"/>
      <c r="BT50" s="534"/>
      <c r="BU50" s="534"/>
      <c r="BV50" s="534"/>
      <c r="BW50" s="534"/>
      <c r="BX50" s="534"/>
      <c r="BY50" s="534"/>
      <c r="BZ50" s="534"/>
      <c r="CA50" s="534"/>
      <c r="CB50" s="534"/>
      <c r="CC50" s="534"/>
      <c r="CD50" s="534"/>
      <c r="CE50" s="534"/>
      <c r="CF50" s="534"/>
      <c r="CG50" s="527"/>
    </row>
    <row r="51" spans="1:85" ht="18" customHeight="1" x14ac:dyDescent="0.15">
      <c r="A51" s="557"/>
      <c r="B51" s="2500" t="s">
        <v>44</v>
      </c>
      <c r="C51" s="2500"/>
      <c r="D51" s="2500"/>
      <c r="E51" s="2500"/>
      <c r="F51" s="2500"/>
      <c r="G51" s="2500"/>
      <c r="H51" s="1688" t="s">
        <v>748</v>
      </c>
      <c r="I51" s="1688"/>
      <c r="J51" s="1688"/>
      <c r="K51" s="1688"/>
      <c r="L51" s="1688"/>
      <c r="M51" s="1688"/>
      <c r="N51" s="1688"/>
      <c r="O51" s="1688"/>
      <c r="P51" s="1688"/>
      <c r="Q51" s="1688"/>
      <c r="R51" s="1688"/>
      <c r="S51" s="1688"/>
      <c r="T51" s="1688"/>
      <c r="U51" s="1688"/>
      <c r="V51" s="1688"/>
      <c r="W51" s="1688"/>
      <c r="X51" s="1688"/>
      <c r="Y51" s="1688"/>
      <c r="Z51" s="1688"/>
      <c r="AA51" s="1688"/>
      <c r="AB51" s="1688"/>
      <c r="AC51" s="1688"/>
      <c r="AD51" s="1688"/>
      <c r="AE51" s="1688"/>
      <c r="AF51" s="1688"/>
      <c r="AG51" s="1688"/>
      <c r="AH51" s="1688"/>
      <c r="AI51" s="1688"/>
      <c r="AJ51" s="1688"/>
      <c r="AK51" s="1688"/>
      <c r="AL51" s="1688"/>
      <c r="AM51" s="1688"/>
      <c r="AN51" s="1688"/>
      <c r="AO51" s="1688"/>
      <c r="AP51" s="1688"/>
      <c r="AQ51" s="1688"/>
      <c r="AR51" s="696"/>
      <c r="AS51" s="813"/>
      <c r="AT51" s="534"/>
      <c r="AU51" s="534"/>
      <c r="AV51" s="534"/>
      <c r="AW51" s="534"/>
      <c r="AX51" s="534"/>
      <c r="AY51" s="534"/>
      <c r="AZ51" s="534"/>
      <c r="BA51" s="534"/>
      <c r="BB51" s="534"/>
      <c r="BC51" s="534"/>
      <c r="BD51" s="534"/>
      <c r="BE51" s="534"/>
      <c r="BF51" s="534"/>
      <c r="BG51" s="534"/>
      <c r="BH51" s="534"/>
      <c r="BI51" s="534"/>
      <c r="BJ51" s="534"/>
      <c r="BK51" s="534"/>
      <c r="BL51" s="534"/>
      <c r="BM51" s="534"/>
      <c r="BN51" s="534"/>
      <c r="BO51" s="534"/>
      <c r="BP51" s="534"/>
      <c r="BQ51" s="534"/>
      <c r="BR51" s="534"/>
      <c r="BS51" s="534"/>
      <c r="BT51" s="534"/>
      <c r="BU51" s="534"/>
      <c r="BV51" s="534"/>
      <c r="BW51" s="534"/>
      <c r="BX51" s="534"/>
      <c r="BY51" s="534"/>
      <c r="BZ51" s="534"/>
      <c r="CA51" s="534"/>
      <c r="CB51" s="534"/>
      <c r="CC51" s="534"/>
      <c r="CD51" s="534"/>
      <c r="CE51" s="534"/>
      <c r="CF51" s="814"/>
      <c r="CG51" s="527"/>
    </row>
    <row r="52" spans="1:85" ht="18" customHeight="1" x14ac:dyDescent="0.15">
      <c r="A52" s="557"/>
      <c r="B52" s="2501" t="s">
        <v>255</v>
      </c>
      <c r="C52" s="2501"/>
      <c r="D52" s="1980" t="s">
        <v>1196</v>
      </c>
      <c r="E52" s="1980"/>
      <c r="F52" s="1980"/>
      <c r="G52" s="1980"/>
      <c r="H52" s="1980"/>
      <c r="I52" s="1980"/>
      <c r="J52" s="1980"/>
      <c r="K52" s="1980"/>
      <c r="L52" s="1980"/>
      <c r="M52" s="1980"/>
      <c r="N52" s="1980"/>
      <c r="O52" s="1980"/>
      <c r="P52" s="1980"/>
      <c r="Q52" s="1980"/>
      <c r="R52" s="1980"/>
      <c r="S52" s="1980"/>
      <c r="T52" s="1980"/>
      <c r="U52" s="1980"/>
      <c r="V52" s="1980"/>
      <c r="W52" s="1980"/>
      <c r="X52" s="1980"/>
      <c r="Y52" s="1980"/>
      <c r="Z52" s="1980"/>
      <c r="AA52" s="1980"/>
      <c r="AB52" s="1980"/>
      <c r="AC52" s="1980"/>
      <c r="AD52" s="1980"/>
      <c r="AE52" s="1980"/>
      <c r="AF52" s="1980"/>
      <c r="AG52" s="1980"/>
      <c r="AH52" s="1980"/>
      <c r="AI52" s="1980"/>
      <c r="AJ52" s="1980"/>
      <c r="AK52" s="1980"/>
      <c r="AL52" s="1980"/>
      <c r="AM52" s="1980"/>
      <c r="AN52" s="1980"/>
      <c r="AO52" s="1980"/>
      <c r="AP52" s="1980"/>
      <c r="AQ52" s="1980"/>
      <c r="AR52" s="696"/>
      <c r="AS52" s="813"/>
      <c r="AT52" s="534"/>
      <c r="AU52" s="534"/>
      <c r="AV52" s="534"/>
      <c r="AW52" s="534"/>
      <c r="AX52" s="534"/>
      <c r="AY52" s="534"/>
      <c r="AZ52" s="534"/>
      <c r="BA52" s="534"/>
      <c r="BB52" s="534"/>
      <c r="BC52" s="534"/>
      <c r="BD52" s="534"/>
      <c r="BE52" s="534"/>
      <c r="BF52" s="534"/>
      <c r="BG52" s="534"/>
      <c r="BH52" s="534"/>
      <c r="BI52" s="534"/>
      <c r="BJ52" s="534"/>
      <c r="BK52" s="534"/>
      <c r="BL52" s="534"/>
      <c r="BM52" s="534"/>
      <c r="BN52" s="534"/>
      <c r="BO52" s="534"/>
      <c r="BP52" s="534"/>
      <c r="BQ52" s="534"/>
      <c r="BR52" s="534"/>
      <c r="BS52" s="534"/>
      <c r="BT52" s="534"/>
      <c r="BU52" s="534"/>
      <c r="BV52" s="534"/>
      <c r="BW52" s="534"/>
      <c r="BX52" s="534"/>
      <c r="BY52" s="534"/>
      <c r="BZ52" s="534"/>
      <c r="CA52" s="534"/>
      <c r="CB52" s="534"/>
      <c r="CC52" s="534"/>
      <c r="CD52" s="534"/>
      <c r="CE52" s="534"/>
      <c r="CG52" s="527"/>
    </row>
    <row r="53" spans="1:85" ht="18" customHeight="1" x14ac:dyDescent="0.15">
      <c r="A53" s="557"/>
      <c r="B53" s="640"/>
      <c r="C53" s="640"/>
      <c r="D53" s="1980"/>
      <c r="E53" s="1980"/>
      <c r="F53" s="1980"/>
      <c r="G53" s="1980"/>
      <c r="H53" s="1980"/>
      <c r="I53" s="1980"/>
      <c r="J53" s="1980"/>
      <c r="K53" s="1980"/>
      <c r="L53" s="1980"/>
      <c r="M53" s="1980"/>
      <c r="N53" s="1980"/>
      <c r="O53" s="1980"/>
      <c r="P53" s="1980"/>
      <c r="Q53" s="1980"/>
      <c r="R53" s="1980"/>
      <c r="S53" s="1980"/>
      <c r="T53" s="1980"/>
      <c r="U53" s="1980"/>
      <c r="V53" s="1980"/>
      <c r="W53" s="1980"/>
      <c r="X53" s="1980"/>
      <c r="Y53" s="1980"/>
      <c r="Z53" s="1980"/>
      <c r="AA53" s="1980"/>
      <c r="AB53" s="1980"/>
      <c r="AC53" s="1980"/>
      <c r="AD53" s="1980"/>
      <c r="AE53" s="1980"/>
      <c r="AF53" s="1980"/>
      <c r="AG53" s="1980"/>
      <c r="AH53" s="1980"/>
      <c r="AI53" s="1980"/>
      <c r="AJ53" s="1980"/>
      <c r="AK53" s="1980"/>
      <c r="AL53" s="1980"/>
      <c r="AM53" s="1980"/>
      <c r="AN53" s="1980"/>
      <c r="AO53" s="1980"/>
      <c r="AP53" s="1980"/>
      <c r="AQ53" s="1980"/>
      <c r="AR53" s="696"/>
      <c r="AS53" s="813"/>
      <c r="AT53" s="534"/>
      <c r="AU53" s="534"/>
      <c r="AV53" s="534"/>
      <c r="AW53" s="534"/>
      <c r="AX53" s="534"/>
      <c r="AY53" s="534"/>
      <c r="AZ53" s="534"/>
      <c r="BA53" s="534"/>
      <c r="BB53" s="534"/>
      <c r="BC53" s="534"/>
      <c r="BD53" s="534"/>
      <c r="BE53" s="534"/>
      <c r="BF53" s="534"/>
      <c r="BG53" s="534"/>
      <c r="BH53" s="534"/>
      <c r="BI53" s="534"/>
      <c r="BJ53" s="534"/>
      <c r="BK53" s="534"/>
      <c r="BL53" s="534"/>
      <c r="BM53" s="534"/>
      <c r="BN53" s="534"/>
      <c r="BO53" s="534"/>
      <c r="BP53" s="534"/>
      <c r="BQ53" s="534"/>
      <c r="BR53" s="534"/>
      <c r="BS53" s="534"/>
      <c r="BT53" s="534"/>
      <c r="BU53" s="534"/>
      <c r="BV53" s="534"/>
      <c r="BW53" s="534"/>
      <c r="BX53" s="534"/>
      <c r="BY53" s="534"/>
      <c r="BZ53" s="534"/>
      <c r="CA53" s="534"/>
      <c r="CB53" s="534"/>
      <c r="CC53" s="534"/>
      <c r="CD53" s="534"/>
      <c r="CE53" s="534"/>
      <c r="CF53" s="815"/>
      <c r="CG53" s="527"/>
    </row>
    <row r="54" spans="1:85" ht="18" customHeight="1" x14ac:dyDescent="0.15">
      <c r="A54" s="557"/>
      <c r="B54" s="2501" t="s">
        <v>181</v>
      </c>
      <c r="C54" s="2501"/>
      <c r="D54" s="1613" t="s">
        <v>957</v>
      </c>
      <c r="E54" s="1617"/>
      <c r="F54" s="1617"/>
      <c r="G54" s="1617"/>
      <c r="H54" s="1617"/>
      <c r="I54" s="1617"/>
      <c r="J54" s="1617"/>
      <c r="K54" s="1617"/>
      <c r="L54" s="1617"/>
      <c r="M54" s="1617"/>
      <c r="N54" s="1617"/>
      <c r="O54" s="1617"/>
      <c r="P54" s="1617"/>
      <c r="Q54" s="1617"/>
      <c r="R54" s="1617"/>
      <c r="S54" s="1617"/>
      <c r="T54" s="1617"/>
      <c r="U54" s="1617"/>
      <c r="V54" s="1617"/>
      <c r="W54" s="1617"/>
      <c r="X54" s="1617"/>
      <c r="Y54" s="1617"/>
      <c r="Z54" s="1617"/>
      <c r="AA54" s="1617"/>
      <c r="AB54" s="1617"/>
      <c r="AC54" s="1617"/>
      <c r="AD54" s="1617"/>
      <c r="AE54" s="1617"/>
      <c r="AF54" s="1617"/>
      <c r="AG54" s="1617"/>
      <c r="AH54" s="1617"/>
      <c r="AI54" s="1617"/>
      <c r="AJ54" s="1617"/>
      <c r="AK54" s="1617"/>
      <c r="AL54" s="1617"/>
      <c r="AM54" s="1617"/>
      <c r="AN54" s="1617"/>
      <c r="AO54" s="1617"/>
      <c r="AP54" s="1617"/>
      <c r="AQ54" s="1617"/>
      <c r="AR54" s="696"/>
      <c r="AT54" s="534"/>
      <c r="AU54" s="534"/>
      <c r="AV54" s="534"/>
      <c r="AW54" s="534"/>
      <c r="AX54" s="534"/>
      <c r="AY54" s="534"/>
      <c r="AZ54" s="534"/>
      <c r="BA54" s="534"/>
      <c r="BB54" s="534"/>
      <c r="BC54" s="534"/>
      <c r="BD54" s="534"/>
      <c r="BE54" s="534"/>
      <c r="BF54" s="534"/>
      <c r="BG54" s="534"/>
      <c r="BH54" s="534"/>
      <c r="BI54" s="534"/>
      <c r="BJ54" s="534"/>
      <c r="BK54" s="534"/>
      <c r="BL54" s="534"/>
      <c r="BM54" s="534"/>
      <c r="BN54" s="534"/>
      <c r="BO54" s="534"/>
      <c r="BP54" s="534"/>
      <c r="BQ54" s="534"/>
      <c r="BR54" s="534"/>
      <c r="BS54" s="534"/>
      <c r="BT54" s="534"/>
      <c r="BU54" s="534"/>
      <c r="BV54" s="534"/>
      <c r="BW54" s="534"/>
      <c r="BX54" s="534"/>
      <c r="BY54" s="534"/>
      <c r="BZ54" s="534"/>
      <c r="CA54" s="534"/>
      <c r="CB54" s="534"/>
      <c r="CC54" s="534"/>
      <c r="CD54" s="534"/>
      <c r="CE54" s="534"/>
      <c r="CF54" s="527"/>
      <c r="CG54" s="527"/>
    </row>
    <row r="55" spans="1:85" ht="18" customHeight="1" x14ac:dyDescent="0.15">
      <c r="A55" s="557"/>
      <c r="B55" s="640"/>
      <c r="C55" s="640"/>
      <c r="D55" s="1617"/>
      <c r="E55" s="1617"/>
      <c r="F55" s="1617"/>
      <c r="G55" s="1617"/>
      <c r="H55" s="1617"/>
      <c r="I55" s="1617"/>
      <c r="J55" s="1617"/>
      <c r="K55" s="1617"/>
      <c r="L55" s="1617"/>
      <c r="M55" s="1617"/>
      <c r="N55" s="1617"/>
      <c r="O55" s="1617"/>
      <c r="P55" s="1617"/>
      <c r="Q55" s="1617"/>
      <c r="R55" s="1617"/>
      <c r="S55" s="1617"/>
      <c r="T55" s="1617"/>
      <c r="U55" s="1617"/>
      <c r="V55" s="1617"/>
      <c r="W55" s="1617"/>
      <c r="X55" s="1617"/>
      <c r="Y55" s="1617"/>
      <c r="Z55" s="1617"/>
      <c r="AA55" s="1617"/>
      <c r="AB55" s="1617"/>
      <c r="AC55" s="1617"/>
      <c r="AD55" s="1617"/>
      <c r="AE55" s="1617"/>
      <c r="AF55" s="1617"/>
      <c r="AG55" s="1617"/>
      <c r="AH55" s="1617"/>
      <c r="AI55" s="1617"/>
      <c r="AJ55" s="1617"/>
      <c r="AK55" s="1617"/>
      <c r="AL55" s="1617"/>
      <c r="AM55" s="1617"/>
      <c r="AN55" s="1617"/>
      <c r="AO55" s="1617"/>
      <c r="AP55" s="1617"/>
      <c r="AQ55" s="1617"/>
      <c r="AR55" s="696"/>
      <c r="AT55" s="534"/>
      <c r="AU55" s="534"/>
      <c r="AV55" s="534"/>
      <c r="AW55" s="534"/>
      <c r="AX55" s="534"/>
      <c r="AY55" s="534"/>
      <c r="AZ55" s="534"/>
      <c r="BA55" s="534"/>
      <c r="BB55" s="534"/>
      <c r="BC55" s="534"/>
      <c r="BD55" s="534"/>
      <c r="BE55" s="534"/>
      <c r="BF55" s="534"/>
      <c r="BG55" s="534"/>
      <c r="BH55" s="534"/>
      <c r="BI55" s="534"/>
      <c r="BJ55" s="534"/>
      <c r="BK55" s="534"/>
      <c r="BL55" s="534"/>
      <c r="BM55" s="534"/>
      <c r="BN55" s="534"/>
      <c r="BO55" s="534"/>
      <c r="BP55" s="534"/>
      <c r="BQ55" s="534"/>
      <c r="BR55" s="534"/>
      <c r="BS55" s="534"/>
      <c r="BT55" s="534"/>
      <c r="BU55" s="534"/>
      <c r="BV55" s="534"/>
      <c r="BW55" s="534"/>
      <c r="BX55" s="534"/>
      <c r="BY55" s="534"/>
      <c r="BZ55" s="534"/>
      <c r="CA55" s="534"/>
      <c r="CB55" s="534"/>
      <c r="CC55" s="534"/>
      <c r="CD55" s="534"/>
      <c r="CE55" s="534"/>
    </row>
    <row r="56" spans="1:85" ht="18" customHeight="1" x14ac:dyDescent="0.15">
      <c r="A56" s="557"/>
      <c r="B56" s="2495" t="s">
        <v>180</v>
      </c>
      <c r="C56" s="2495"/>
      <c r="D56" s="2496" t="s">
        <v>1104</v>
      </c>
      <c r="E56" s="2496"/>
      <c r="F56" s="2496"/>
      <c r="G56" s="2496"/>
      <c r="H56" s="2496"/>
      <c r="I56" s="2496"/>
      <c r="J56" s="2496"/>
      <c r="K56" s="2496"/>
      <c r="L56" s="2496"/>
      <c r="M56" s="2496"/>
      <c r="N56" s="2496"/>
      <c r="O56" s="2496"/>
      <c r="P56" s="2496"/>
      <c r="Q56" s="2496"/>
      <c r="R56" s="2496"/>
      <c r="S56" s="2496"/>
      <c r="T56" s="2496"/>
      <c r="U56" s="2496"/>
      <c r="V56" s="2496"/>
      <c r="W56" s="2496"/>
      <c r="X56" s="2496"/>
      <c r="Y56" s="2496"/>
      <c r="Z56" s="2496"/>
      <c r="AA56" s="2496"/>
      <c r="AB56" s="2496"/>
      <c r="AC56" s="2496"/>
      <c r="AD56" s="2496"/>
      <c r="AE56" s="2496"/>
      <c r="AF56" s="2496"/>
      <c r="AG56" s="2496"/>
      <c r="AH56" s="2496"/>
      <c r="AI56" s="2496"/>
      <c r="AJ56" s="2496"/>
      <c r="AK56" s="2496"/>
      <c r="AL56" s="2496"/>
      <c r="AM56" s="2496"/>
      <c r="AN56" s="2496"/>
      <c r="AO56" s="2496"/>
      <c r="AP56" s="2496"/>
      <c r="AQ56" s="2496"/>
      <c r="AR56" s="696"/>
      <c r="AT56" s="534"/>
      <c r="AU56" s="534"/>
      <c r="AV56" s="534"/>
      <c r="AW56" s="534"/>
      <c r="AX56" s="534"/>
      <c r="AY56" s="534"/>
      <c r="AZ56" s="534"/>
      <c r="BA56" s="534"/>
      <c r="BB56" s="534"/>
      <c r="BC56" s="534"/>
      <c r="BD56" s="534"/>
      <c r="BE56" s="534"/>
      <c r="BF56" s="534"/>
      <c r="BG56" s="534"/>
      <c r="BH56" s="534"/>
      <c r="BI56" s="534"/>
      <c r="BJ56" s="534"/>
      <c r="BK56" s="534"/>
      <c r="BL56" s="534"/>
      <c r="BM56" s="534"/>
      <c r="BN56" s="534"/>
      <c r="BO56" s="534"/>
      <c r="BP56" s="534"/>
      <c r="BQ56" s="534"/>
      <c r="BR56" s="534"/>
      <c r="BS56" s="534"/>
      <c r="BT56" s="534"/>
      <c r="BU56" s="534"/>
      <c r="BV56" s="534"/>
      <c r="BW56" s="534"/>
      <c r="BX56" s="534"/>
      <c r="BY56" s="534"/>
      <c r="BZ56" s="534"/>
      <c r="CA56" s="534"/>
      <c r="CB56" s="534"/>
      <c r="CC56" s="534"/>
      <c r="CD56" s="534"/>
      <c r="CE56" s="534"/>
    </row>
    <row r="57" spans="1:85" ht="18" customHeight="1" x14ac:dyDescent="0.15">
      <c r="A57" s="557"/>
      <c r="B57" s="2495" t="s">
        <v>280</v>
      </c>
      <c r="C57" s="2495"/>
      <c r="D57" s="1609" t="s">
        <v>405</v>
      </c>
      <c r="E57" s="1609"/>
      <c r="F57" s="1609"/>
      <c r="G57" s="1609"/>
      <c r="H57" s="1609"/>
      <c r="I57" s="1609"/>
      <c r="J57" s="1609"/>
      <c r="K57" s="1609"/>
      <c r="L57" s="1609"/>
      <c r="M57" s="1609"/>
      <c r="N57" s="1609"/>
      <c r="O57" s="1609"/>
      <c r="P57" s="1609"/>
      <c r="Q57" s="1609"/>
      <c r="R57" s="1609"/>
      <c r="S57" s="1609"/>
      <c r="T57" s="1609"/>
      <c r="U57" s="1609"/>
      <c r="V57" s="1609"/>
      <c r="W57" s="1609"/>
      <c r="X57" s="1609"/>
      <c r="Y57" s="1609"/>
      <c r="Z57" s="1609"/>
      <c r="AA57" s="1609"/>
      <c r="AB57" s="1609"/>
      <c r="AC57" s="1609"/>
      <c r="AD57" s="1609"/>
      <c r="AE57" s="1609"/>
      <c r="AF57" s="1609"/>
      <c r="AG57" s="1609"/>
      <c r="AH57" s="1609"/>
      <c r="AI57" s="1609"/>
      <c r="AJ57" s="1609"/>
      <c r="AK57" s="1609"/>
      <c r="AL57" s="1609"/>
      <c r="AM57" s="1609"/>
      <c r="AN57" s="1609"/>
      <c r="AO57" s="1609"/>
      <c r="AP57" s="1609"/>
      <c r="AQ57" s="1609"/>
      <c r="AR57" s="817"/>
      <c r="AT57" s="534"/>
      <c r="AU57" s="534"/>
      <c r="AV57" s="534"/>
      <c r="AW57" s="534"/>
      <c r="AX57" s="534"/>
      <c r="AY57" s="534"/>
      <c r="AZ57" s="534"/>
      <c r="BA57" s="534"/>
      <c r="BB57" s="534"/>
      <c r="BC57" s="534"/>
      <c r="BD57" s="534"/>
      <c r="BE57" s="534"/>
      <c r="BF57" s="534"/>
      <c r="BG57" s="534"/>
      <c r="BH57" s="534"/>
      <c r="BI57" s="534"/>
      <c r="BJ57" s="534"/>
      <c r="BK57" s="534"/>
      <c r="BL57" s="534"/>
      <c r="BM57" s="534"/>
      <c r="BN57" s="534"/>
      <c r="BO57" s="534"/>
      <c r="BP57" s="534"/>
      <c r="BQ57" s="534"/>
      <c r="BR57" s="534"/>
      <c r="BS57" s="534"/>
      <c r="BT57" s="534"/>
      <c r="BU57" s="534"/>
      <c r="BV57" s="534"/>
      <c r="BW57" s="534"/>
      <c r="BX57" s="534"/>
      <c r="BY57" s="534"/>
      <c r="BZ57" s="534"/>
      <c r="CA57" s="534"/>
      <c r="CB57" s="534"/>
      <c r="CC57" s="534"/>
      <c r="CD57" s="534"/>
      <c r="CE57" s="534"/>
      <c r="CF57" s="668"/>
      <c r="CG57" s="668"/>
    </row>
    <row r="58" spans="1:85" ht="18" customHeight="1" x14ac:dyDescent="0.15">
      <c r="A58" s="557"/>
      <c r="B58" s="640"/>
      <c r="C58" s="640"/>
      <c r="D58" s="2497" t="s">
        <v>1105</v>
      </c>
      <c r="E58" s="2497"/>
      <c r="F58" s="2497"/>
      <c r="G58" s="2497"/>
      <c r="H58" s="2497"/>
      <c r="I58" s="2497"/>
      <c r="J58" s="2497"/>
      <c r="K58" s="2497"/>
      <c r="L58" s="2497"/>
      <c r="M58" s="2497"/>
      <c r="N58" s="2497"/>
      <c r="O58" s="2497"/>
      <c r="P58" s="2497"/>
      <c r="Q58" s="2497"/>
      <c r="R58" s="2497"/>
      <c r="S58" s="2497"/>
      <c r="T58" s="2497"/>
      <c r="U58" s="2497"/>
      <c r="V58" s="2497"/>
      <c r="W58" s="2497"/>
      <c r="X58" s="2497"/>
      <c r="Y58" s="2497"/>
      <c r="Z58" s="2497"/>
      <c r="AA58" s="2497"/>
      <c r="AB58" s="2497"/>
      <c r="AC58" s="2497"/>
      <c r="AD58" s="2497"/>
      <c r="AE58" s="2497"/>
      <c r="AF58" s="2497"/>
      <c r="AG58" s="2497"/>
      <c r="AH58" s="2497"/>
      <c r="AI58" s="2497"/>
      <c r="AJ58" s="2497"/>
      <c r="AK58" s="2497"/>
      <c r="AL58" s="2497"/>
      <c r="AM58" s="2497"/>
      <c r="AN58" s="2497"/>
      <c r="AO58" s="2497"/>
      <c r="AP58" s="2497"/>
      <c r="AQ58" s="2497"/>
      <c r="AR58" s="818"/>
      <c r="AT58" s="534"/>
      <c r="AU58" s="534"/>
      <c r="AV58" s="534"/>
      <c r="AW58" s="534"/>
      <c r="AX58" s="534"/>
      <c r="AY58" s="534"/>
      <c r="AZ58" s="534"/>
      <c r="BA58" s="534"/>
      <c r="BB58" s="534"/>
      <c r="BC58" s="534"/>
      <c r="BD58" s="534"/>
      <c r="BE58" s="534"/>
      <c r="BF58" s="534"/>
      <c r="BG58" s="534"/>
      <c r="BH58" s="534"/>
      <c r="BI58" s="534"/>
      <c r="BJ58" s="534"/>
      <c r="BK58" s="534"/>
      <c r="BL58" s="534"/>
      <c r="BM58" s="534"/>
      <c r="BN58" s="534"/>
      <c r="BO58" s="534"/>
      <c r="BP58" s="534"/>
      <c r="BQ58" s="534"/>
      <c r="BR58" s="534"/>
      <c r="BS58" s="534"/>
      <c r="BT58" s="534"/>
      <c r="BU58" s="534"/>
      <c r="BV58" s="534"/>
      <c r="BW58" s="534"/>
      <c r="BX58" s="534"/>
      <c r="BY58" s="534"/>
      <c r="BZ58" s="534"/>
      <c r="CA58" s="534"/>
      <c r="CB58" s="534"/>
      <c r="CC58" s="534"/>
      <c r="CD58" s="534"/>
      <c r="CE58" s="534"/>
      <c r="CF58" s="668"/>
      <c r="CG58" s="668"/>
    </row>
    <row r="59" spans="1:85" ht="18" customHeight="1" x14ac:dyDescent="0.15">
      <c r="A59" s="557"/>
      <c r="B59" s="816"/>
      <c r="C59" s="816"/>
      <c r="D59" s="2497"/>
      <c r="E59" s="2497"/>
      <c r="F59" s="2497"/>
      <c r="G59" s="2497"/>
      <c r="H59" s="2497"/>
      <c r="I59" s="2497"/>
      <c r="J59" s="2497"/>
      <c r="K59" s="2497"/>
      <c r="L59" s="2497"/>
      <c r="M59" s="2497"/>
      <c r="N59" s="2497"/>
      <c r="O59" s="2497"/>
      <c r="P59" s="2497"/>
      <c r="Q59" s="2497"/>
      <c r="R59" s="2497"/>
      <c r="S59" s="2497"/>
      <c r="T59" s="2497"/>
      <c r="U59" s="2497"/>
      <c r="V59" s="2497"/>
      <c r="W59" s="2497"/>
      <c r="X59" s="2497"/>
      <c r="Y59" s="2497"/>
      <c r="Z59" s="2497"/>
      <c r="AA59" s="2497"/>
      <c r="AB59" s="2497"/>
      <c r="AC59" s="2497"/>
      <c r="AD59" s="2497"/>
      <c r="AE59" s="2497"/>
      <c r="AF59" s="2497"/>
      <c r="AG59" s="2497"/>
      <c r="AH59" s="2497"/>
      <c r="AI59" s="2497"/>
      <c r="AJ59" s="2497"/>
      <c r="AK59" s="2497"/>
      <c r="AL59" s="2497"/>
      <c r="AM59" s="2497"/>
      <c r="AN59" s="2497"/>
      <c r="AO59" s="2497"/>
      <c r="AP59" s="2497"/>
      <c r="AQ59" s="2497"/>
      <c r="AR59" s="818"/>
      <c r="AT59" s="534"/>
      <c r="AU59" s="534"/>
      <c r="AV59" s="534"/>
      <c r="AW59" s="534"/>
      <c r="AX59" s="534"/>
      <c r="AY59" s="534"/>
      <c r="AZ59" s="534"/>
      <c r="BA59" s="534"/>
      <c r="BB59" s="534"/>
      <c r="BC59" s="534"/>
      <c r="BD59" s="534"/>
      <c r="BE59" s="534"/>
      <c r="BF59" s="534"/>
      <c r="BG59" s="534"/>
      <c r="BH59" s="534"/>
      <c r="BI59" s="534"/>
      <c r="BJ59" s="534"/>
      <c r="BK59" s="534"/>
      <c r="BL59" s="534"/>
      <c r="BM59" s="534"/>
      <c r="BN59" s="534"/>
      <c r="BO59" s="534"/>
      <c r="BP59" s="534"/>
      <c r="BQ59" s="534"/>
      <c r="BR59" s="534"/>
      <c r="BS59" s="534"/>
      <c r="BT59" s="534"/>
      <c r="BU59" s="534"/>
      <c r="BV59" s="534"/>
      <c r="BW59" s="534"/>
      <c r="BX59" s="534"/>
      <c r="BY59" s="534"/>
      <c r="BZ59" s="534"/>
      <c r="CA59" s="534"/>
      <c r="CB59" s="534"/>
      <c r="CC59" s="534"/>
      <c r="CD59" s="534"/>
      <c r="CE59" s="534"/>
      <c r="CF59" s="668"/>
      <c r="CG59" s="668"/>
    </row>
    <row r="60" spans="1:85" ht="12.75" thickBot="1" x14ac:dyDescent="0.2">
      <c r="A60" s="819"/>
      <c r="B60" s="820"/>
      <c r="C60" s="821"/>
      <c r="D60" s="756"/>
      <c r="E60" s="756"/>
      <c r="F60" s="756"/>
      <c r="G60" s="756"/>
      <c r="H60" s="756"/>
      <c r="I60" s="756"/>
      <c r="J60" s="756"/>
      <c r="K60" s="756"/>
      <c r="L60" s="756"/>
      <c r="M60" s="756"/>
      <c r="N60" s="756"/>
      <c r="O60" s="756"/>
      <c r="P60" s="756"/>
      <c r="Q60" s="756"/>
      <c r="R60" s="756"/>
      <c r="S60" s="756"/>
      <c r="T60" s="756"/>
      <c r="U60" s="756"/>
      <c r="V60" s="756"/>
      <c r="W60" s="756"/>
      <c r="X60" s="756"/>
      <c r="Y60" s="756"/>
      <c r="Z60" s="756"/>
      <c r="AA60" s="756"/>
      <c r="AB60" s="756"/>
      <c r="AC60" s="756"/>
      <c r="AD60" s="756"/>
      <c r="AE60" s="756"/>
      <c r="AF60" s="756"/>
      <c r="AG60" s="756"/>
      <c r="AH60" s="756"/>
      <c r="AI60" s="756"/>
      <c r="AJ60" s="756"/>
      <c r="AK60" s="756"/>
      <c r="AL60" s="756"/>
      <c r="AM60" s="756"/>
      <c r="AN60" s="756"/>
      <c r="AO60" s="756"/>
      <c r="AP60" s="756"/>
      <c r="AQ60" s="756"/>
      <c r="AR60" s="822"/>
      <c r="AT60" s="534"/>
      <c r="AU60" s="534"/>
      <c r="AV60" s="534"/>
      <c r="AW60" s="534"/>
      <c r="AX60" s="534"/>
      <c r="AY60" s="534"/>
      <c r="AZ60" s="534"/>
      <c r="BA60" s="534"/>
      <c r="BB60" s="534"/>
      <c r="BC60" s="534"/>
      <c r="BD60" s="534"/>
      <c r="BE60" s="534"/>
      <c r="BF60" s="534"/>
      <c r="BG60" s="534"/>
      <c r="BH60" s="534"/>
      <c r="BI60" s="534"/>
      <c r="BJ60" s="534"/>
      <c r="BK60" s="534"/>
      <c r="BL60" s="534"/>
      <c r="BM60" s="534"/>
      <c r="BN60" s="534"/>
      <c r="BO60" s="534"/>
      <c r="BP60" s="534"/>
      <c r="BQ60" s="534"/>
      <c r="BR60" s="534"/>
      <c r="BS60" s="534"/>
      <c r="BT60" s="534"/>
      <c r="BU60" s="534"/>
      <c r="BV60" s="534"/>
      <c r="BW60" s="534"/>
      <c r="BX60" s="534"/>
      <c r="BY60" s="534"/>
      <c r="BZ60" s="534"/>
      <c r="CA60" s="534"/>
      <c r="CB60" s="534"/>
      <c r="CC60" s="534"/>
      <c r="CD60" s="534"/>
      <c r="CE60" s="534"/>
      <c r="CF60" s="668"/>
      <c r="CG60" s="668"/>
    </row>
    <row r="61" spans="1:85" ht="18" customHeight="1" x14ac:dyDescent="0.15">
      <c r="AT61" s="534"/>
      <c r="AU61" s="534"/>
      <c r="AV61" s="534"/>
      <c r="AW61" s="534"/>
      <c r="AX61" s="534"/>
      <c r="AY61" s="534"/>
      <c r="AZ61" s="534"/>
      <c r="BA61" s="534"/>
      <c r="BB61" s="534"/>
      <c r="BC61" s="534"/>
      <c r="BD61" s="534"/>
      <c r="BE61" s="534"/>
      <c r="BF61" s="534"/>
      <c r="BG61" s="534"/>
      <c r="BH61" s="534"/>
      <c r="BI61" s="534"/>
      <c r="BJ61" s="534"/>
      <c r="BK61" s="534"/>
      <c r="BL61" s="534"/>
      <c r="BM61" s="534"/>
      <c r="BN61" s="534"/>
      <c r="BO61" s="534"/>
      <c r="BP61" s="534"/>
      <c r="BQ61" s="534"/>
      <c r="BR61" s="534"/>
      <c r="BS61" s="534"/>
      <c r="BT61" s="534"/>
      <c r="BU61" s="534"/>
      <c r="BV61" s="534"/>
      <c r="BW61" s="534"/>
      <c r="BX61" s="534"/>
      <c r="BY61" s="534"/>
      <c r="BZ61" s="534"/>
      <c r="CA61" s="534"/>
      <c r="CB61" s="534"/>
      <c r="CC61" s="534"/>
      <c r="CD61" s="534"/>
      <c r="CE61" s="534"/>
      <c r="CF61" s="668"/>
      <c r="CG61" s="668"/>
    </row>
    <row r="62" spans="1:85" ht="18" customHeight="1" x14ac:dyDescent="0.15">
      <c r="AT62" s="534"/>
      <c r="AU62" s="534"/>
      <c r="AV62" s="534"/>
      <c r="AW62" s="534"/>
      <c r="AX62" s="534"/>
      <c r="AY62" s="534"/>
      <c r="AZ62" s="534"/>
      <c r="BA62" s="534"/>
      <c r="BB62" s="534"/>
      <c r="BC62" s="534"/>
      <c r="BD62" s="534"/>
      <c r="BE62" s="534"/>
      <c r="BF62" s="534"/>
      <c r="BG62" s="534"/>
      <c r="BH62" s="534"/>
      <c r="BI62" s="534"/>
      <c r="BJ62" s="534"/>
      <c r="BK62" s="534"/>
      <c r="BL62" s="534"/>
      <c r="BM62" s="534"/>
      <c r="BN62" s="534"/>
      <c r="BO62" s="534"/>
      <c r="BP62" s="534"/>
      <c r="BQ62" s="534"/>
      <c r="BR62" s="534"/>
      <c r="BS62" s="534"/>
      <c r="BT62" s="534"/>
      <c r="BU62" s="534"/>
      <c r="BV62" s="534"/>
      <c r="BW62" s="534"/>
      <c r="BX62" s="534"/>
      <c r="BY62" s="534"/>
      <c r="BZ62" s="534"/>
      <c r="CA62" s="534"/>
      <c r="CB62" s="534"/>
      <c r="CC62" s="534"/>
      <c r="CD62" s="534"/>
      <c r="CE62" s="534"/>
      <c r="CF62" s="668"/>
      <c r="CG62" s="668"/>
    </row>
    <row r="63" spans="1:85" ht="18" customHeight="1" x14ac:dyDescent="0.15">
      <c r="AI63" s="558"/>
      <c r="AL63" s="558"/>
      <c r="AN63" s="558"/>
      <c r="AO63" s="558"/>
      <c r="AT63" s="534"/>
      <c r="AU63" s="534"/>
      <c r="AV63" s="534"/>
      <c r="AW63" s="534"/>
      <c r="AX63" s="534"/>
      <c r="AY63" s="534"/>
      <c r="AZ63" s="534"/>
      <c r="BA63" s="534"/>
      <c r="BB63" s="534"/>
      <c r="BC63" s="534"/>
      <c r="BD63" s="534"/>
      <c r="BE63" s="534"/>
      <c r="BF63" s="534"/>
      <c r="BG63" s="534"/>
      <c r="BH63" s="534"/>
      <c r="BI63" s="534"/>
      <c r="BJ63" s="534"/>
      <c r="BK63" s="534"/>
      <c r="BL63" s="534"/>
      <c r="BM63" s="534"/>
      <c r="BN63" s="534"/>
      <c r="BO63" s="534"/>
      <c r="BP63" s="534"/>
      <c r="BQ63" s="534"/>
      <c r="BR63" s="534"/>
      <c r="BS63" s="534"/>
      <c r="BT63" s="534"/>
      <c r="BU63" s="534"/>
      <c r="BV63" s="534"/>
      <c r="BW63" s="534"/>
      <c r="BX63" s="534"/>
      <c r="BY63" s="534"/>
      <c r="BZ63" s="534"/>
      <c r="CA63" s="534"/>
      <c r="CB63" s="534"/>
      <c r="CC63" s="534"/>
      <c r="CD63" s="534"/>
      <c r="CE63" s="534"/>
      <c r="CF63" s="668"/>
      <c r="CG63" s="668"/>
    </row>
    <row r="64" spans="1:85" ht="12" customHeight="1" x14ac:dyDescent="0.15">
      <c r="AI64" s="558"/>
      <c r="AL64" s="558"/>
      <c r="AN64" s="558"/>
      <c r="AO64" s="558"/>
      <c r="AT64" s="534"/>
      <c r="AU64" s="534"/>
      <c r="AV64" s="534"/>
      <c r="AW64" s="534"/>
      <c r="AX64" s="534"/>
      <c r="AY64" s="534"/>
      <c r="AZ64" s="534"/>
      <c r="BA64" s="534"/>
      <c r="BB64" s="534"/>
      <c r="BC64" s="534"/>
      <c r="BD64" s="534"/>
      <c r="BE64" s="534"/>
      <c r="BF64" s="534"/>
      <c r="BG64" s="534"/>
      <c r="BH64" s="534"/>
      <c r="BI64" s="534"/>
      <c r="BJ64" s="534"/>
      <c r="BK64" s="534"/>
      <c r="BL64" s="534"/>
      <c r="BM64" s="534"/>
      <c r="BN64" s="534"/>
      <c r="BO64" s="534"/>
      <c r="BP64" s="534"/>
      <c r="BQ64" s="534"/>
      <c r="BR64" s="534"/>
      <c r="BS64" s="534"/>
      <c r="BT64" s="534"/>
      <c r="BU64" s="534"/>
      <c r="BV64" s="534"/>
      <c r="BW64" s="534"/>
      <c r="BX64" s="534"/>
      <c r="BY64" s="534"/>
      <c r="BZ64" s="534"/>
      <c r="CA64" s="534"/>
      <c r="CB64" s="534"/>
      <c r="CC64" s="534"/>
      <c r="CD64" s="534"/>
      <c r="CE64" s="534"/>
      <c r="CF64" s="668"/>
      <c r="CG64" s="668"/>
    </row>
    <row r="65" spans="35:85" ht="12" customHeight="1" x14ac:dyDescent="0.15">
      <c r="AI65" s="558"/>
      <c r="AL65" s="558"/>
      <c r="AN65" s="558"/>
      <c r="AO65" s="558"/>
      <c r="AT65" s="534"/>
      <c r="AU65" s="534"/>
      <c r="AV65" s="534"/>
      <c r="AW65" s="534"/>
      <c r="AX65" s="534"/>
      <c r="AY65" s="534"/>
      <c r="AZ65" s="534"/>
      <c r="BA65" s="534"/>
      <c r="BB65" s="534"/>
      <c r="BC65" s="534"/>
      <c r="BD65" s="534"/>
      <c r="BE65" s="534"/>
      <c r="BF65" s="534"/>
      <c r="BG65" s="534"/>
      <c r="BH65" s="534"/>
      <c r="BI65" s="534"/>
      <c r="BJ65" s="534"/>
      <c r="BK65" s="534"/>
      <c r="BL65" s="534"/>
      <c r="BM65" s="534"/>
      <c r="BN65" s="534"/>
      <c r="BO65" s="534"/>
      <c r="BP65" s="534"/>
      <c r="BQ65" s="534"/>
      <c r="BR65" s="534"/>
      <c r="BS65" s="534"/>
      <c r="BT65" s="534"/>
      <c r="BU65" s="534"/>
      <c r="BV65" s="534"/>
      <c r="BW65" s="534"/>
      <c r="BX65" s="534"/>
      <c r="BY65" s="534"/>
      <c r="BZ65" s="534"/>
      <c r="CA65" s="534"/>
      <c r="CB65" s="534"/>
      <c r="CC65" s="534"/>
      <c r="CD65" s="534"/>
      <c r="CE65" s="534"/>
      <c r="CF65" s="668"/>
      <c r="CG65" s="668"/>
    </row>
    <row r="66" spans="35:85" ht="12" customHeight="1" x14ac:dyDescent="0.15">
      <c r="AI66" s="558"/>
      <c r="AL66" s="558"/>
      <c r="AN66" s="558"/>
      <c r="AT66" s="534"/>
      <c r="AU66" s="534"/>
      <c r="AV66" s="534"/>
      <c r="AW66" s="534"/>
      <c r="AX66" s="534"/>
      <c r="AY66" s="534"/>
      <c r="AZ66" s="534"/>
      <c r="BA66" s="534"/>
      <c r="BB66" s="534"/>
      <c r="BC66" s="534"/>
      <c r="BD66" s="534"/>
      <c r="BE66" s="534"/>
      <c r="BF66" s="534"/>
      <c r="BG66" s="534"/>
      <c r="BH66" s="534"/>
      <c r="BI66" s="534"/>
      <c r="BJ66" s="534"/>
      <c r="BK66" s="534"/>
      <c r="BL66" s="534"/>
      <c r="BM66" s="534"/>
      <c r="BN66" s="534"/>
      <c r="BO66" s="534"/>
      <c r="BP66" s="534"/>
      <c r="BQ66" s="534"/>
      <c r="BR66" s="534"/>
      <c r="BS66" s="534"/>
      <c r="BT66" s="534"/>
      <c r="BU66" s="534"/>
      <c r="BV66" s="534"/>
      <c r="BW66" s="534"/>
      <c r="BX66" s="534"/>
      <c r="BY66" s="534"/>
      <c r="BZ66" s="534"/>
      <c r="CA66" s="534"/>
      <c r="CB66" s="534"/>
      <c r="CC66" s="534"/>
      <c r="CD66" s="534"/>
      <c r="CE66" s="534"/>
      <c r="CF66" s="668"/>
      <c r="CG66" s="668"/>
    </row>
    <row r="67" spans="35:85" ht="12" customHeight="1" x14ac:dyDescent="0.15">
      <c r="AI67" s="558"/>
      <c r="AL67" s="558"/>
      <c r="AN67" s="558"/>
      <c r="AT67" s="534"/>
      <c r="AU67" s="534"/>
      <c r="AV67" s="534"/>
      <c r="AW67" s="534"/>
      <c r="AX67" s="534"/>
      <c r="AY67" s="534"/>
      <c r="AZ67" s="534"/>
      <c r="BA67" s="534"/>
      <c r="BB67" s="534"/>
      <c r="BC67" s="534"/>
      <c r="BD67" s="534"/>
      <c r="BE67" s="534"/>
      <c r="BF67" s="534"/>
      <c r="BG67" s="534"/>
      <c r="BH67" s="534"/>
      <c r="BI67" s="534"/>
      <c r="BJ67" s="534"/>
      <c r="BK67" s="534"/>
      <c r="BL67" s="534"/>
      <c r="BM67" s="534"/>
      <c r="BN67" s="534"/>
      <c r="BO67" s="534"/>
      <c r="BP67" s="534"/>
      <c r="BQ67" s="534"/>
      <c r="BR67" s="534"/>
      <c r="BS67" s="534"/>
      <c r="BT67" s="534"/>
      <c r="BU67" s="534"/>
      <c r="BV67" s="534"/>
      <c r="BW67" s="534"/>
      <c r="BX67" s="534"/>
      <c r="BY67" s="534"/>
      <c r="BZ67" s="534"/>
      <c r="CA67" s="534"/>
      <c r="CB67" s="534"/>
      <c r="CC67" s="534"/>
      <c r="CD67" s="534"/>
      <c r="CE67" s="534"/>
      <c r="CF67" s="668"/>
      <c r="CG67" s="668"/>
    </row>
    <row r="68" spans="35:85" ht="12" customHeight="1" x14ac:dyDescent="0.15">
      <c r="AI68" s="558"/>
      <c r="AL68" s="558"/>
      <c r="AN68" s="558"/>
      <c r="AT68" s="534"/>
      <c r="AU68" s="534"/>
      <c r="AV68" s="534"/>
      <c r="AW68" s="534"/>
      <c r="AX68" s="534"/>
      <c r="AY68" s="534"/>
      <c r="AZ68" s="534"/>
      <c r="BA68" s="534"/>
      <c r="BB68" s="534"/>
      <c r="BC68" s="534"/>
      <c r="BD68" s="534"/>
      <c r="BE68" s="534"/>
      <c r="BF68" s="534"/>
      <c r="BG68" s="534"/>
      <c r="BH68" s="534"/>
      <c r="BI68" s="534"/>
      <c r="BJ68" s="534"/>
      <c r="BK68" s="534"/>
      <c r="BL68" s="534"/>
      <c r="BM68" s="534"/>
      <c r="BN68" s="534"/>
      <c r="BO68" s="534"/>
      <c r="BP68" s="534"/>
      <c r="BQ68" s="534"/>
      <c r="BR68" s="534"/>
      <c r="BS68" s="534"/>
      <c r="BT68" s="534"/>
      <c r="BU68" s="534"/>
      <c r="BV68" s="534"/>
      <c r="BW68" s="534"/>
      <c r="BX68" s="534"/>
      <c r="BY68" s="534"/>
      <c r="BZ68" s="534"/>
      <c r="CA68" s="534"/>
      <c r="CB68" s="534"/>
      <c r="CC68" s="534"/>
      <c r="CD68" s="534"/>
      <c r="CE68" s="534"/>
      <c r="CF68" s="668"/>
      <c r="CG68" s="668"/>
    </row>
    <row r="69" spans="35:85" ht="12" customHeight="1" x14ac:dyDescent="0.15">
      <c r="AI69" s="558"/>
      <c r="AL69" s="558"/>
      <c r="AN69" s="558"/>
      <c r="CF69" s="668"/>
      <c r="CG69" s="668"/>
    </row>
    <row r="70" spans="35:85" ht="12" customHeight="1" x14ac:dyDescent="0.15">
      <c r="AI70" s="558"/>
      <c r="AL70" s="558"/>
      <c r="AN70" s="558"/>
      <c r="CF70" s="668"/>
      <c r="CG70" s="668"/>
    </row>
    <row r="71" spans="35:85" x14ac:dyDescent="0.15">
      <c r="AI71" s="558"/>
      <c r="AL71" s="558"/>
      <c r="AN71" s="558"/>
      <c r="CF71" s="668"/>
      <c r="CG71" s="668"/>
    </row>
    <row r="72" spans="35:85" x14ac:dyDescent="0.15">
      <c r="AI72" s="558"/>
      <c r="AL72" s="558"/>
      <c r="AN72" s="558"/>
      <c r="CF72" s="668"/>
      <c r="CG72" s="668"/>
    </row>
    <row r="73" spans="35:85" x14ac:dyDescent="0.15">
      <c r="AI73" s="558"/>
      <c r="AL73" s="558"/>
      <c r="AN73" s="558"/>
      <c r="CF73" s="668"/>
      <c r="CG73" s="668"/>
    </row>
    <row r="74" spans="35:85" x14ac:dyDescent="0.15">
      <c r="AI74" s="558"/>
      <c r="AL74" s="558"/>
      <c r="AN74" s="558"/>
      <c r="CF74" s="668"/>
      <c r="CG74" s="668"/>
    </row>
    <row r="75" spans="35:85" ht="12" customHeight="1" x14ac:dyDescent="0.15">
      <c r="AI75" s="558"/>
      <c r="AL75" s="558"/>
      <c r="AN75" s="558"/>
    </row>
    <row r="76" spans="35:85" x14ac:dyDescent="0.15">
      <c r="AI76" s="558"/>
      <c r="AL76" s="558"/>
      <c r="AN76" s="558"/>
    </row>
    <row r="77" spans="35:85" x14ac:dyDescent="0.15">
      <c r="AI77" s="558"/>
      <c r="AL77" s="558"/>
      <c r="AN77" s="558"/>
    </row>
    <row r="78" spans="35:85" x14ac:dyDescent="0.15">
      <c r="AI78" s="558"/>
      <c r="AL78" s="558"/>
      <c r="AN78" s="558"/>
    </row>
    <row r="79" spans="35:85" x14ac:dyDescent="0.15">
      <c r="AI79" s="558"/>
      <c r="AL79" s="558"/>
      <c r="AN79" s="558"/>
    </row>
    <row r="80" spans="35:85" x14ac:dyDescent="0.15">
      <c r="AI80" s="558"/>
      <c r="AL80" s="558"/>
      <c r="AN80" s="558"/>
    </row>
  </sheetData>
  <sheetProtection algorithmName="SHA-512" hashValue="VGgbPqHGbcNaX5Nryhosp2jeSG98UB14stwK6JGUdT0zFBdgWxPOOnapPgyQHqexWFwvqn6fWpE27d2/eXggAQ==" saltValue="Y+XgS/5UtBJpEWIpE514Ug==" spinCount="100000" sheet="1" formatCells="0" formatColumns="0" formatRows="0" insertColumns="0" insertRows="0"/>
  <mergeCells count="390">
    <mergeCell ref="AT2:BM5"/>
    <mergeCell ref="A2:AG2"/>
    <mergeCell ref="AH2:AR2"/>
    <mergeCell ref="A3:B3"/>
    <mergeCell ref="C3:AF4"/>
    <mergeCell ref="AH3:AR5"/>
    <mergeCell ref="B5:AF5"/>
    <mergeCell ref="B6:L6"/>
    <mergeCell ref="M6:U6"/>
    <mergeCell ref="V6:AI6"/>
    <mergeCell ref="AJ6:AQ6"/>
    <mergeCell ref="D7:L7"/>
    <mergeCell ref="M7:U7"/>
    <mergeCell ref="X7:AI7"/>
    <mergeCell ref="AJ7:AQ7"/>
    <mergeCell ref="A1:AR1"/>
    <mergeCell ref="D8:L8"/>
    <mergeCell ref="M8:U8"/>
    <mergeCell ref="X8:AI8"/>
    <mergeCell ref="AJ8:AQ8"/>
    <mergeCell ref="BW17:BY17"/>
    <mergeCell ref="D9:L9"/>
    <mergeCell ref="M9:U9"/>
    <mergeCell ref="X9:AC9"/>
    <mergeCell ref="AD9:AG9"/>
    <mergeCell ref="AH9:AI9"/>
    <mergeCell ref="AJ9:AQ9"/>
    <mergeCell ref="D10:L10"/>
    <mergeCell ref="M10:U10"/>
    <mergeCell ref="X10:AI10"/>
    <mergeCell ref="AJ10:AQ10"/>
    <mergeCell ref="B22:C22"/>
    <mergeCell ref="D22:AQ22"/>
    <mergeCell ref="AU11:BE12"/>
    <mergeCell ref="BJ11:BS12"/>
    <mergeCell ref="D11:L11"/>
    <mergeCell ref="M11:U11"/>
    <mergeCell ref="X11:AI11"/>
    <mergeCell ref="AJ11:AQ11"/>
    <mergeCell ref="D12:L12"/>
    <mergeCell ref="M12:U12"/>
    <mergeCell ref="X12:AI12"/>
    <mergeCell ref="AJ12:AQ12"/>
    <mergeCell ref="D13:I13"/>
    <mergeCell ref="J13:K13"/>
    <mergeCell ref="M13:U13"/>
    <mergeCell ref="X13:AI13"/>
    <mergeCell ref="AJ13:AQ13"/>
    <mergeCell ref="A15:B15"/>
    <mergeCell ref="C15:AF15"/>
    <mergeCell ref="AT21:BD22"/>
    <mergeCell ref="D23:AG23"/>
    <mergeCell ref="AT23:AX24"/>
    <mergeCell ref="AY23:BA24"/>
    <mergeCell ref="BB23:BD24"/>
    <mergeCell ref="B24:D27"/>
    <mergeCell ref="R25:S27"/>
    <mergeCell ref="T25:U27"/>
    <mergeCell ref="V25:W27"/>
    <mergeCell ref="AA25:AC27"/>
    <mergeCell ref="AE25:AF25"/>
    <mergeCell ref="AT25:AX26"/>
    <mergeCell ref="E24:G27"/>
    <mergeCell ref="H24:W24"/>
    <mergeCell ref="X24:Z27"/>
    <mergeCell ref="AA24:AF24"/>
    <mergeCell ref="AG24:AQ27"/>
    <mergeCell ref="H25:I27"/>
    <mergeCell ref="J25:K27"/>
    <mergeCell ref="L25:M27"/>
    <mergeCell ref="N25:O27"/>
    <mergeCell ref="P25:Q27"/>
    <mergeCell ref="AY25:BA26"/>
    <mergeCell ref="BB25:BD26"/>
    <mergeCell ref="AE26:AF26"/>
    <mergeCell ref="B29:D30"/>
    <mergeCell ref="E29:G30"/>
    <mergeCell ref="H29:I30"/>
    <mergeCell ref="J29:K30"/>
    <mergeCell ref="L29:M30"/>
    <mergeCell ref="N29:O30"/>
    <mergeCell ref="P28:Q28"/>
    <mergeCell ref="R28:S28"/>
    <mergeCell ref="T28:U28"/>
    <mergeCell ref="AT27:AX28"/>
    <mergeCell ref="AY27:BA28"/>
    <mergeCell ref="BB27:BD28"/>
    <mergeCell ref="AE28:AF28"/>
    <mergeCell ref="AH28:AQ28"/>
    <mergeCell ref="V28:W28"/>
    <mergeCell ref="X28:Z28"/>
    <mergeCell ref="AA28:AC28"/>
    <mergeCell ref="B28:C28"/>
    <mergeCell ref="E28:G28"/>
    <mergeCell ref="H28:I28"/>
    <mergeCell ref="J28:K28"/>
    <mergeCell ref="L28:M28"/>
    <mergeCell ref="N28:O28"/>
    <mergeCell ref="AE27:AF27"/>
    <mergeCell ref="AE29:AF29"/>
    <mergeCell ref="AH29:AQ29"/>
    <mergeCell ref="AT29:BD30"/>
    <mergeCell ref="AE30:AF30"/>
    <mergeCell ref="AG30:AQ30"/>
    <mergeCell ref="P29:Q30"/>
    <mergeCell ref="R29:S30"/>
    <mergeCell ref="T29:U30"/>
    <mergeCell ref="V29:W30"/>
    <mergeCell ref="X29:Z30"/>
    <mergeCell ref="AA29:AC30"/>
    <mergeCell ref="AD29:AD30"/>
    <mergeCell ref="B33:D34"/>
    <mergeCell ref="E33:G34"/>
    <mergeCell ref="H33:I33"/>
    <mergeCell ref="J33:K33"/>
    <mergeCell ref="L33:M33"/>
    <mergeCell ref="N33:O33"/>
    <mergeCell ref="AD31:AD32"/>
    <mergeCell ref="AE31:AF31"/>
    <mergeCell ref="AH31:AQ31"/>
    <mergeCell ref="B31:D32"/>
    <mergeCell ref="E31:G32"/>
    <mergeCell ref="J31:K31"/>
    <mergeCell ref="L31:M31"/>
    <mergeCell ref="N31:O31"/>
    <mergeCell ref="AE32:AF32"/>
    <mergeCell ref="AH32:AQ32"/>
    <mergeCell ref="X31:Z32"/>
    <mergeCell ref="AA31:AC32"/>
    <mergeCell ref="R32:S32"/>
    <mergeCell ref="T32:U32"/>
    <mergeCell ref="V32:W32"/>
    <mergeCell ref="AT31:AX31"/>
    <mergeCell ref="AY31:BD31"/>
    <mergeCell ref="H32:I32"/>
    <mergeCell ref="J32:K32"/>
    <mergeCell ref="L32:M32"/>
    <mergeCell ref="N32:O32"/>
    <mergeCell ref="P32:Q32"/>
    <mergeCell ref="P31:Q31"/>
    <mergeCell ref="R31:S31"/>
    <mergeCell ref="T31:U31"/>
    <mergeCell ref="V31:W31"/>
    <mergeCell ref="H31:I31"/>
    <mergeCell ref="AT32:AX32"/>
    <mergeCell ref="AY32:BA32"/>
    <mergeCell ref="H35:I35"/>
    <mergeCell ref="J35:K35"/>
    <mergeCell ref="L35:M35"/>
    <mergeCell ref="N35:O35"/>
    <mergeCell ref="AD33:AD34"/>
    <mergeCell ref="AE33:AF33"/>
    <mergeCell ref="AH33:AQ33"/>
    <mergeCell ref="H34:I34"/>
    <mergeCell ref="J34:K34"/>
    <mergeCell ref="L34:M34"/>
    <mergeCell ref="N34:O34"/>
    <mergeCell ref="P34:Q34"/>
    <mergeCell ref="P33:Q33"/>
    <mergeCell ref="R33:S33"/>
    <mergeCell ref="T33:U33"/>
    <mergeCell ref="V33:W33"/>
    <mergeCell ref="X33:Z34"/>
    <mergeCell ref="AA33:AC34"/>
    <mergeCell ref="R34:S34"/>
    <mergeCell ref="T34:U34"/>
    <mergeCell ref="V34:W34"/>
    <mergeCell ref="X35:Z36"/>
    <mergeCell ref="AE34:AF34"/>
    <mergeCell ref="AH34:AQ34"/>
    <mergeCell ref="AT34:AX34"/>
    <mergeCell ref="AY34:BA34"/>
    <mergeCell ref="AT33:AX33"/>
    <mergeCell ref="AY33:BA33"/>
    <mergeCell ref="AE36:AF36"/>
    <mergeCell ref="AH36:AQ36"/>
    <mergeCell ref="AT36:AX36"/>
    <mergeCell ref="AY36:BA36"/>
    <mergeCell ref="AT35:AX35"/>
    <mergeCell ref="AY35:BA35"/>
    <mergeCell ref="B37:D38"/>
    <mergeCell ref="E37:G38"/>
    <mergeCell ref="H37:I37"/>
    <mergeCell ref="J37:K37"/>
    <mergeCell ref="L37:M37"/>
    <mergeCell ref="N37:O37"/>
    <mergeCell ref="AD35:AD36"/>
    <mergeCell ref="AE35:AF35"/>
    <mergeCell ref="AH35:AQ35"/>
    <mergeCell ref="H36:I36"/>
    <mergeCell ref="J36:K36"/>
    <mergeCell ref="L36:M36"/>
    <mergeCell ref="N36:O36"/>
    <mergeCell ref="P36:Q36"/>
    <mergeCell ref="P35:Q35"/>
    <mergeCell ref="R35:S35"/>
    <mergeCell ref="T35:U35"/>
    <mergeCell ref="V35:W35"/>
    <mergeCell ref="AA35:AC36"/>
    <mergeCell ref="R36:S36"/>
    <mergeCell ref="T36:U36"/>
    <mergeCell ref="V36:W36"/>
    <mergeCell ref="B35:D36"/>
    <mergeCell ref="E35:G36"/>
    <mergeCell ref="E39:G40"/>
    <mergeCell ref="H39:I39"/>
    <mergeCell ref="J39:K39"/>
    <mergeCell ref="L39:M39"/>
    <mergeCell ref="N39:O39"/>
    <mergeCell ref="AD37:AD38"/>
    <mergeCell ref="AE37:AF37"/>
    <mergeCell ref="AH37:AQ37"/>
    <mergeCell ref="H38:I38"/>
    <mergeCell ref="J38:K38"/>
    <mergeCell ref="L38:M38"/>
    <mergeCell ref="N38:O38"/>
    <mergeCell ref="P38:Q38"/>
    <mergeCell ref="P37:Q37"/>
    <mergeCell ref="R37:S37"/>
    <mergeCell ref="T37:U37"/>
    <mergeCell ref="V37:W37"/>
    <mergeCell ref="X37:Z38"/>
    <mergeCell ref="AA37:AC38"/>
    <mergeCell ref="R38:S38"/>
    <mergeCell ref="T38:U38"/>
    <mergeCell ref="V38:W38"/>
    <mergeCell ref="X39:Z40"/>
    <mergeCell ref="AE38:AF38"/>
    <mergeCell ref="AH38:AQ38"/>
    <mergeCell ref="AT38:AX38"/>
    <mergeCell ref="AY38:BA38"/>
    <mergeCell ref="AT37:AX37"/>
    <mergeCell ref="AY37:BA37"/>
    <mergeCell ref="AE40:AF40"/>
    <mergeCell ref="AH40:AQ40"/>
    <mergeCell ref="AT40:AX40"/>
    <mergeCell ref="AY40:BA40"/>
    <mergeCell ref="AT39:AX39"/>
    <mergeCell ref="AY39:BA39"/>
    <mergeCell ref="B41:D42"/>
    <mergeCell ref="E41:G42"/>
    <mergeCell ref="H41:I41"/>
    <mergeCell ref="J41:K41"/>
    <mergeCell ref="L41:M41"/>
    <mergeCell ref="N41:O41"/>
    <mergeCell ref="AD39:AD40"/>
    <mergeCell ref="AE39:AF39"/>
    <mergeCell ref="AH39:AQ39"/>
    <mergeCell ref="H40:I40"/>
    <mergeCell ref="J40:K40"/>
    <mergeCell ref="L40:M40"/>
    <mergeCell ref="N40:O40"/>
    <mergeCell ref="P40:Q40"/>
    <mergeCell ref="P39:Q39"/>
    <mergeCell ref="R39:S39"/>
    <mergeCell ref="T39:U39"/>
    <mergeCell ref="V39:W39"/>
    <mergeCell ref="AH41:AQ41"/>
    <mergeCell ref="AA39:AC40"/>
    <mergeCell ref="R40:S40"/>
    <mergeCell ref="T40:U40"/>
    <mergeCell ref="V40:W40"/>
    <mergeCell ref="B39:D40"/>
    <mergeCell ref="AT41:AX41"/>
    <mergeCell ref="AY41:BA41"/>
    <mergeCell ref="AH42:AQ42"/>
    <mergeCell ref="AT42:AX42"/>
    <mergeCell ref="AY42:BA42"/>
    <mergeCell ref="P41:Q41"/>
    <mergeCell ref="R41:S41"/>
    <mergeCell ref="T41:U41"/>
    <mergeCell ref="V41:W41"/>
    <mergeCell ref="X41:Z42"/>
    <mergeCell ref="AA41:AC42"/>
    <mergeCell ref="V45:W45"/>
    <mergeCell ref="X45:Z46"/>
    <mergeCell ref="AA45:AC46"/>
    <mergeCell ref="V46:W46"/>
    <mergeCell ref="AE46:AF46"/>
    <mergeCell ref="AH46:AQ46"/>
    <mergeCell ref="R43:S43"/>
    <mergeCell ref="T43:U43"/>
    <mergeCell ref="H42:I42"/>
    <mergeCell ref="J42:K42"/>
    <mergeCell ref="L42:M42"/>
    <mergeCell ref="N42:O42"/>
    <mergeCell ref="P42:Q42"/>
    <mergeCell ref="R42:S42"/>
    <mergeCell ref="T42:U42"/>
    <mergeCell ref="V42:W42"/>
    <mergeCell ref="AE42:AF42"/>
    <mergeCell ref="AD41:AD42"/>
    <mergeCell ref="AE41:AF41"/>
    <mergeCell ref="V43:W43"/>
    <mergeCell ref="X43:Z44"/>
    <mergeCell ref="AA43:AC44"/>
    <mergeCell ref="AD43:AD44"/>
    <mergeCell ref="AE43:AF43"/>
    <mergeCell ref="AT43:AX43"/>
    <mergeCell ref="AY43:BA43"/>
    <mergeCell ref="H44:I44"/>
    <mergeCell ref="J44:K44"/>
    <mergeCell ref="L44:M44"/>
    <mergeCell ref="N44:O44"/>
    <mergeCell ref="P44:Q44"/>
    <mergeCell ref="R44:S44"/>
    <mergeCell ref="AH43:AQ43"/>
    <mergeCell ref="V44:W44"/>
    <mergeCell ref="AE44:AF44"/>
    <mergeCell ref="AH44:AQ44"/>
    <mergeCell ref="AT44:AX44"/>
    <mergeCell ref="AY44:BA44"/>
    <mergeCell ref="B45:D46"/>
    <mergeCell ref="E45:G46"/>
    <mergeCell ref="H45:I45"/>
    <mergeCell ref="J45:K45"/>
    <mergeCell ref="L45:M45"/>
    <mergeCell ref="N45:O45"/>
    <mergeCell ref="P45:Q45"/>
    <mergeCell ref="R45:S45"/>
    <mergeCell ref="T44:U44"/>
    <mergeCell ref="H46:I46"/>
    <mergeCell ref="J46:K46"/>
    <mergeCell ref="L46:M46"/>
    <mergeCell ref="N46:O46"/>
    <mergeCell ref="P46:Q46"/>
    <mergeCell ref="T45:U45"/>
    <mergeCell ref="R46:S46"/>
    <mergeCell ref="T46:U46"/>
    <mergeCell ref="B43:D44"/>
    <mergeCell ref="E43:G44"/>
    <mergeCell ref="H43:I43"/>
    <mergeCell ref="J43:K43"/>
    <mergeCell ref="L43:M43"/>
    <mergeCell ref="N43:O43"/>
    <mergeCell ref="P43:Q43"/>
    <mergeCell ref="AT46:AX46"/>
    <mergeCell ref="AH45:AQ45"/>
    <mergeCell ref="AT45:AX45"/>
    <mergeCell ref="AY45:BA45"/>
    <mergeCell ref="AD45:AD46"/>
    <mergeCell ref="AE45:AF45"/>
    <mergeCell ref="X47:Z48"/>
    <mergeCell ref="AA47:AC48"/>
    <mergeCell ref="AD47:AD48"/>
    <mergeCell ref="AE47:AF47"/>
    <mergeCell ref="AG47:AQ48"/>
    <mergeCell ref="AE48:AF48"/>
    <mergeCell ref="AY46:BA46"/>
    <mergeCell ref="AT47:AX47"/>
    <mergeCell ref="AY47:BA47"/>
    <mergeCell ref="E47:G48"/>
    <mergeCell ref="H47:I47"/>
    <mergeCell ref="J47:K47"/>
    <mergeCell ref="L47:M47"/>
    <mergeCell ref="N47:O47"/>
    <mergeCell ref="P47:Q47"/>
    <mergeCell ref="R47:S47"/>
    <mergeCell ref="T47:U47"/>
    <mergeCell ref="H48:I48"/>
    <mergeCell ref="J48:K48"/>
    <mergeCell ref="L48:M48"/>
    <mergeCell ref="N48:O48"/>
    <mergeCell ref="P48:Q48"/>
    <mergeCell ref="R48:S48"/>
    <mergeCell ref="T48:U48"/>
    <mergeCell ref="V48:W48"/>
    <mergeCell ref="V47:W47"/>
    <mergeCell ref="B56:C56"/>
    <mergeCell ref="D56:AQ56"/>
    <mergeCell ref="B57:C57"/>
    <mergeCell ref="D57:AQ57"/>
    <mergeCell ref="D58:AQ59"/>
    <mergeCell ref="BW18:BX18"/>
    <mergeCell ref="BW19:BX19"/>
    <mergeCell ref="BW20:BX20"/>
    <mergeCell ref="B51:G51"/>
    <mergeCell ref="H51:AQ51"/>
    <mergeCell ref="B52:C52"/>
    <mergeCell ref="D52:AQ53"/>
    <mergeCell ref="B54:C54"/>
    <mergeCell ref="D54:AQ55"/>
    <mergeCell ref="B49:Z50"/>
    <mergeCell ref="AA49:AC50"/>
    <mergeCell ref="AD49:AD50"/>
    <mergeCell ref="AE49:AF49"/>
    <mergeCell ref="AH49:AQ49"/>
    <mergeCell ref="AE50:AF50"/>
    <mergeCell ref="AH50:AQ50"/>
    <mergeCell ref="B47:D48"/>
  </mergeCells>
  <phoneticPr fontId="3"/>
  <conditionalFormatting sqref="B31:U46 AD31:AQ46 AD49:AQ50">
    <cfRule type="containsBlanks" dxfId="176" priority="3">
      <formula>LEN(TRIM(B31))=0</formula>
    </cfRule>
  </conditionalFormatting>
  <conditionalFormatting sqref="H31:U31 AE32:AF32 H33:U33 AE34:AF34 H35:U35 AE36:AF36 H37:U37 AE38:AF38 H39:U39 AE40:AF40 H41:U41 AE42:AF42 H43:U43 AE44:AF44 H45:U45 AE46:AF46 AE50:AF50">
    <cfRule type="cellIs" dxfId="175" priority="2" operator="equal">
      <formula>0</formula>
    </cfRule>
  </conditionalFormatting>
  <conditionalFormatting sqref="J13 M7:M12 AJ7:AQ13 L13:M13 X13:AI13">
    <cfRule type="containsBlanks" dxfId="174" priority="5">
      <formula>LEN(TRIM(J7))=0</formula>
    </cfRule>
  </conditionalFormatting>
  <conditionalFormatting sqref="J13">
    <cfRule type="containsBlanks" dxfId="173" priority="4">
      <formula>LEN(TRIM(J13))=0</formula>
    </cfRule>
  </conditionalFormatting>
  <conditionalFormatting sqref="AD9:AG9">
    <cfRule type="containsBlanks" dxfId="172" priority="1">
      <formula>LEN(TRIM(AD9))=0</formula>
    </cfRule>
  </conditionalFormatting>
  <dataValidations count="1">
    <dataValidation type="list" allowBlank="1" showInputMessage="1" showErrorMessage="1" sqref="J13" xr:uid="{C25EB17A-89DF-4C83-9165-C9F879A0DF87}">
      <formula1>"　,配置,兼務,嘱託"</formula1>
    </dataValidation>
  </dataValidations>
  <printOptions horizontalCentered="1"/>
  <pageMargins left="0.70866141732283472" right="0.23622047244094491" top="0.39370078740157483" bottom="0.39370078740157483" header="0" footer="0"/>
  <pageSetup paperSize="9" scale="92" orientation="portrait" cellComments="asDisplayed" r:id="rId1"/>
  <headerFooter alignWithMargins="0"/>
  <colBreaks count="1" manualBreakCount="1">
    <brk id="44"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437697" r:id="rId4" name="Check Box 1">
              <controlPr locked="0" defaultSize="0" autoFill="0" autoLine="0" autoPict="0">
                <anchor moveWithCells="1">
                  <from>
                    <xdr:col>21</xdr:col>
                    <xdr:colOff>19050</xdr:colOff>
                    <xdr:row>9</xdr:row>
                    <xdr:rowOff>19050</xdr:rowOff>
                  </from>
                  <to>
                    <xdr:col>22</xdr:col>
                    <xdr:colOff>57150</xdr:colOff>
                    <xdr:row>10</xdr:row>
                    <xdr:rowOff>9525</xdr:rowOff>
                  </to>
                </anchor>
              </controlPr>
            </control>
          </mc:Choice>
        </mc:AlternateContent>
        <mc:AlternateContent xmlns:mc="http://schemas.openxmlformats.org/markup-compatibility/2006">
          <mc:Choice Requires="x14">
            <control shapeId="1437698" r:id="rId5" name="Check Box 2">
              <controlPr locked="0" defaultSize="0" autoFill="0" autoLine="0" autoPict="0">
                <anchor moveWithCells="1">
                  <from>
                    <xdr:col>21</xdr:col>
                    <xdr:colOff>19050</xdr:colOff>
                    <xdr:row>6</xdr:row>
                    <xdr:rowOff>9525</xdr:rowOff>
                  </from>
                  <to>
                    <xdr:col>22</xdr:col>
                    <xdr:colOff>57150</xdr:colOff>
                    <xdr:row>6</xdr:row>
                    <xdr:rowOff>171450</xdr:rowOff>
                  </to>
                </anchor>
              </controlPr>
            </control>
          </mc:Choice>
        </mc:AlternateContent>
        <mc:AlternateContent xmlns:mc="http://schemas.openxmlformats.org/markup-compatibility/2006">
          <mc:Choice Requires="x14">
            <control shapeId="1437699" r:id="rId6" name="Check Box 3">
              <controlPr locked="0" defaultSize="0" autoFill="0" autoLine="0" autoPict="0">
                <anchor moveWithCells="1">
                  <from>
                    <xdr:col>21</xdr:col>
                    <xdr:colOff>19050</xdr:colOff>
                    <xdr:row>7</xdr:row>
                    <xdr:rowOff>9525</xdr:rowOff>
                  </from>
                  <to>
                    <xdr:col>22</xdr:col>
                    <xdr:colOff>57150</xdr:colOff>
                    <xdr:row>8</xdr:row>
                    <xdr:rowOff>0</xdr:rowOff>
                  </to>
                </anchor>
              </controlPr>
            </control>
          </mc:Choice>
        </mc:AlternateContent>
        <mc:AlternateContent xmlns:mc="http://schemas.openxmlformats.org/markup-compatibility/2006">
          <mc:Choice Requires="x14">
            <control shapeId="1437700" r:id="rId7" name="Check Box 4">
              <controlPr locked="0" defaultSize="0" autoFill="0" autoLine="0" autoPict="0">
                <anchor moveWithCells="1">
                  <from>
                    <xdr:col>21</xdr:col>
                    <xdr:colOff>19050</xdr:colOff>
                    <xdr:row>8</xdr:row>
                    <xdr:rowOff>28575</xdr:rowOff>
                  </from>
                  <to>
                    <xdr:col>22</xdr:col>
                    <xdr:colOff>57150</xdr:colOff>
                    <xdr:row>9</xdr:row>
                    <xdr:rowOff>19050</xdr:rowOff>
                  </to>
                </anchor>
              </controlPr>
            </control>
          </mc:Choice>
        </mc:AlternateContent>
        <mc:AlternateContent xmlns:mc="http://schemas.openxmlformats.org/markup-compatibility/2006">
          <mc:Choice Requires="x14">
            <control shapeId="1437701" r:id="rId8" name="Check Box 5">
              <controlPr locked="0" defaultSize="0" autoFill="0" autoLine="0" autoPict="0">
                <anchor moveWithCells="1">
                  <from>
                    <xdr:col>21</xdr:col>
                    <xdr:colOff>19050</xdr:colOff>
                    <xdr:row>10</xdr:row>
                    <xdr:rowOff>9525</xdr:rowOff>
                  </from>
                  <to>
                    <xdr:col>22</xdr:col>
                    <xdr:colOff>57150</xdr:colOff>
                    <xdr:row>11</xdr:row>
                    <xdr:rowOff>0</xdr:rowOff>
                  </to>
                </anchor>
              </controlPr>
            </control>
          </mc:Choice>
        </mc:AlternateContent>
        <mc:AlternateContent xmlns:mc="http://schemas.openxmlformats.org/markup-compatibility/2006">
          <mc:Choice Requires="x14">
            <control shapeId="1437702" r:id="rId9" name="Check Box 6">
              <controlPr locked="0" defaultSize="0" autoFill="0" autoLine="0" autoPict="0">
                <anchor moveWithCells="1">
                  <from>
                    <xdr:col>21</xdr:col>
                    <xdr:colOff>19050</xdr:colOff>
                    <xdr:row>11</xdr:row>
                    <xdr:rowOff>9525</xdr:rowOff>
                  </from>
                  <to>
                    <xdr:col>22</xdr:col>
                    <xdr:colOff>57150</xdr:colOff>
                    <xdr:row>12</xdr:row>
                    <xdr:rowOff>0</xdr:rowOff>
                  </to>
                </anchor>
              </controlPr>
            </control>
          </mc:Choice>
        </mc:AlternateContent>
        <mc:AlternateContent xmlns:mc="http://schemas.openxmlformats.org/markup-compatibility/2006">
          <mc:Choice Requires="x14">
            <control shapeId="1437703" r:id="rId10" name="Check Box 7">
              <controlPr locked="0" defaultSize="0" autoFill="0" autoLine="0" autoPict="0">
                <anchor moveWithCells="1">
                  <from>
                    <xdr:col>21</xdr:col>
                    <xdr:colOff>19050</xdr:colOff>
                    <xdr:row>12</xdr:row>
                    <xdr:rowOff>9525</xdr:rowOff>
                  </from>
                  <to>
                    <xdr:col>22</xdr:col>
                    <xdr:colOff>57150</xdr:colOff>
                    <xdr:row>13</xdr:row>
                    <xdr:rowOff>0</xdr:rowOff>
                  </to>
                </anchor>
              </controlPr>
            </control>
          </mc:Choice>
        </mc:AlternateContent>
        <mc:AlternateContent xmlns:mc="http://schemas.openxmlformats.org/markup-compatibility/2006">
          <mc:Choice Requires="x14">
            <control shapeId="1437704" r:id="rId11" name="Check Box 8">
              <controlPr defaultSize="0" autoFill="0" autoLine="0" autoPict="0">
                <anchor moveWithCells="1" sizeWithCells="1">
                  <from>
                    <xdr:col>27</xdr:col>
                    <xdr:colOff>0</xdr:colOff>
                    <xdr:row>3</xdr:row>
                    <xdr:rowOff>0</xdr:rowOff>
                  </from>
                  <to>
                    <xdr:col>29</xdr:col>
                    <xdr:colOff>247650</xdr:colOff>
                    <xdr:row>4</xdr:row>
                    <xdr:rowOff>38100</xdr:rowOff>
                  </to>
                </anchor>
              </controlPr>
            </control>
          </mc:Choice>
        </mc:AlternateContent>
        <mc:AlternateContent xmlns:mc="http://schemas.openxmlformats.org/markup-compatibility/2006">
          <mc:Choice Requires="x14">
            <control shapeId="1437705" r:id="rId12" name="Check Box 9">
              <controlPr defaultSize="0" autoFill="0" autoLine="0" autoPict="0">
                <anchor moveWithCells="1" sizeWithCells="1">
                  <from>
                    <xdr:col>29</xdr:col>
                    <xdr:colOff>266700</xdr:colOff>
                    <xdr:row>3</xdr:row>
                    <xdr:rowOff>0</xdr:rowOff>
                  </from>
                  <to>
                    <xdr:col>32</xdr:col>
                    <xdr:colOff>66675</xdr:colOff>
                    <xdr:row>4</xdr:row>
                    <xdr:rowOff>28575</xdr:rowOff>
                  </to>
                </anchor>
              </controlPr>
            </control>
          </mc:Choice>
        </mc:AlternateContent>
        <mc:AlternateContent xmlns:mc="http://schemas.openxmlformats.org/markup-compatibility/2006">
          <mc:Choice Requires="x14">
            <control shapeId="1437706" r:id="rId13" name="Check Box 10">
              <controlPr locked="0" defaultSize="0" autoFill="0" autoLine="0" autoPict="0">
                <anchor moveWithCells="1" sizeWithCells="1">
                  <from>
                    <xdr:col>1</xdr:col>
                    <xdr:colOff>28575</xdr:colOff>
                    <xdr:row>9</xdr:row>
                    <xdr:rowOff>9525</xdr:rowOff>
                  </from>
                  <to>
                    <xdr:col>3</xdr:col>
                    <xdr:colOff>85725</xdr:colOff>
                    <xdr:row>10</xdr:row>
                    <xdr:rowOff>0</xdr:rowOff>
                  </to>
                </anchor>
              </controlPr>
            </control>
          </mc:Choice>
        </mc:AlternateContent>
        <mc:AlternateContent xmlns:mc="http://schemas.openxmlformats.org/markup-compatibility/2006">
          <mc:Choice Requires="x14">
            <control shapeId="1437707" r:id="rId14" name="Check Box 11">
              <controlPr locked="0" defaultSize="0" autoFill="0" autoLine="0" autoPict="0">
                <anchor moveWithCells="1" sizeWithCells="1">
                  <from>
                    <xdr:col>1</xdr:col>
                    <xdr:colOff>28575</xdr:colOff>
                    <xdr:row>5</xdr:row>
                    <xdr:rowOff>171450</xdr:rowOff>
                  </from>
                  <to>
                    <xdr:col>3</xdr:col>
                    <xdr:colOff>85725</xdr:colOff>
                    <xdr:row>6</xdr:row>
                    <xdr:rowOff>161925</xdr:rowOff>
                  </to>
                </anchor>
              </controlPr>
            </control>
          </mc:Choice>
        </mc:AlternateContent>
        <mc:AlternateContent xmlns:mc="http://schemas.openxmlformats.org/markup-compatibility/2006">
          <mc:Choice Requires="x14">
            <control shapeId="1437708" r:id="rId15" name="Check Box 12">
              <controlPr locked="0" defaultSize="0" autoFill="0" autoLine="0" autoPict="0">
                <anchor moveWithCells="1" sizeWithCells="1">
                  <from>
                    <xdr:col>1</xdr:col>
                    <xdr:colOff>28575</xdr:colOff>
                    <xdr:row>7</xdr:row>
                    <xdr:rowOff>9525</xdr:rowOff>
                  </from>
                  <to>
                    <xdr:col>3</xdr:col>
                    <xdr:colOff>95250</xdr:colOff>
                    <xdr:row>7</xdr:row>
                    <xdr:rowOff>171450</xdr:rowOff>
                  </to>
                </anchor>
              </controlPr>
            </control>
          </mc:Choice>
        </mc:AlternateContent>
        <mc:AlternateContent xmlns:mc="http://schemas.openxmlformats.org/markup-compatibility/2006">
          <mc:Choice Requires="x14">
            <control shapeId="1437709" r:id="rId16" name="Check Box 13">
              <controlPr locked="0" defaultSize="0" autoFill="0" autoLine="0" autoPict="0">
                <anchor moveWithCells="1" sizeWithCells="1">
                  <from>
                    <xdr:col>1</xdr:col>
                    <xdr:colOff>28575</xdr:colOff>
                    <xdr:row>8</xdr:row>
                    <xdr:rowOff>19050</xdr:rowOff>
                  </from>
                  <to>
                    <xdr:col>3</xdr:col>
                    <xdr:colOff>95250</xdr:colOff>
                    <xdr:row>9</xdr:row>
                    <xdr:rowOff>9525</xdr:rowOff>
                  </to>
                </anchor>
              </controlPr>
            </control>
          </mc:Choice>
        </mc:AlternateContent>
        <mc:AlternateContent xmlns:mc="http://schemas.openxmlformats.org/markup-compatibility/2006">
          <mc:Choice Requires="x14">
            <control shapeId="1437710" r:id="rId17" name="Check Box 14">
              <controlPr locked="0" defaultSize="0" autoFill="0" autoLine="0" autoPict="0">
                <anchor moveWithCells="1" sizeWithCells="1">
                  <from>
                    <xdr:col>1</xdr:col>
                    <xdr:colOff>28575</xdr:colOff>
                    <xdr:row>10</xdr:row>
                    <xdr:rowOff>9525</xdr:rowOff>
                  </from>
                  <to>
                    <xdr:col>3</xdr:col>
                    <xdr:colOff>95250</xdr:colOff>
                    <xdr:row>10</xdr:row>
                    <xdr:rowOff>171450</xdr:rowOff>
                  </to>
                </anchor>
              </controlPr>
            </control>
          </mc:Choice>
        </mc:AlternateContent>
        <mc:AlternateContent xmlns:mc="http://schemas.openxmlformats.org/markup-compatibility/2006">
          <mc:Choice Requires="x14">
            <control shapeId="1437711" r:id="rId18" name="Check Box 15">
              <controlPr locked="0" defaultSize="0" autoFill="0" autoLine="0" autoPict="0">
                <anchor moveWithCells="1" sizeWithCells="1">
                  <from>
                    <xdr:col>1</xdr:col>
                    <xdr:colOff>28575</xdr:colOff>
                    <xdr:row>11</xdr:row>
                    <xdr:rowOff>9525</xdr:rowOff>
                  </from>
                  <to>
                    <xdr:col>3</xdr:col>
                    <xdr:colOff>95250</xdr:colOff>
                    <xdr:row>11</xdr:row>
                    <xdr:rowOff>171450</xdr:rowOff>
                  </to>
                </anchor>
              </controlPr>
            </control>
          </mc:Choice>
        </mc:AlternateContent>
        <mc:AlternateContent xmlns:mc="http://schemas.openxmlformats.org/markup-compatibility/2006">
          <mc:Choice Requires="x14">
            <control shapeId="1437712" r:id="rId19" name="Check Box 16">
              <controlPr locked="0" defaultSize="0" autoFill="0" autoLine="0" autoPict="0">
                <anchor moveWithCells="1" sizeWithCells="1">
                  <from>
                    <xdr:col>1</xdr:col>
                    <xdr:colOff>28575</xdr:colOff>
                    <xdr:row>12</xdr:row>
                    <xdr:rowOff>9525</xdr:rowOff>
                  </from>
                  <to>
                    <xdr:col>3</xdr:col>
                    <xdr:colOff>95250</xdr:colOff>
                    <xdr:row>12</xdr:row>
                    <xdr:rowOff>171450</xdr:rowOff>
                  </to>
                </anchor>
              </controlPr>
            </control>
          </mc:Choice>
        </mc:AlternateContent>
        <mc:AlternateContent xmlns:mc="http://schemas.openxmlformats.org/markup-compatibility/2006">
          <mc:Choice Requires="x14">
            <control shapeId="1437720" r:id="rId20" name="Check Box 24">
              <controlPr locked="0" defaultSize="0" autoFill="0" autoLine="0" autoPict="0">
                <anchor moveWithCells="1" sizeWithCells="1">
                  <from>
                    <xdr:col>2</xdr:col>
                    <xdr:colOff>104775</xdr:colOff>
                    <xdr:row>15</xdr:row>
                    <xdr:rowOff>142875</xdr:rowOff>
                  </from>
                  <to>
                    <xdr:col>4</xdr:col>
                    <xdr:colOff>28575</xdr:colOff>
                    <xdr:row>17</xdr:row>
                    <xdr:rowOff>47625</xdr:rowOff>
                  </to>
                </anchor>
              </controlPr>
            </control>
          </mc:Choice>
        </mc:AlternateContent>
        <mc:AlternateContent xmlns:mc="http://schemas.openxmlformats.org/markup-compatibility/2006">
          <mc:Choice Requires="x14">
            <control shapeId="1437721" r:id="rId21" name="Check Box 25">
              <controlPr locked="0" defaultSize="0" autoFill="0" autoLine="0" autoPict="0">
                <anchor moveWithCells="1" sizeWithCells="1">
                  <from>
                    <xdr:col>2</xdr:col>
                    <xdr:colOff>104775</xdr:colOff>
                    <xdr:row>16</xdr:row>
                    <xdr:rowOff>142875</xdr:rowOff>
                  </from>
                  <to>
                    <xdr:col>4</xdr:col>
                    <xdr:colOff>28575</xdr:colOff>
                    <xdr:row>18</xdr:row>
                    <xdr:rowOff>47625</xdr:rowOff>
                  </to>
                </anchor>
              </controlPr>
            </control>
          </mc:Choice>
        </mc:AlternateContent>
        <mc:AlternateContent xmlns:mc="http://schemas.openxmlformats.org/markup-compatibility/2006">
          <mc:Choice Requires="x14">
            <control shapeId="1437722" r:id="rId22" name="Check Box 26">
              <controlPr locked="0" defaultSize="0" autoFill="0" autoLine="0" autoPict="0">
                <anchor moveWithCells="1" sizeWithCells="1">
                  <from>
                    <xdr:col>2</xdr:col>
                    <xdr:colOff>104775</xdr:colOff>
                    <xdr:row>17</xdr:row>
                    <xdr:rowOff>142875</xdr:rowOff>
                  </from>
                  <to>
                    <xdr:col>4</xdr:col>
                    <xdr:colOff>28575</xdr:colOff>
                    <xdr:row>19</xdr:row>
                    <xdr:rowOff>47625</xdr:rowOff>
                  </to>
                </anchor>
              </controlPr>
            </control>
          </mc:Choice>
        </mc:AlternateContent>
        <mc:AlternateContent xmlns:mc="http://schemas.openxmlformats.org/markup-compatibility/2006">
          <mc:Choice Requires="x14">
            <control shapeId="1437723" r:id="rId23" name="Check Box 27">
              <controlPr locked="0" defaultSize="0" autoFill="0" autoLine="0" autoPict="0">
                <anchor moveWithCells="1" sizeWithCells="1">
                  <from>
                    <xdr:col>2</xdr:col>
                    <xdr:colOff>104775</xdr:colOff>
                    <xdr:row>18</xdr:row>
                    <xdr:rowOff>142875</xdr:rowOff>
                  </from>
                  <to>
                    <xdr:col>4</xdr:col>
                    <xdr:colOff>28575</xdr:colOff>
                    <xdr:row>20</xdr:row>
                    <xdr:rowOff>66675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CG75"/>
  <sheetViews>
    <sheetView showGridLines="0" view="pageBreakPreview" topLeftCell="A7" zoomScaleNormal="100" zoomScaleSheetLayoutView="100" workbookViewId="0">
      <selection activeCell="H27" sqref="H27:U27"/>
    </sheetView>
  </sheetViews>
  <sheetFormatPr defaultColWidth="8" defaultRowHeight="12" x14ac:dyDescent="0.15"/>
  <cols>
    <col min="1" max="29" width="2" style="337" customWidth="1"/>
    <col min="30" max="30" width="4.375" style="337" customWidth="1"/>
    <col min="31" max="32" width="2.75" style="337" customWidth="1"/>
    <col min="33" max="33" width="2.625" style="337" customWidth="1"/>
    <col min="34" max="34" width="2.75" style="337" customWidth="1"/>
    <col min="35" max="35" width="2.75" style="338" customWidth="1"/>
    <col min="36" max="37" width="2" style="337" customWidth="1"/>
    <col min="38" max="38" width="2" style="338" customWidth="1"/>
    <col min="39" max="39" width="2" style="337" customWidth="1"/>
    <col min="40" max="40" width="2" style="355" customWidth="1"/>
    <col min="41" max="41" width="2" style="407" customWidth="1"/>
    <col min="42" max="44" width="2" style="337" customWidth="1"/>
    <col min="45" max="61" width="2.375" style="337" customWidth="1"/>
    <col min="62" max="71" width="2.625" style="337" customWidth="1"/>
    <col min="72" max="90" width="2.375" style="337" customWidth="1"/>
    <col min="91" max="121" width="2.5" style="337" customWidth="1"/>
    <col min="122" max="16384" width="8" style="337"/>
  </cols>
  <sheetData>
    <row r="1" spans="1:71" ht="14.1" customHeight="1" thickBot="1" x14ac:dyDescent="0.2">
      <c r="A1" s="2957" t="s">
        <v>647</v>
      </c>
      <c r="B1" s="2957"/>
      <c r="C1" s="2957"/>
      <c r="D1" s="2957"/>
      <c r="E1" s="2957"/>
      <c r="F1" s="2957"/>
      <c r="G1" s="2957"/>
      <c r="H1" s="2957"/>
      <c r="I1" s="2957"/>
      <c r="J1" s="2957"/>
      <c r="K1" s="2957"/>
      <c r="L1" s="2957"/>
      <c r="M1" s="2957"/>
      <c r="N1" s="2957"/>
      <c r="O1" s="2957"/>
      <c r="P1" s="2957"/>
      <c r="Q1" s="2957"/>
      <c r="R1" s="2957"/>
      <c r="S1" s="2957"/>
      <c r="T1" s="2957"/>
      <c r="U1" s="2957"/>
      <c r="V1" s="2957"/>
      <c r="W1" s="2957"/>
      <c r="X1" s="2957"/>
      <c r="Y1" s="2957"/>
      <c r="Z1" s="2957"/>
      <c r="AA1" s="2957"/>
      <c r="AB1" s="2957"/>
      <c r="AC1" s="2957"/>
      <c r="AD1" s="2957"/>
      <c r="AE1" s="2957"/>
      <c r="AF1" s="2957"/>
      <c r="AG1" s="2957"/>
      <c r="AH1" s="2957"/>
      <c r="AI1" s="2957"/>
      <c r="AJ1" s="2957"/>
      <c r="AK1" s="2957"/>
      <c r="AL1" s="2957"/>
      <c r="AM1" s="2957"/>
      <c r="AN1" s="2957"/>
      <c r="AO1" s="2957"/>
      <c r="AP1" s="2957"/>
      <c r="AQ1" s="2957"/>
      <c r="AR1" s="2957"/>
      <c r="AT1" s="323"/>
      <c r="AU1" s="323"/>
      <c r="AV1" s="323"/>
      <c r="AW1" s="323"/>
      <c r="AX1" s="323"/>
    </row>
    <row r="2" spans="1:71" ht="14.1" customHeight="1" thickBot="1" x14ac:dyDescent="0.2">
      <c r="A2" s="2969" t="s">
        <v>404</v>
      </c>
      <c r="B2" s="2969"/>
      <c r="C2" s="2969"/>
      <c r="D2" s="2969"/>
      <c r="E2" s="2969"/>
      <c r="F2" s="2969"/>
      <c r="G2" s="2969"/>
      <c r="H2" s="2969"/>
      <c r="I2" s="2969"/>
      <c r="J2" s="2969"/>
      <c r="K2" s="2969"/>
      <c r="L2" s="2969"/>
      <c r="M2" s="2969"/>
      <c r="N2" s="2969"/>
      <c r="O2" s="2969"/>
      <c r="P2" s="2969"/>
      <c r="Q2" s="2969"/>
      <c r="R2" s="2969"/>
      <c r="S2" s="2969"/>
      <c r="T2" s="2969"/>
      <c r="U2" s="2969"/>
      <c r="V2" s="2969"/>
      <c r="W2" s="2969"/>
      <c r="X2" s="2969"/>
      <c r="Y2" s="2969"/>
      <c r="Z2" s="2969"/>
      <c r="AA2" s="2969"/>
      <c r="AB2" s="2969"/>
      <c r="AC2" s="2969"/>
      <c r="AD2" s="2969"/>
      <c r="AE2" s="2969"/>
      <c r="AF2" s="2969"/>
      <c r="AG2" s="2969"/>
      <c r="AH2" s="2969"/>
      <c r="AI2" s="2969"/>
      <c r="AJ2" s="2969"/>
      <c r="AK2" s="2969"/>
      <c r="AL2" s="2969"/>
      <c r="AM2" s="2969"/>
      <c r="AN2" s="2969"/>
      <c r="AO2" s="2969"/>
      <c r="AP2" s="2969"/>
      <c r="AQ2" s="2969"/>
      <c r="AR2" s="2969"/>
      <c r="AT2" s="2936" t="s">
        <v>605</v>
      </c>
      <c r="AU2" s="2937"/>
      <c r="AV2" s="2937"/>
      <c r="AW2" s="2937"/>
      <c r="AX2" s="2937"/>
      <c r="AY2" s="2937"/>
      <c r="AZ2" s="2937"/>
      <c r="BA2" s="2937"/>
      <c r="BB2" s="2937"/>
      <c r="BC2" s="2937"/>
      <c r="BD2" s="2937"/>
      <c r="BE2" s="2937"/>
      <c r="BF2" s="2937"/>
      <c r="BG2" s="2937"/>
      <c r="BH2" s="2937"/>
      <c r="BI2" s="2937"/>
      <c r="BJ2" s="2937"/>
      <c r="BK2" s="2937"/>
      <c r="BL2" s="2937"/>
      <c r="BM2" s="2938"/>
    </row>
    <row r="3" spans="1:71" ht="14.1" customHeight="1" x14ac:dyDescent="0.15">
      <c r="A3" s="2958" t="s">
        <v>53</v>
      </c>
      <c r="B3" s="2959"/>
      <c r="C3" s="2959"/>
      <c r="D3" s="2959"/>
      <c r="E3" s="2959"/>
      <c r="F3" s="2959"/>
      <c r="G3" s="2959"/>
      <c r="H3" s="2959"/>
      <c r="I3" s="2959"/>
      <c r="J3" s="2959"/>
      <c r="K3" s="2959"/>
      <c r="L3" s="2959"/>
      <c r="M3" s="2959"/>
      <c r="N3" s="2959"/>
      <c r="O3" s="2959"/>
      <c r="P3" s="2959"/>
      <c r="Q3" s="2959"/>
      <c r="R3" s="2959"/>
      <c r="S3" s="2959"/>
      <c r="T3" s="2959"/>
      <c r="U3" s="2959"/>
      <c r="V3" s="2959"/>
      <c r="W3" s="2959"/>
      <c r="X3" s="2959"/>
      <c r="Y3" s="2959"/>
      <c r="Z3" s="2959"/>
      <c r="AA3" s="2959"/>
      <c r="AB3" s="2959"/>
      <c r="AC3" s="2959"/>
      <c r="AD3" s="2959"/>
      <c r="AE3" s="2959"/>
      <c r="AF3" s="2959"/>
      <c r="AG3" s="2959"/>
      <c r="AH3" s="2960" t="s">
        <v>28</v>
      </c>
      <c r="AI3" s="2959"/>
      <c r="AJ3" s="2959"/>
      <c r="AK3" s="2959"/>
      <c r="AL3" s="2959"/>
      <c r="AM3" s="2959"/>
      <c r="AN3" s="2959"/>
      <c r="AO3" s="2959"/>
      <c r="AP3" s="2959"/>
      <c r="AQ3" s="2959"/>
      <c r="AR3" s="2961"/>
      <c r="AT3" s="2939"/>
      <c r="AU3" s="2940"/>
      <c r="AV3" s="2940"/>
      <c r="AW3" s="2940"/>
      <c r="AX3" s="2940"/>
      <c r="AY3" s="2940"/>
      <c r="AZ3" s="2940"/>
      <c r="BA3" s="2940"/>
      <c r="BB3" s="2940"/>
      <c r="BC3" s="2940"/>
      <c r="BD3" s="2940"/>
      <c r="BE3" s="2940"/>
      <c r="BF3" s="2940"/>
      <c r="BG3" s="2940"/>
      <c r="BH3" s="2940"/>
      <c r="BI3" s="2940"/>
      <c r="BJ3" s="2940"/>
      <c r="BK3" s="2940"/>
      <c r="BL3" s="2940"/>
      <c r="BM3" s="2941"/>
      <c r="BN3" s="344"/>
    </row>
    <row r="4" spans="1:71" ht="13.5" customHeight="1" x14ac:dyDescent="0.15">
      <c r="A4" s="2978" t="s">
        <v>447</v>
      </c>
      <c r="B4" s="2979"/>
      <c r="C4" s="2980" t="s">
        <v>966</v>
      </c>
      <c r="D4" s="2980"/>
      <c r="E4" s="2980"/>
      <c r="F4" s="2980"/>
      <c r="G4" s="2980"/>
      <c r="H4" s="2980"/>
      <c r="I4" s="2980"/>
      <c r="J4" s="2980"/>
      <c r="K4" s="2980"/>
      <c r="L4" s="2980"/>
      <c r="M4" s="2980"/>
      <c r="N4" s="2980"/>
      <c r="O4" s="2980"/>
      <c r="P4" s="2980"/>
      <c r="Q4" s="2980"/>
      <c r="R4" s="2980"/>
      <c r="S4" s="2980"/>
      <c r="T4" s="2980"/>
      <c r="U4" s="2980"/>
      <c r="V4" s="2980"/>
      <c r="W4" s="2980"/>
      <c r="X4" s="2980"/>
      <c r="Y4" s="2980"/>
      <c r="Z4" s="2980"/>
      <c r="AA4" s="2980"/>
      <c r="AB4" s="2980"/>
      <c r="AC4" s="2980"/>
      <c r="AD4" s="2980"/>
      <c r="AE4" s="2980"/>
      <c r="AF4" s="2980"/>
      <c r="AG4" s="373"/>
      <c r="AH4" s="2970" t="s">
        <v>954</v>
      </c>
      <c r="AI4" s="2971"/>
      <c r="AJ4" s="2971"/>
      <c r="AK4" s="2971"/>
      <c r="AL4" s="2971"/>
      <c r="AM4" s="2971"/>
      <c r="AN4" s="2971"/>
      <c r="AO4" s="2971"/>
      <c r="AP4" s="2971"/>
      <c r="AQ4" s="2971"/>
      <c r="AR4" s="2972"/>
      <c r="AT4" s="2939"/>
      <c r="AU4" s="2940"/>
      <c r="AV4" s="2940"/>
      <c r="AW4" s="2940"/>
      <c r="AX4" s="2940"/>
      <c r="AY4" s="2940"/>
      <c r="AZ4" s="2940"/>
      <c r="BA4" s="2940"/>
      <c r="BB4" s="2940"/>
      <c r="BC4" s="2940"/>
      <c r="BD4" s="2940"/>
      <c r="BE4" s="2940"/>
      <c r="BF4" s="2940"/>
      <c r="BG4" s="2940"/>
      <c r="BH4" s="2940"/>
      <c r="BI4" s="2940"/>
      <c r="BJ4" s="2940"/>
      <c r="BK4" s="2940"/>
      <c r="BL4" s="2940"/>
      <c r="BM4" s="2941"/>
      <c r="BN4" s="344"/>
    </row>
    <row r="5" spans="1:71" ht="13.5" customHeight="1" thickBot="1" x14ac:dyDescent="0.2">
      <c r="A5" s="336"/>
      <c r="B5" s="343"/>
      <c r="C5" s="2981"/>
      <c r="D5" s="2981"/>
      <c r="E5" s="2981"/>
      <c r="F5" s="2981"/>
      <c r="G5" s="2981"/>
      <c r="H5" s="2981"/>
      <c r="I5" s="2981"/>
      <c r="J5" s="2981"/>
      <c r="K5" s="2981"/>
      <c r="L5" s="2981"/>
      <c r="M5" s="2981"/>
      <c r="N5" s="2981"/>
      <c r="O5" s="2981"/>
      <c r="P5" s="2981"/>
      <c r="Q5" s="2981"/>
      <c r="R5" s="2981"/>
      <c r="S5" s="2981"/>
      <c r="T5" s="2981"/>
      <c r="U5" s="2981"/>
      <c r="V5" s="2981"/>
      <c r="W5" s="2981"/>
      <c r="X5" s="2981"/>
      <c r="Y5" s="2981"/>
      <c r="Z5" s="2981"/>
      <c r="AA5" s="2981"/>
      <c r="AB5" s="2981"/>
      <c r="AC5" s="2981"/>
      <c r="AD5" s="2981"/>
      <c r="AE5" s="2981"/>
      <c r="AF5" s="2981"/>
      <c r="AG5" s="343"/>
      <c r="AH5" s="2973"/>
      <c r="AI5" s="2974"/>
      <c r="AJ5" s="2974"/>
      <c r="AK5" s="2974"/>
      <c r="AL5" s="2974"/>
      <c r="AM5" s="2974"/>
      <c r="AN5" s="2974"/>
      <c r="AO5" s="2974"/>
      <c r="AP5" s="2974"/>
      <c r="AQ5" s="2974"/>
      <c r="AR5" s="2975"/>
      <c r="AT5" s="2942"/>
      <c r="AU5" s="2943"/>
      <c r="AV5" s="2943"/>
      <c r="AW5" s="2943"/>
      <c r="AX5" s="2943"/>
      <c r="AY5" s="2943"/>
      <c r="AZ5" s="2943"/>
      <c r="BA5" s="2943"/>
      <c r="BB5" s="2943"/>
      <c r="BC5" s="2943"/>
      <c r="BD5" s="2943"/>
      <c r="BE5" s="2943"/>
      <c r="BF5" s="2943"/>
      <c r="BG5" s="2943"/>
      <c r="BH5" s="2943"/>
      <c r="BI5" s="2943"/>
      <c r="BJ5" s="2943"/>
      <c r="BK5" s="2943"/>
      <c r="BL5" s="2943"/>
      <c r="BM5" s="2944"/>
      <c r="BN5" s="344"/>
    </row>
    <row r="6" spans="1:71" ht="13.5" customHeight="1" x14ac:dyDescent="0.15">
      <c r="A6" s="336"/>
      <c r="B6" s="2831" t="s">
        <v>1101</v>
      </c>
      <c r="C6" s="2831"/>
      <c r="D6" s="2831"/>
      <c r="E6" s="2831"/>
      <c r="F6" s="2831"/>
      <c r="G6" s="2831"/>
      <c r="H6" s="2831"/>
      <c r="I6" s="2831"/>
      <c r="J6" s="2831"/>
      <c r="K6" s="2831"/>
      <c r="L6" s="2831"/>
      <c r="M6" s="2831"/>
      <c r="N6" s="2831"/>
      <c r="O6" s="2831"/>
      <c r="P6" s="2831"/>
      <c r="Q6" s="2831"/>
      <c r="R6" s="2831"/>
      <c r="S6" s="2831"/>
      <c r="T6" s="2831"/>
      <c r="U6" s="2831"/>
      <c r="V6" s="2831"/>
      <c r="W6" s="2831"/>
      <c r="X6" s="2831"/>
      <c r="Y6" s="2831"/>
      <c r="Z6" s="2831"/>
      <c r="AA6" s="2831"/>
      <c r="AB6" s="2831"/>
      <c r="AC6" s="2831"/>
      <c r="AD6" s="2831"/>
      <c r="AE6" s="2831"/>
      <c r="AF6" s="2831"/>
      <c r="AG6" s="356"/>
      <c r="AH6" s="2976"/>
      <c r="AI6" s="2977"/>
      <c r="AJ6" s="2977"/>
      <c r="AK6" s="2977"/>
      <c r="AL6" s="2977"/>
      <c r="AM6" s="2977"/>
      <c r="AN6" s="2977"/>
      <c r="AO6" s="2977"/>
      <c r="AP6" s="2977"/>
      <c r="AQ6" s="2974"/>
      <c r="AR6" s="2975"/>
      <c r="AT6" s="344"/>
      <c r="AU6" s="344"/>
      <c r="AV6" s="344"/>
      <c r="AW6" s="344"/>
      <c r="AX6" s="344"/>
      <c r="AY6" s="344"/>
      <c r="AZ6" s="344"/>
      <c r="BA6" s="344"/>
      <c r="BB6" s="344"/>
      <c r="BC6" s="344"/>
      <c r="BD6" s="344"/>
      <c r="BE6" s="344"/>
      <c r="BF6" s="344"/>
      <c r="BG6" s="344"/>
      <c r="BH6" s="344"/>
      <c r="BI6" s="344"/>
      <c r="BJ6" s="344"/>
      <c r="BK6" s="344"/>
      <c r="BL6" s="344"/>
      <c r="BM6" s="344"/>
      <c r="BN6" s="344"/>
    </row>
    <row r="7" spans="1:71" ht="13.5" customHeight="1" x14ac:dyDescent="0.15">
      <c r="A7" s="336"/>
      <c r="B7" s="2982" t="s">
        <v>374</v>
      </c>
      <c r="C7" s="2948"/>
      <c r="D7" s="2948"/>
      <c r="E7" s="2948"/>
      <c r="F7" s="2948"/>
      <c r="G7" s="2948"/>
      <c r="H7" s="2948"/>
      <c r="I7" s="2948"/>
      <c r="J7" s="2948"/>
      <c r="K7" s="2948"/>
      <c r="L7" s="2948"/>
      <c r="M7" s="2947" t="s">
        <v>54</v>
      </c>
      <c r="N7" s="2948"/>
      <c r="O7" s="2948"/>
      <c r="P7" s="2948"/>
      <c r="Q7" s="2948"/>
      <c r="R7" s="2948"/>
      <c r="S7" s="2948"/>
      <c r="T7" s="2948"/>
      <c r="U7" s="2949"/>
      <c r="V7" s="2962" t="s">
        <v>14</v>
      </c>
      <c r="W7" s="2962"/>
      <c r="X7" s="2962"/>
      <c r="Y7" s="2962"/>
      <c r="Z7" s="2962"/>
      <c r="AA7" s="2962"/>
      <c r="AB7" s="2962"/>
      <c r="AC7" s="2962"/>
      <c r="AD7" s="2962"/>
      <c r="AE7" s="2962"/>
      <c r="AF7" s="2962"/>
      <c r="AG7" s="2962"/>
      <c r="AH7" s="2962"/>
      <c r="AI7" s="2962"/>
      <c r="AJ7" s="2963" t="s">
        <v>55</v>
      </c>
      <c r="AK7" s="2962"/>
      <c r="AL7" s="2962"/>
      <c r="AM7" s="2962"/>
      <c r="AN7" s="2962"/>
      <c r="AO7" s="2962"/>
      <c r="AP7" s="2962"/>
      <c r="AQ7" s="2964"/>
      <c r="AR7" s="346"/>
      <c r="AT7" s="337" t="s">
        <v>288</v>
      </c>
    </row>
    <row r="8" spans="1:71" ht="13.5" customHeight="1" x14ac:dyDescent="0.15">
      <c r="A8" s="336"/>
      <c r="B8" s="333"/>
      <c r="C8" s="374"/>
      <c r="D8" s="2833" t="s">
        <v>56</v>
      </c>
      <c r="E8" s="2833"/>
      <c r="F8" s="2833"/>
      <c r="G8" s="2833"/>
      <c r="H8" s="2833"/>
      <c r="I8" s="2833"/>
      <c r="J8" s="2833"/>
      <c r="K8" s="2833"/>
      <c r="L8" s="2834"/>
      <c r="M8" s="2950"/>
      <c r="N8" s="2951"/>
      <c r="O8" s="2951"/>
      <c r="P8" s="2951"/>
      <c r="Q8" s="2951"/>
      <c r="R8" s="2951"/>
      <c r="S8" s="2951"/>
      <c r="T8" s="2951"/>
      <c r="U8" s="2952"/>
      <c r="V8" s="341"/>
      <c r="W8" s="341"/>
      <c r="X8" s="2965" t="s">
        <v>358</v>
      </c>
      <c r="Y8" s="2965"/>
      <c r="Z8" s="2965"/>
      <c r="AA8" s="2965"/>
      <c r="AB8" s="2965"/>
      <c r="AC8" s="2965"/>
      <c r="AD8" s="2965"/>
      <c r="AE8" s="2965"/>
      <c r="AF8" s="2965"/>
      <c r="AG8" s="2965"/>
      <c r="AH8" s="2965"/>
      <c r="AI8" s="2965"/>
      <c r="AJ8" s="2966"/>
      <c r="AK8" s="2967"/>
      <c r="AL8" s="2967"/>
      <c r="AM8" s="2967"/>
      <c r="AN8" s="2967"/>
      <c r="AO8" s="2967"/>
      <c r="AP8" s="2967"/>
      <c r="AQ8" s="2968"/>
      <c r="AR8" s="346"/>
      <c r="AU8" s="337" t="s">
        <v>70</v>
      </c>
    </row>
    <row r="9" spans="1:71" ht="13.5" customHeight="1" x14ac:dyDescent="0.15">
      <c r="A9" s="336"/>
      <c r="B9" s="375"/>
      <c r="C9" s="376"/>
      <c r="D9" s="2835" t="s">
        <v>57</v>
      </c>
      <c r="E9" s="2835"/>
      <c r="F9" s="2835"/>
      <c r="G9" s="2835"/>
      <c r="H9" s="2835"/>
      <c r="I9" s="2835"/>
      <c r="J9" s="2835"/>
      <c r="K9" s="2835"/>
      <c r="L9" s="2836"/>
      <c r="M9" s="2884"/>
      <c r="N9" s="2885"/>
      <c r="O9" s="2885"/>
      <c r="P9" s="2885"/>
      <c r="Q9" s="2885"/>
      <c r="R9" s="2885"/>
      <c r="S9" s="2885"/>
      <c r="T9" s="2885"/>
      <c r="U9" s="2886"/>
      <c r="V9" s="377"/>
      <c r="W9" s="377"/>
      <c r="X9" s="2846" t="s">
        <v>375</v>
      </c>
      <c r="Y9" s="2846"/>
      <c r="Z9" s="2846"/>
      <c r="AA9" s="2846"/>
      <c r="AB9" s="2846"/>
      <c r="AC9" s="2846"/>
      <c r="AD9" s="2846"/>
      <c r="AE9" s="2846"/>
      <c r="AF9" s="2846"/>
      <c r="AG9" s="2846"/>
      <c r="AH9" s="2846"/>
      <c r="AI9" s="2846"/>
      <c r="AJ9" s="2845"/>
      <c r="AK9" s="2846"/>
      <c r="AL9" s="2846"/>
      <c r="AM9" s="2846"/>
      <c r="AN9" s="2846"/>
      <c r="AO9" s="2846"/>
      <c r="AP9" s="2846"/>
      <c r="AQ9" s="2847"/>
      <c r="AR9" s="346"/>
      <c r="AT9" s="337" t="s">
        <v>112</v>
      </c>
      <c r="BH9" s="337" t="s">
        <v>113</v>
      </c>
    </row>
    <row r="10" spans="1:71" ht="13.5" customHeight="1" x14ac:dyDescent="0.15">
      <c r="A10" s="336"/>
      <c r="B10" s="375"/>
      <c r="C10" s="376"/>
      <c r="D10" s="2837" t="s">
        <v>602</v>
      </c>
      <c r="E10" s="2837"/>
      <c r="F10" s="2837"/>
      <c r="G10" s="2837"/>
      <c r="H10" s="2837"/>
      <c r="I10" s="2837"/>
      <c r="J10" s="2837"/>
      <c r="K10" s="2837"/>
      <c r="L10" s="2838"/>
      <c r="M10" s="2884"/>
      <c r="N10" s="2885"/>
      <c r="O10" s="2885"/>
      <c r="P10" s="2885"/>
      <c r="Q10" s="2885"/>
      <c r="R10" s="2885"/>
      <c r="S10" s="2885"/>
      <c r="T10" s="2885"/>
      <c r="U10" s="2886"/>
      <c r="V10" s="377"/>
      <c r="W10" s="377"/>
      <c r="X10" s="2946" t="s">
        <v>958</v>
      </c>
      <c r="Y10" s="2946"/>
      <c r="Z10" s="2946"/>
      <c r="AA10" s="2946"/>
      <c r="AB10" s="2946"/>
      <c r="AC10" s="2946"/>
      <c r="AD10" s="2946"/>
      <c r="AE10" s="2946"/>
      <c r="AF10" s="2946"/>
      <c r="AG10" s="2946"/>
      <c r="AH10" s="2946" t="s">
        <v>959</v>
      </c>
      <c r="AI10" s="2946"/>
      <c r="AJ10" s="2845"/>
      <c r="AK10" s="2846"/>
      <c r="AL10" s="2846"/>
      <c r="AM10" s="2846"/>
      <c r="AN10" s="2846"/>
      <c r="AO10" s="2846"/>
      <c r="AP10" s="2846"/>
      <c r="AQ10" s="2847"/>
      <c r="AR10" s="346"/>
      <c r="AU10" s="337" t="s">
        <v>71</v>
      </c>
      <c r="BJ10" s="337" t="s">
        <v>114</v>
      </c>
    </row>
    <row r="11" spans="1:71" ht="13.5" customHeight="1" x14ac:dyDescent="0.15">
      <c r="A11" s="336"/>
      <c r="B11" s="375"/>
      <c r="C11" s="376"/>
      <c r="D11" s="2839" t="s">
        <v>345</v>
      </c>
      <c r="E11" s="2839"/>
      <c r="F11" s="2839"/>
      <c r="G11" s="2839"/>
      <c r="H11" s="2839"/>
      <c r="I11" s="2839"/>
      <c r="J11" s="2839"/>
      <c r="K11" s="2839"/>
      <c r="L11" s="2840"/>
      <c r="M11" s="2884"/>
      <c r="N11" s="2885"/>
      <c r="O11" s="2885"/>
      <c r="P11" s="2885"/>
      <c r="Q11" s="2885"/>
      <c r="R11" s="2885"/>
      <c r="S11" s="2885"/>
      <c r="T11" s="2885"/>
      <c r="U11" s="2886"/>
      <c r="V11" s="377"/>
      <c r="W11" s="377"/>
      <c r="X11" s="2846" t="s">
        <v>359</v>
      </c>
      <c r="Y11" s="2846"/>
      <c r="Z11" s="2846"/>
      <c r="AA11" s="2846"/>
      <c r="AB11" s="2846"/>
      <c r="AC11" s="2846"/>
      <c r="AD11" s="2846"/>
      <c r="AE11" s="2846"/>
      <c r="AF11" s="2846"/>
      <c r="AG11" s="2846"/>
      <c r="AH11" s="2846"/>
      <c r="AI11" s="2846"/>
      <c r="AJ11" s="2845"/>
      <c r="AK11" s="2846"/>
      <c r="AL11" s="2846"/>
      <c r="AM11" s="2846"/>
      <c r="AN11" s="2846"/>
      <c r="AO11" s="2846"/>
      <c r="AP11" s="2846"/>
      <c r="AQ11" s="2847"/>
      <c r="AR11" s="346"/>
      <c r="AU11" s="2945" t="s">
        <v>72</v>
      </c>
      <c r="AV11" s="2945"/>
      <c r="AW11" s="2945"/>
      <c r="AX11" s="2945"/>
      <c r="AY11" s="2945"/>
      <c r="AZ11" s="2945"/>
      <c r="BA11" s="2945"/>
      <c r="BB11" s="2945"/>
      <c r="BC11" s="2945"/>
      <c r="BD11" s="2945"/>
      <c r="BE11" s="2945"/>
      <c r="BJ11" s="2945" t="s">
        <v>115</v>
      </c>
      <c r="BK11" s="2945"/>
      <c r="BL11" s="2945"/>
      <c r="BM11" s="2945"/>
      <c r="BN11" s="2945"/>
      <c r="BO11" s="2945"/>
      <c r="BP11" s="2945"/>
      <c r="BQ11" s="2945"/>
      <c r="BR11" s="2945"/>
      <c r="BS11" s="2945"/>
    </row>
    <row r="12" spans="1:71" ht="13.5" customHeight="1" x14ac:dyDescent="0.15">
      <c r="A12" s="336"/>
      <c r="B12" s="375"/>
      <c r="C12" s="376"/>
      <c r="D12" s="2837" t="s">
        <v>377</v>
      </c>
      <c r="E12" s="2837"/>
      <c r="F12" s="2837"/>
      <c r="G12" s="2837"/>
      <c r="H12" s="2837"/>
      <c r="I12" s="2837"/>
      <c r="J12" s="2837"/>
      <c r="K12" s="2837"/>
      <c r="L12" s="2838"/>
      <c r="M12" s="2884"/>
      <c r="N12" s="2885"/>
      <c r="O12" s="2885"/>
      <c r="P12" s="2885"/>
      <c r="Q12" s="2885"/>
      <c r="R12" s="2885"/>
      <c r="S12" s="2885"/>
      <c r="T12" s="2885"/>
      <c r="U12" s="2886"/>
      <c r="V12" s="377"/>
      <c r="W12" s="377"/>
      <c r="X12" s="2846" t="s">
        <v>360</v>
      </c>
      <c r="Y12" s="2846"/>
      <c r="Z12" s="2846"/>
      <c r="AA12" s="2846"/>
      <c r="AB12" s="2846"/>
      <c r="AC12" s="2846"/>
      <c r="AD12" s="2846"/>
      <c r="AE12" s="2846"/>
      <c r="AF12" s="2846"/>
      <c r="AG12" s="2846"/>
      <c r="AH12" s="2846"/>
      <c r="AI12" s="2846"/>
      <c r="AJ12" s="2845"/>
      <c r="AK12" s="2846"/>
      <c r="AL12" s="2846"/>
      <c r="AM12" s="2846"/>
      <c r="AN12" s="2846"/>
      <c r="AO12" s="2846"/>
      <c r="AP12" s="2846"/>
      <c r="AQ12" s="2847"/>
      <c r="AR12" s="346"/>
      <c r="AU12" s="2945"/>
      <c r="AV12" s="2945"/>
      <c r="AW12" s="2945"/>
      <c r="AX12" s="2945"/>
      <c r="AY12" s="2945"/>
      <c r="AZ12" s="2945"/>
      <c r="BA12" s="2945"/>
      <c r="BB12" s="2945"/>
      <c r="BC12" s="2945"/>
      <c r="BD12" s="2945"/>
      <c r="BE12" s="2945"/>
      <c r="BJ12" s="2945"/>
      <c r="BK12" s="2945"/>
      <c r="BL12" s="2945"/>
      <c r="BM12" s="2945"/>
      <c r="BN12" s="2945"/>
      <c r="BO12" s="2945"/>
      <c r="BP12" s="2945"/>
      <c r="BQ12" s="2945"/>
      <c r="BR12" s="2945"/>
      <c r="BS12" s="2945"/>
    </row>
    <row r="13" spans="1:71" ht="13.5" customHeight="1" x14ac:dyDescent="0.15">
      <c r="A13" s="336"/>
      <c r="B13" s="375"/>
      <c r="C13" s="376"/>
      <c r="D13" s="2837" t="s">
        <v>571</v>
      </c>
      <c r="E13" s="2837"/>
      <c r="F13" s="2837"/>
      <c r="G13" s="2837"/>
      <c r="H13" s="2837"/>
      <c r="I13" s="2837"/>
      <c r="J13" s="2837"/>
      <c r="K13" s="2837"/>
      <c r="L13" s="2838"/>
      <c r="M13" s="2887"/>
      <c r="N13" s="2888"/>
      <c r="O13" s="2888"/>
      <c r="P13" s="2888"/>
      <c r="Q13" s="2888"/>
      <c r="R13" s="2888"/>
      <c r="S13" s="2888"/>
      <c r="T13" s="2888"/>
      <c r="U13" s="2889"/>
      <c r="V13" s="377"/>
      <c r="W13" s="377"/>
      <c r="X13" s="2846" t="s">
        <v>376</v>
      </c>
      <c r="Y13" s="2846"/>
      <c r="Z13" s="2846"/>
      <c r="AA13" s="2846"/>
      <c r="AB13" s="2846"/>
      <c r="AC13" s="2846"/>
      <c r="AD13" s="2846"/>
      <c r="AE13" s="2846"/>
      <c r="AF13" s="2846"/>
      <c r="AG13" s="2846"/>
      <c r="AH13" s="2846"/>
      <c r="AI13" s="2846"/>
      <c r="AJ13" s="2845"/>
      <c r="AK13" s="2846"/>
      <c r="AL13" s="2846"/>
      <c r="AM13" s="2846"/>
      <c r="AN13" s="2846"/>
      <c r="AO13" s="2846"/>
      <c r="AP13" s="2846"/>
      <c r="AQ13" s="2847"/>
      <c r="AR13" s="346"/>
      <c r="AT13" s="337" t="s">
        <v>111</v>
      </c>
      <c r="AU13" s="332"/>
      <c r="AV13" s="332"/>
      <c r="AW13" s="332"/>
      <c r="AX13" s="332"/>
      <c r="AY13" s="332"/>
      <c r="AZ13" s="378"/>
      <c r="BA13" s="378"/>
      <c r="BB13" s="332"/>
      <c r="BC13" s="332"/>
      <c r="BD13" s="332"/>
      <c r="BE13" s="332"/>
      <c r="BF13" s="332"/>
      <c r="BG13" s="332"/>
      <c r="BH13" s="332"/>
      <c r="BI13" s="332"/>
      <c r="BJ13" s="332"/>
      <c r="BK13" s="332"/>
      <c r="BL13" s="332"/>
      <c r="BM13" s="332"/>
      <c r="BN13" s="332"/>
      <c r="BO13" s="298"/>
    </row>
    <row r="14" spans="1:71" ht="13.5" customHeight="1" x14ac:dyDescent="0.15">
      <c r="A14" s="336"/>
      <c r="B14" s="331"/>
      <c r="C14" s="366"/>
      <c r="D14" s="2841" t="s">
        <v>746</v>
      </c>
      <c r="E14" s="2841"/>
      <c r="F14" s="2841"/>
      <c r="G14" s="2841"/>
      <c r="H14" s="2841"/>
      <c r="I14" s="2841"/>
      <c r="J14" s="2842" t="s">
        <v>391</v>
      </c>
      <c r="K14" s="2842"/>
      <c r="L14" s="340" t="s">
        <v>37</v>
      </c>
      <c r="M14" s="3014"/>
      <c r="N14" s="3015"/>
      <c r="O14" s="3015"/>
      <c r="P14" s="3015"/>
      <c r="Q14" s="3015"/>
      <c r="R14" s="3015"/>
      <c r="S14" s="3015"/>
      <c r="T14" s="3015"/>
      <c r="U14" s="3016"/>
      <c r="V14" s="326"/>
      <c r="W14" s="326"/>
      <c r="X14" s="3007"/>
      <c r="Y14" s="3007"/>
      <c r="Z14" s="3007"/>
      <c r="AA14" s="3007"/>
      <c r="AB14" s="3007"/>
      <c r="AC14" s="3007"/>
      <c r="AD14" s="3007"/>
      <c r="AE14" s="3007"/>
      <c r="AF14" s="3007"/>
      <c r="AG14" s="3007"/>
      <c r="AH14" s="3007"/>
      <c r="AI14" s="3007"/>
      <c r="AJ14" s="3006"/>
      <c r="AK14" s="3007"/>
      <c r="AL14" s="3007"/>
      <c r="AM14" s="3007"/>
      <c r="AN14" s="3007"/>
      <c r="AO14" s="3007"/>
      <c r="AP14" s="3007"/>
      <c r="AQ14" s="3008"/>
      <c r="AR14" s="346"/>
    </row>
    <row r="15" spans="1:71" ht="13.5" customHeight="1" x14ac:dyDescent="0.15">
      <c r="A15" s="336"/>
      <c r="B15" s="298"/>
      <c r="C15" s="316"/>
      <c r="D15" s="316"/>
      <c r="E15" s="316"/>
      <c r="F15" s="316"/>
      <c r="G15" s="316"/>
      <c r="H15" s="316"/>
      <c r="I15" s="316"/>
      <c r="J15" s="316"/>
      <c r="K15" s="316"/>
      <c r="L15" s="298"/>
      <c r="M15" s="298"/>
      <c r="N15" s="316"/>
      <c r="O15" s="316"/>
      <c r="P15" s="316"/>
      <c r="Q15" s="316"/>
      <c r="R15" s="316"/>
      <c r="S15" s="316"/>
      <c r="T15" s="316"/>
      <c r="U15" s="316"/>
      <c r="V15" s="316"/>
      <c r="W15" s="316"/>
      <c r="X15" s="316"/>
      <c r="Y15" s="316"/>
      <c r="Z15" s="379"/>
      <c r="AA15" s="379"/>
      <c r="AB15" s="379"/>
      <c r="AC15" s="379"/>
      <c r="AD15" s="298"/>
      <c r="AE15" s="298"/>
      <c r="AF15" s="298"/>
      <c r="AG15" s="351"/>
      <c r="AH15" s="380"/>
      <c r="AI15" s="352"/>
      <c r="AJ15" s="351"/>
      <c r="AK15" s="351"/>
      <c r="AL15" s="352"/>
      <c r="AM15" s="351"/>
      <c r="AN15" s="381"/>
      <c r="AO15" s="382"/>
      <c r="AP15" s="347"/>
      <c r="AR15" s="346"/>
      <c r="AT15" s="383"/>
      <c r="AU15" s="383"/>
      <c r="AV15" s="383"/>
      <c r="AW15" s="383"/>
      <c r="AX15" s="383"/>
      <c r="AY15" s="383"/>
      <c r="AZ15" s="383"/>
      <c r="BA15" s="383"/>
      <c r="BB15" s="383"/>
      <c r="BC15" s="383"/>
      <c r="BD15" s="383"/>
    </row>
    <row r="16" spans="1:71" ht="13.5" customHeight="1" x14ac:dyDescent="0.15">
      <c r="A16" s="2911" t="s">
        <v>658</v>
      </c>
      <c r="B16" s="2912"/>
      <c r="C16" s="3061" t="s">
        <v>659</v>
      </c>
      <c r="D16" s="3061"/>
      <c r="E16" s="3061"/>
      <c r="F16" s="3061"/>
      <c r="G16" s="3061"/>
      <c r="H16" s="3061"/>
      <c r="I16" s="3061"/>
      <c r="J16" s="3061"/>
      <c r="K16" s="3061"/>
      <c r="L16" s="3061"/>
      <c r="M16" s="3061"/>
      <c r="N16" s="3061"/>
      <c r="O16" s="3061"/>
      <c r="P16" s="3061"/>
      <c r="Q16" s="3061"/>
      <c r="R16" s="3061"/>
      <c r="S16" s="3061"/>
      <c r="T16" s="3061"/>
      <c r="U16" s="3061"/>
      <c r="V16" s="3061"/>
      <c r="W16" s="3061"/>
      <c r="X16" s="3061"/>
      <c r="Y16" s="3061"/>
      <c r="Z16" s="3061"/>
      <c r="AA16" s="3061"/>
      <c r="AB16" s="3061"/>
      <c r="AC16" s="3061"/>
      <c r="AD16" s="3061"/>
      <c r="AE16" s="3061"/>
      <c r="AF16" s="3061"/>
      <c r="AG16" s="352"/>
      <c r="AH16" s="384"/>
      <c r="AI16" s="352"/>
      <c r="AJ16" s="352"/>
      <c r="AK16" s="352"/>
      <c r="AL16" s="352"/>
      <c r="AM16" s="352"/>
      <c r="AN16" s="352"/>
      <c r="AO16" s="352"/>
      <c r="AP16" s="352"/>
      <c r="AQ16" s="352"/>
      <c r="AR16" s="385"/>
      <c r="AT16" s="3004" t="s">
        <v>420</v>
      </c>
      <c r="AU16" s="3004"/>
      <c r="AV16" s="3004"/>
      <c r="AW16" s="3004"/>
      <c r="AX16" s="3004"/>
      <c r="AY16" s="3004"/>
      <c r="AZ16" s="3004"/>
      <c r="BA16" s="3004"/>
      <c r="BB16" s="3004"/>
      <c r="BC16" s="3004"/>
      <c r="BD16" s="3004"/>
    </row>
    <row r="17" spans="1:66" ht="13.5" customHeight="1" x14ac:dyDescent="0.15">
      <c r="A17" s="336"/>
      <c r="B17" s="330"/>
      <c r="C17" s="2832" t="s">
        <v>955</v>
      </c>
      <c r="D17" s="2832"/>
      <c r="E17" s="2832"/>
      <c r="F17" s="2832"/>
      <c r="G17" s="2832"/>
      <c r="H17" s="2832"/>
      <c r="I17" s="2832"/>
      <c r="J17" s="2832"/>
      <c r="K17" s="2832"/>
      <c r="L17" s="2832"/>
      <c r="M17" s="2832"/>
      <c r="N17" s="2832"/>
      <c r="O17" s="2832"/>
      <c r="P17" s="2832"/>
      <c r="Q17" s="2832"/>
      <c r="R17" s="2832"/>
      <c r="S17" s="2832"/>
      <c r="T17" s="2832"/>
      <c r="U17" s="2832"/>
      <c r="V17" s="2832"/>
      <c r="W17" s="2832"/>
      <c r="X17" s="2832"/>
      <c r="Y17" s="2832"/>
      <c r="Z17" s="2832"/>
      <c r="AA17" s="2832"/>
      <c r="AB17" s="2832"/>
      <c r="AC17" s="2832"/>
      <c r="AD17" s="2832"/>
      <c r="AE17" s="2832"/>
      <c r="AF17" s="2832"/>
      <c r="AG17" s="386"/>
      <c r="AH17" s="384"/>
      <c r="AI17" s="352"/>
      <c r="AJ17" s="352"/>
      <c r="AK17" s="352"/>
      <c r="AL17" s="352"/>
      <c r="AM17" s="352"/>
      <c r="AN17" s="352"/>
      <c r="AO17" s="352"/>
      <c r="AP17" s="352"/>
      <c r="AQ17" s="352"/>
      <c r="AR17" s="385"/>
      <c r="AT17" s="3005"/>
      <c r="AU17" s="3005"/>
      <c r="AV17" s="3005"/>
      <c r="AW17" s="3005"/>
      <c r="AX17" s="3005"/>
      <c r="AY17" s="3005"/>
      <c r="AZ17" s="3005"/>
      <c r="BA17" s="3005"/>
      <c r="BB17" s="3005"/>
      <c r="BC17" s="3005"/>
      <c r="BD17" s="3005"/>
      <c r="BN17" s="350"/>
    </row>
    <row r="18" spans="1:66" ht="13.5" customHeight="1" x14ac:dyDescent="0.15">
      <c r="A18" s="336"/>
      <c r="B18" s="3003" t="s">
        <v>390</v>
      </c>
      <c r="C18" s="3003"/>
      <c r="D18" s="3017" t="s">
        <v>1102</v>
      </c>
      <c r="E18" s="3017"/>
      <c r="F18" s="3017"/>
      <c r="G18" s="3017"/>
      <c r="H18" s="3017"/>
      <c r="I18" s="3017"/>
      <c r="J18" s="3017"/>
      <c r="K18" s="3017"/>
      <c r="L18" s="3017"/>
      <c r="M18" s="3017"/>
      <c r="N18" s="3017"/>
      <c r="O18" s="3017"/>
      <c r="P18" s="3017"/>
      <c r="Q18" s="3017"/>
      <c r="R18" s="3017"/>
      <c r="S18" s="3017"/>
      <c r="T18" s="3017"/>
      <c r="U18" s="3017"/>
      <c r="V18" s="3017"/>
      <c r="W18" s="3017"/>
      <c r="X18" s="3017"/>
      <c r="Y18" s="3017"/>
      <c r="Z18" s="3017"/>
      <c r="AA18" s="3017"/>
      <c r="AB18" s="3017"/>
      <c r="AC18" s="3017"/>
      <c r="AD18" s="3017"/>
      <c r="AE18" s="3017"/>
      <c r="AF18" s="3017"/>
      <c r="AG18" s="3017"/>
      <c r="AH18" s="3017"/>
      <c r="AI18" s="3017"/>
      <c r="AJ18" s="3017"/>
      <c r="AK18" s="3017"/>
      <c r="AL18" s="3017"/>
      <c r="AM18" s="3017"/>
      <c r="AN18" s="3017"/>
      <c r="AO18" s="3017"/>
      <c r="AP18" s="3017"/>
      <c r="AQ18" s="3017"/>
      <c r="AR18" s="346"/>
      <c r="AT18" s="2987" t="s">
        <v>573</v>
      </c>
      <c r="AU18" s="2988"/>
      <c r="AV18" s="2988"/>
      <c r="AW18" s="2988"/>
      <c r="AX18" s="2989"/>
      <c r="AY18" s="3000"/>
      <c r="AZ18" s="3001"/>
      <c r="BA18" s="3001"/>
      <c r="BB18" s="2953" t="s">
        <v>69</v>
      </c>
      <c r="BC18" s="2953"/>
      <c r="BD18" s="2954"/>
    </row>
    <row r="19" spans="1:66" ht="13.5" customHeight="1" x14ac:dyDescent="0.15">
      <c r="A19" s="387"/>
      <c r="B19" s="2893" t="s">
        <v>15</v>
      </c>
      <c r="C19" s="2894"/>
      <c r="D19" s="2895"/>
      <c r="E19" s="2902" t="s">
        <v>59</v>
      </c>
      <c r="F19" s="2903"/>
      <c r="G19" s="2904"/>
      <c r="H19" s="2982" t="s">
        <v>750</v>
      </c>
      <c r="I19" s="2948"/>
      <c r="J19" s="2948"/>
      <c r="K19" s="2948"/>
      <c r="L19" s="2948"/>
      <c r="M19" s="2948"/>
      <c r="N19" s="2948"/>
      <c r="O19" s="2948"/>
      <c r="P19" s="2948"/>
      <c r="Q19" s="2948"/>
      <c r="R19" s="2948"/>
      <c r="S19" s="2948"/>
      <c r="T19" s="2948"/>
      <c r="U19" s="2948"/>
      <c r="V19" s="2948"/>
      <c r="W19" s="3040"/>
      <c r="X19" s="3018" t="s">
        <v>745</v>
      </c>
      <c r="Y19" s="3019"/>
      <c r="Z19" s="3020"/>
      <c r="AA19" s="3027" t="s">
        <v>149</v>
      </c>
      <c r="AB19" s="3028"/>
      <c r="AC19" s="3028"/>
      <c r="AD19" s="3028"/>
      <c r="AE19" s="3028"/>
      <c r="AF19" s="3029"/>
      <c r="AG19" s="3030" t="s">
        <v>956</v>
      </c>
      <c r="AH19" s="3031"/>
      <c r="AI19" s="3031"/>
      <c r="AJ19" s="3031"/>
      <c r="AK19" s="3031"/>
      <c r="AL19" s="3031"/>
      <c r="AM19" s="3031"/>
      <c r="AN19" s="3031"/>
      <c r="AO19" s="3031"/>
      <c r="AP19" s="3031"/>
      <c r="AQ19" s="3032"/>
      <c r="AR19" s="346"/>
      <c r="AT19" s="2997"/>
      <c r="AU19" s="2998"/>
      <c r="AV19" s="2998"/>
      <c r="AW19" s="2998"/>
      <c r="AX19" s="2999"/>
      <c r="AY19" s="3002"/>
      <c r="AZ19" s="3003"/>
      <c r="BA19" s="3003"/>
      <c r="BB19" s="2955"/>
      <c r="BC19" s="2955"/>
      <c r="BD19" s="2956"/>
    </row>
    <row r="20" spans="1:66" ht="13.5" customHeight="1" x14ac:dyDescent="0.15">
      <c r="A20" s="387"/>
      <c r="B20" s="2896"/>
      <c r="C20" s="2897"/>
      <c r="D20" s="2898"/>
      <c r="E20" s="2905"/>
      <c r="F20" s="2906"/>
      <c r="G20" s="2907"/>
      <c r="H20" s="2913" t="s">
        <v>60</v>
      </c>
      <c r="I20" s="2914"/>
      <c r="J20" s="2919" t="s">
        <v>61</v>
      </c>
      <c r="K20" s="2914"/>
      <c r="L20" s="2919" t="s">
        <v>62</v>
      </c>
      <c r="M20" s="2914"/>
      <c r="N20" s="2922" t="s">
        <v>234</v>
      </c>
      <c r="O20" s="2923"/>
      <c r="P20" s="2919" t="s">
        <v>63</v>
      </c>
      <c r="Q20" s="2914"/>
      <c r="R20" s="2919" t="s">
        <v>64</v>
      </c>
      <c r="S20" s="2914"/>
      <c r="T20" s="2919" t="s">
        <v>65</v>
      </c>
      <c r="U20" s="2914"/>
      <c r="V20" s="2919" t="s">
        <v>26</v>
      </c>
      <c r="W20" s="3037"/>
      <c r="X20" s="3021"/>
      <c r="Y20" s="3022"/>
      <c r="Z20" s="3023"/>
      <c r="AA20" s="2913" t="s">
        <v>26</v>
      </c>
      <c r="AB20" s="3009"/>
      <c r="AC20" s="2914"/>
      <c r="AD20" s="327" t="s">
        <v>125</v>
      </c>
      <c r="AE20" s="3012" t="s">
        <v>126</v>
      </c>
      <c r="AF20" s="3013"/>
      <c r="AG20" s="3033"/>
      <c r="AH20" s="3004"/>
      <c r="AI20" s="3004"/>
      <c r="AJ20" s="3004"/>
      <c r="AK20" s="3004"/>
      <c r="AL20" s="3004"/>
      <c r="AM20" s="3004"/>
      <c r="AN20" s="3004"/>
      <c r="AO20" s="3004"/>
      <c r="AP20" s="3004"/>
      <c r="AQ20" s="3034"/>
      <c r="AR20" s="346"/>
      <c r="AT20" s="2987" t="s">
        <v>421</v>
      </c>
      <c r="AU20" s="2988"/>
      <c r="AV20" s="2988"/>
      <c r="AW20" s="2988"/>
      <c r="AX20" s="2989"/>
      <c r="AY20" s="2993">
        <f>AY27</f>
        <v>0</v>
      </c>
      <c r="AZ20" s="2994"/>
      <c r="BA20" s="2994"/>
      <c r="BB20" s="2953" t="s">
        <v>69</v>
      </c>
      <c r="BC20" s="2953"/>
      <c r="BD20" s="2954"/>
    </row>
    <row r="21" spans="1:66" ht="13.5" customHeight="1" thickBot="1" x14ac:dyDescent="0.2">
      <c r="A21" s="387"/>
      <c r="B21" s="2896"/>
      <c r="C21" s="2897"/>
      <c r="D21" s="2898"/>
      <c r="E21" s="2905"/>
      <c r="F21" s="2906"/>
      <c r="G21" s="2907"/>
      <c r="H21" s="2915"/>
      <c r="I21" s="2916"/>
      <c r="J21" s="2920"/>
      <c r="K21" s="2916"/>
      <c r="L21" s="2920"/>
      <c r="M21" s="2916"/>
      <c r="N21" s="2924"/>
      <c r="O21" s="2925"/>
      <c r="P21" s="2920"/>
      <c r="Q21" s="2916"/>
      <c r="R21" s="2920"/>
      <c r="S21" s="2916"/>
      <c r="T21" s="2920"/>
      <c r="U21" s="2916"/>
      <c r="V21" s="2920"/>
      <c r="W21" s="3038"/>
      <c r="X21" s="3021"/>
      <c r="Y21" s="3022"/>
      <c r="Z21" s="3023"/>
      <c r="AA21" s="2915"/>
      <c r="AB21" s="3010"/>
      <c r="AC21" s="2916"/>
      <c r="AD21" s="388" t="s">
        <v>267</v>
      </c>
      <c r="AE21" s="2928" t="s">
        <v>268</v>
      </c>
      <c r="AF21" s="2929"/>
      <c r="AG21" s="3033"/>
      <c r="AH21" s="3004"/>
      <c r="AI21" s="3004"/>
      <c r="AJ21" s="3004"/>
      <c r="AK21" s="3004"/>
      <c r="AL21" s="3004"/>
      <c r="AM21" s="3004"/>
      <c r="AN21" s="3004"/>
      <c r="AO21" s="3004"/>
      <c r="AP21" s="3004"/>
      <c r="AQ21" s="3034"/>
      <c r="AR21" s="346"/>
      <c r="AT21" s="2990"/>
      <c r="AU21" s="2991"/>
      <c r="AV21" s="2991"/>
      <c r="AW21" s="2991"/>
      <c r="AX21" s="2992"/>
      <c r="AY21" s="2995"/>
      <c r="AZ21" s="2996"/>
      <c r="BA21" s="2996"/>
      <c r="BB21" s="2983"/>
      <c r="BC21" s="2983"/>
      <c r="BD21" s="2984"/>
    </row>
    <row r="22" spans="1:66" ht="13.5" customHeight="1" x14ac:dyDescent="0.15">
      <c r="A22" s="336"/>
      <c r="B22" s="2899"/>
      <c r="C22" s="2900"/>
      <c r="D22" s="2901"/>
      <c r="E22" s="2908"/>
      <c r="F22" s="2909"/>
      <c r="G22" s="2910"/>
      <c r="H22" s="2917"/>
      <c r="I22" s="2918"/>
      <c r="J22" s="2921"/>
      <c r="K22" s="2918"/>
      <c r="L22" s="2921"/>
      <c r="M22" s="2918"/>
      <c r="N22" s="2926"/>
      <c r="O22" s="2927"/>
      <c r="P22" s="2921"/>
      <c r="Q22" s="2918"/>
      <c r="R22" s="2921"/>
      <c r="S22" s="2918"/>
      <c r="T22" s="2921"/>
      <c r="U22" s="2918"/>
      <c r="V22" s="2921"/>
      <c r="W22" s="3039"/>
      <c r="X22" s="3024"/>
      <c r="Y22" s="3025"/>
      <c r="Z22" s="3026"/>
      <c r="AA22" s="2917"/>
      <c r="AB22" s="3011"/>
      <c r="AC22" s="2918"/>
      <c r="AD22" s="389"/>
      <c r="AE22" s="2985" t="s">
        <v>66</v>
      </c>
      <c r="AF22" s="2986"/>
      <c r="AG22" s="3035"/>
      <c r="AH22" s="3005"/>
      <c r="AI22" s="3005"/>
      <c r="AJ22" s="3005"/>
      <c r="AK22" s="3005"/>
      <c r="AL22" s="3005"/>
      <c r="AM22" s="3005"/>
      <c r="AN22" s="3005"/>
      <c r="AO22" s="3005"/>
      <c r="AP22" s="3005"/>
      <c r="AQ22" s="3036"/>
      <c r="AR22" s="346"/>
      <c r="AT22" s="3078" t="s">
        <v>66</v>
      </c>
      <c r="AU22" s="3079"/>
      <c r="AV22" s="3079"/>
      <c r="AW22" s="3079"/>
      <c r="AX22" s="3080"/>
      <c r="AY22" s="3084" t="str">
        <f>IF(ISERROR(AY20/AY18),"",(AY20/AY18))</f>
        <v/>
      </c>
      <c r="AZ22" s="3085"/>
      <c r="BA22" s="3085"/>
      <c r="BB22" s="3088" t="s">
        <v>20</v>
      </c>
      <c r="BC22" s="3088"/>
      <c r="BD22" s="3089"/>
    </row>
    <row r="23" spans="1:66" ht="17.25" customHeight="1" thickBot="1" x14ac:dyDescent="0.2">
      <c r="A23" s="387"/>
      <c r="B23" s="2879" t="s">
        <v>233</v>
      </c>
      <c r="C23" s="2880"/>
      <c r="D23" s="410"/>
      <c r="E23" s="2881" t="s">
        <v>41</v>
      </c>
      <c r="F23" s="2882"/>
      <c r="G23" s="2883"/>
      <c r="H23" s="2890">
        <v>0</v>
      </c>
      <c r="I23" s="2891"/>
      <c r="J23" s="2892">
        <v>0</v>
      </c>
      <c r="K23" s="2891"/>
      <c r="L23" s="2892">
        <v>0</v>
      </c>
      <c r="M23" s="2891"/>
      <c r="N23" s="2892">
        <v>0</v>
      </c>
      <c r="O23" s="2891"/>
      <c r="P23" s="2892">
        <v>0</v>
      </c>
      <c r="Q23" s="2891"/>
      <c r="R23" s="2892">
        <v>2</v>
      </c>
      <c r="S23" s="2891"/>
      <c r="T23" s="2892">
        <v>0</v>
      </c>
      <c r="U23" s="2891"/>
      <c r="V23" s="2892">
        <f>SUM(P23:U23)</f>
        <v>2</v>
      </c>
      <c r="W23" s="2932"/>
      <c r="X23" s="2933" t="s">
        <v>20</v>
      </c>
      <c r="Y23" s="2934"/>
      <c r="Z23" s="2935"/>
      <c r="AA23" s="2933" t="s">
        <v>20</v>
      </c>
      <c r="AB23" s="2934"/>
      <c r="AC23" s="3075"/>
      <c r="AD23" s="411" t="s">
        <v>20</v>
      </c>
      <c r="AE23" s="3062" t="s">
        <v>269</v>
      </c>
      <c r="AF23" s="3063"/>
      <c r="AG23" s="412" t="s">
        <v>270</v>
      </c>
      <c r="AH23" s="3076" t="s">
        <v>236</v>
      </c>
      <c r="AI23" s="3076"/>
      <c r="AJ23" s="3076"/>
      <c r="AK23" s="3076"/>
      <c r="AL23" s="3076"/>
      <c r="AM23" s="3076"/>
      <c r="AN23" s="3076"/>
      <c r="AO23" s="3076"/>
      <c r="AP23" s="3076"/>
      <c r="AQ23" s="3077"/>
      <c r="AR23" s="346"/>
      <c r="AT23" s="3081"/>
      <c r="AU23" s="3082"/>
      <c r="AV23" s="3082"/>
      <c r="AW23" s="3082"/>
      <c r="AX23" s="3083"/>
      <c r="AY23" s="3086"/>
      <c r="AZ23" s="3087"/>
      <c r="BA23" s="3087"/>
      <c r="BB23" s="2983"/>
      <c r="BC23" s="2983"/>
      <c r="BD23" s="3090"/>
    </row>
    <row r="24" spans="1:66" ht="17.25" customHeight="1" x14ac:dyDescent="0.15">
      <c r="A24" s="336"/>
      <c r="B24" s="2863" t="s">
        <v>235</v>
      </c>
      <c r="C24" s="2864"/>
      <c r="D24" s="2865"/>
      <c r="E24" s="2869">
        <v>90.6</v>
      </c>
      <c r="F24" s="2870"/>
      <c r="G24" s="2871"/>
      <c r="H24" s="2875"/>
      <c r="I24" s="2876"/>
      <c r="J24" s="2930"/>
      <c r="K24" s="2876"/>
      <c r="L24" s="2930"/>
      <c r="M24" s="2876"/>
      <c r="N24" s="2930"/>
      <c r="O24" s="2876"/>
      <c r="P24" s="2930"/>
      <c r="Q24" s="2876"/>
      <c r="R24" s="2930">
        <v>28</v>
      </c>
      <c r="S24" s="2876"/>
      <c r="T24" s="2930"/>
      <c r="U24" s="2876"/>
      <c r="V24" s="3041">
        <f>SUM(H24:U25)</f>
        <v>28</v>
      </c>
      <c r="W24" s="3042"/>
      <c r="X24" s="3045">
        <f>IF(V24=0,"",ROUNDDOWN(H24/3,1)+ROUNDDOWN((J24+L24)/6,1)+ROUNDDOWN(N24/15,1)+ROUNDDOWN((R24+T24)/30,1))</f>
        <v>0.9</v>
      </c>
      <c r="Y24" s="3046"/>
      <c r="Z24" s="3047"/>
      <c r="AA24" s="3093">
        <f>IF(AD24+AE25=0,"",AD24+AE25)</f>
        <v>3</v>
      </c>
      <c r="AB24" s="3094"/>
      <c r="AC24" s="3095"/>
      <c r="AD24" s="3099">
        <v>1</v>
      </c>
      <c r="AE24" s="3114">
        <v>2</v>
      </c>
      <c r="AF24" s="3115"/>
      <c r="AG24" s="413" t="s">
        <v>271</v>
      </c>
      <c r="AH24" s="3101" t="s">
        <v>346</v>
      </c>
      <c r="AI24" s="3101"/>
      <c r="AJ24" s="3101"/>
      <c r="AK24" s="3101"/>
      <c r="AL24" s="3101"/>
      <c r="AM24" s="3101"/>
      <c r="AN24" s="3101"/>
      <c r="AO24" s="3101"/>
      <c r="AP24" s="3101"/>
      <c r="AQ24" s="3102"/>
      <c r="AR24" s="346"/>
      <c r="AT24" s="3091" t="s">
        <v>960</v>
      </c>
      <c r="AU24" s="3091"/>
      <c r="AV24" s="3091"/>
      <c r="AW24" s="3091"/>
      <c r="AX24" s="3091"/>
      <c r="AY24" s="3091"/>
      <c r="AZ24" s="3091"/>
      <c r="BA24" s="3091"/>
      <c r="BB24" s="3091"/>
      <c r="BC24" s="3091"/>
      <c r="BD24" s="3091"/>
      <c r="BE24" s="390"/>
      <c r="BF24" s="390"/>
    </row>
    <row r="25" spans="1:66" ht="17.25" customHeight="1" thickBot="1" x14ac:dyDescent="0.2">
      <c r="A25" s="336"/>
      <c r="B25" s="2866"/>
      <c r="C25" s="2867"/>
      <c r="D25" s="2868"/>
      <c r="E25" s="2872"/>
      <c r="F25" s="2873"/>
      <c r="G25" s="2874"/>
      <c r="H25" s="2877"/>
      <c r="I25" s="2878"/>
      <c r="J25" s="2931"/>
      <c r="K25" s="2878"/>
      <c r="L25" s="2931"/>
      <c r="M25" s="2878"/>
      <c r="N25" s="2931"/>
      <c r="O25" s="2878"/>
      <c r="P25" s="2931"/>
      <c r="Q25" s="2878"/>
      <c r="R25" s="2931"/>
      <c r="S25" s="2878"/>
      <c r="T25" s="2931"/>
      <c r="U25" s="2878"/>
      <c r="V25" s="3043"/>
      <c r="W25" s="3044"/>
      <c r="X25" s="3048"/>
      <c r="Y25" s="3049"/>
      <c r="Z25" s="3050"/>
      <c r="AA25" s="3096"/>
      <c r="AB25" s="3097"/>
      <c r="AC25" s="3098"/>
      <c r="AD25" s="3100"/>
      <c r="AE25" s="3103">
        <v>2</v>
      </c>
      <c r="AF25" s="3104"/>
      <c r="AG25" s="3111" t="s">
        <v>196</v>
      </c>
      <c r="AH25" s="3112"/>
      <c r="AI25" s="3112"/>
      <c r="AJ25" s="3112"/>
      <c r="AK25" s="3112"/>
      <c r="AL25" s="3112"/>
      <c r="AM25" s="3112"/>
      <c r="AN25" s="3112"/>
      <c r="AO25" s="3112"/>
      <c r="AP25" s="3112"/>
      <c r="AQ25" s="3113"/>
      <c r="AR25" s="346"/>
      <c r="AT25" s="3092"/>
      <c r="AU25" s="3092"/>
      <c r="AV25" s="3092"/>
      <c r="AW25" s="3092"/>
      <c r="AX25" s="3092"/>
      <c r="AY25" s="3092"/>
      <c r="AZ25" s="3092"/>
      <c r="BA25" s="3092"/>
      <c r="BB25" s="3092"/>
      <c r="BC25" s="3092"/>
      <c r="BD25" s="3092"/>
      <c r="BE25" s="390"/>
      <c r="BF25" s="390"/>
    </row>
    <row r="26" spans="1:66" ht="17.25" customHeight="1" thickTop="1" thickBot="1" x14ac:dyDescent="0.2">
      <c r="A26" s="387"/>
      <c r="B26" s="2848"/>
      <c r="C26" s="2849"/>
      <c r="D26" s="2850"/>
      <c r="E26" s="2854"/>
      <c r="F26" s="2855"/>
      <c r="G26" s="2856"/>
      <c r="H26" s="2860">
        <v>0</v>
      </c>
      <c r="I26" s="2861"/>
      <c r="J26" s="2862">
        <v>0</v>
      </c>
      <c r="K26" s="2861"/>
      <c r="L26" s="2862">
        <v>0</v>
      </c>
      <c r="M26" s="2861"/>
      <c r="N26" s="2862">
        <v>0</v>
      </c>
      <c r="O26" s="2861"/>
      <c r="P26" s="2862">
        <v>0</v>
      </c>
      <c r="Q26" s="2861"/>
      <c r="R26" s="2862">
        <v>0</v>
      </c>
      <c r="S26" s="2861"/>
      <c r="T26" s="2862">
        <v>0</v>
      </c>
      <c r="U26" s="2861"/>
      <c r="V26" s="3059">
        <f t="shared" ref="V26:V43" si="0">SUM(H26:U26)</f>
        <v>0</v>
      </c>
      <c r="W26" s="3060"/>
      <c r="X26" s="3053" t="str">
        <f>IF(V27=0,"",ROUNDDOWN(H27/3,1)+ROUNDDOWN((J27+L27)/6,1)+ROUNDDOWN(N27/6,1)+ROUNDDOWN(P27/15,1)+ROUNDDOWN((R27+T27)/30,1))</f>
        <v/>
      </c>
      <c r="Y26" s="3054"/>
      <c r="Z26" s="3055"/>
      <c r="AA26" s="3118" t="str">
        <f>IF(AD26+AE27=0,"",AD26+AE27)</f>
        <v/>
      </c>
      <c r="AB26" s="3119"/>
      <c r="AC26" s="3120"/>
      <c r="AD26" s="3124"/>
      <c r="AE26" s="3116"/>
      <c r="AF26" s="3117"/>
      <c r="AG26" s="391" t="s">
        <v>272</v>
      </c>
      <c r="AH26" s="3071"/>
      <c r="AI26" s="3071"/>
      <c r="AJ26" s="3071"/>
      <c r="AK26" s="3071"/>
      <c r="AL26" s="3071"/>
      <c r="AM26" s="3071"/>
      <c r="AN26" s="3071"/>
      <c r="AO26" s="3071"/>
      <c r="AP26" s="3071"/>
      <c r="AQ26" s="3072"/>
      <c r="AR26" s="346"/>
      <c r="AT26" s="3105"/>
      <c r="AU26" s="3106"/>
      <c r="AV26" s="3106"/>
      <c r="AW26" s="3106"/>
      <c r="AX26" s="3107"/>
      <c r="AY26" s="3108" t="s">
        <v>289</v>
      </c>
      <c r="AZ26" s="3109"/>
      <c r="BA26" s="3109"/>
      <c r="BB26" s="3109"/>
      <c r="BC26" s="3109"/>
      <c r="BD26" s="3110"/>
    </row>
    <row r="27" spans="1:66" ht="17.25" customHeight="1" thickBot="1" x14ac:dyDescent="0.2">
      <c r="A27" s="336"/>
      <c r="B27" s="2851"/>
      <c r="C27" s="2852"/>
      <c r="D27" s="2853"/>
      <c r="E27" s="2857"/>
      <c r="F27" s="2858"/>
      <c r="G27" s="2859"/>
      <c r="H27" s="3064"/>
      <c r="I27" s="3065"/>
      <c r="J27" s="3066"/>
      <c r="K27" s="3065"/>
      <c r="L27" s="3066"/>
      <c r="M27" s="3065"/>
      <c r="N27" s="3066"/>
      <c r="O27" s="3065"/>
      <c r="P27" s="3066"/>
      <c r="Q27" s="3065"/>
      <c r="R27" s="3066"/>
      <c r="S27" s="3065"/>
      <c r="T27" s="3066"/>
      <c r="U27" s="3065"/>
      <c r="V27" s="3051">
        <f t="shared" si="0"/>
        <v>0</v>
      </c>
      <c r="W27" s="3052"/>
      <c r="X27" s="3056"/>
      <c r="Y27" s="3057"/>
      <c r="Z27" s="3058"/>
      <c r="AA27" s="3121"/>
      <c r="AB27" s="3122"/>
      <c r="AC27" s="3123"/>
      <c r="AD27" s="3125"/>
      <c r="AE27" s="3126">
        <v>0</v>
      </c>
      <c r="AF27" s="3127"/>
      <c r="AG27" s="392" t="s">
        <v>271</v>
      </c>
      <c r="AH27" s="3073"/>
      <c r="AI27" s="3073"/>
      <c r="AJ27" s="3073"/>
      <c r="AK27" s="3073"/>
      <c r="AL27" s="3073"/>
      <c r="AM27" s="3073"/>
      <c r="AN27" s="3073"/>
      <c r="AO27" s="3073"/>
      <c r="AP27" s="3073"/>
      <c r="AQ27" s="3074"/>
      <c r="AR27" s="346"/>
      <c r="AT27" s="3067">
        <f>COUNTA(AY28:BA33)</f>
        <v>0</v>
      </c>
      <c r="AU27" s="3068"/>
      <c r="AV27" s="3068"/>
      <c r="AW27" s="3068"/>
      <c r="AX27" s="3068"/>
      <c r="AY27" s="3069">
        <f>SUM(AY28:BA42)</f>
        <v>0</v>
      </c>
      <c r="AZ27" s="3069"/>
      <c r="BA27" s="3070"/>
      <c r="BB27" s="358" t="s">
        <v>107</v>
      </c>
      <c r="BC27" s="359"/>
      <c r="BD27" s="360"/>
    </row>
    <row r="28" spans="1:66" ht="17.25" customHeight="1" x14ac:dyDescent="0.15">
      <c r="A28" s="387"/>
      <c r="B28" s="3128"/>
      <c r="C28" s="3129"/>
      <c r="D28" s="3130"/>
      <c r="E28" s="3131"/>
      <c r="F28" s="3132"/>
      <c r="G28" s="3133"/>
      <c r="H28" s="3134">
        <v>0</v>
      </c>
      <c r="I28" s="3135"/>
      <c r="J28" s="3136">
        <v>0</v>
      </c>
      <c r="K28" s="3135"/>
      <c r="L28" s="3136">
        <v>0</v>
      </c>
      <c r="M28" s="3135"/>
      <c r="N28" s="3136">
        <v>0</v>
      </c>
      <c r="O28" s="3135"/>
      <c r="P28" s="3136">
        <v>0</v>
      </c>
      <c r="Q28" s="3135"/>
      <c r="R28" s="3136">
        <v>0</v>
      </c>
      <c r="S28" s="3135"/>
      <c r="T28" s="3136">
        <v>0</v>
      </c>
      <c r="U28" s="3137"/>
      <c r="V28" s="3143">
        <f t="shared" si="0"/>
        <v>0</v>
      </c>
      <c r="W28" s="3144"/>
      <c r="X28" s="3145" t="str">
        <f>IF(V29=0,"",ROUNDDOWN(H29/3,1)+ROUNDDOWN((J29+L29)/6,1)+ROUNDDOWN(N29/6,1)+ROUNDDOWN(P29/15,1)+ROUNDDOWN((R29+T29)/30,1))</f>
        <v/>
      </c>
      <c r="Y28" s="3146"/>
      <c r="Z28" s="3147"/>
      <c r="AA28" s="3148" t="str">
        <f>IF(AD28+AE29=0,"",AD28+AE29)</f>
        <v/>
      </c>
      <c r="AB28" s="3149"/>
      <c r="AC28" s="3150"/>
      <c r="AD28" s="3151"/>
      <c r="AE28" s="3159"/>
      <c r="AF28" s="3160"/>
      <c r="AG28" s="393" t="s">
        <v>273</v>
      </c>
      <c r="AH28" s="3155"/>
      <c r="AI28" s="3155"/>
      <c r="AJ28" s="3155"/>
      <c r="AK28" s="3155"/>
      <c r="AL28" s="3155"/>
      <c r="AM28" s="3155"/>
      <c r="AN28" s="3155"/>
      <c r="AO28" s="3155"/>
      <c r="AP28" s="3155"/>
      <c r="AQ28" s="3156"/>
      <c r="AR28" s="346"/>
      <c r="AT28" s="3152">
        <v>1</v>
      </c>
      <c r="AU28" s="3153"/>
      <c r="AV28" s="3153"/>
      <c r="AW28" s="3153"/>
      <c r="AX28" s="3154"/>
      <c r="AY28" s="3140"/>
      <c r="AZ28" s="3141"/>
      <c r="BA28" s="3141"/>
      <c r="BB28" s="361" t="s">
        <v>107</v>
      </c>
      <c r="BC28" s="357"/>
      <c r="BD28" s="362"/>
    </row>
    <row r="29" spans="1:66" ht="17.25" customHeight="1" x14ac:dyDescent="0.15">
      <c r="A29" s="336"/>
      <c r="B29" s="2851"/>
      <c r="C29" s="2852"/>
      <c r="D29" s="2853"/>
      <c r="E29" s="2857"/>
      <c r="F29" s="2858"/>
      <c r="G29" s="2859"/>
      <c r="H29" s="3142"/>
      <c r="I29" s="3138"/>
      <c r="J29" s="3138"/>
      <c r="K29" s="3138"/>
      <c r="L29" s="3138"/>
      <c r="M29" s="3138"/>
      <c r="N29" s="3138"/>
      <c r="O29" s="3138"/>
      <c r="P29" s="3138"/>
      <c r="Q29" s="3138"/>
      <c r="R29" s="3138"/>
      <c r="S29" s="3138"/>
      <c r="T29" s="3138"/>
      <c r="U29" s="3139"/>
      <c r="V29" s="3051">
        <f t="shared" si="0"/>
        <v>0</v>
      </c>
      <c r="W29" s="3052"/>
      <c r="X29" s="3056"/>
      <c r="Y29" s="3057"/>
      <c r="Z29" s="3058"/>
      <c r="AA29" s="3121"/>
      <c r="AB29" s="3122"/>
      <c r="AC29" s="3123"/>
      <c r="AD29" s="3125"/>
      <c r="AE29" s="3126">
        <v>0</v>
      </c>
      <c r="AF29" s="3127"/>
      <c r="AG29" s="392" t="s">
        <v>274</v>
      </c>
      <c r="AH29" s="3073"/>
      <c r="AI29" s="3073"/>
      <c r="AJ29" s="3073"/>
      <c r="AK29" s="3073"/>
      <c r="AL29" s="3073"/>
      <c r="AM29" s="3073"/>
      <c r="AN29" s="3073"/>
      <c r="AO29" s="3073"/>
      <c r="AP29" s="3073"/>
      <c r="AQ29" s="3074"/>
      <c r="AR29" s="346"/>
      <c r="AT29" s="3152">
        <v>2</v>
      </c>
      <c r="AU29" s="3153"/>
      <c r="AV29" s="3153"/>
      <c r="AW29" s="3153"/>
      <c r="AX29" s="3154"/>
      <c r="AY29" s="3140"/>
      <c r="AZ29" s="3141"/>
      <c r="BA29" s="3141"/>
      <c r="BB29" s="361" t="s">
        <v>107</v>
      </c>
      <c r="BC29" s="364"/>
      <c r="BD29" s="365"/>
    </row>
    <row r="30" spans="1:66" ht="17.25" customHeight="1" x14ac:dyDescent="0.15">
      <c r="A30" s="387"/>
      <c r="B30" s="3128"/>
      <c r="C30" s="3129"/>
      <c r="D30" s="3130"/>
      <c r="E30" s="3131"/>
      <c r="F30" s="3132"/>
      <c r="G30" s="3133"/>
      <c r="H30" s="3134">
        <v>0</v>
      </c>
      <c r="I30" s="3135"/>
      <c r="J30" s="3136">
        <v>0</v>
      </c>
      <c r="K30" s="3135"/>
      <c r="L30" s="3136">
        <v>0</v>
      </c>
      <c r="M30" s="3135"/>
      <c r="N30" s="3136">
        <v>0</v>
      </c>
      <c r="O30" s="3135"/>
      <c r="P30" s="3136">
        <v>0</v>
      </c>
      <c r="Q30" s="3135"/>
      <c r="R30" s="3136">
        <v>0</v>
      </c>
      <c r="S30" s="3135"/>
      <c r="T30" s="3136">
        <v>0</v>
      </c>
      <c r="U30" s="3137"/>
      <c r="V30" s="3143">
        <f t="shared" si="0"/>
        <v>0</v>
      </c>
      <c r="W30" s="3144"/>
      <c r="X30" s="3145" t="str">
        <f>IF(V31=0,"",ROUNDDOWN(H31/3,1)+ROUNDDOWN((J31+L31)/6,1)+ROUNDDOWN(N31/6,1)+ROUNDDOWN(P31/15,1)+ROUNDDOWN((R31+T31)/30,1))</f>
        <v/>
      </c>
      <c r="Y30" s="3146"/>
      <c r="Z30" s="3147"/>
      <c r="AA30" s="3148" t="str">
        <f>IF(AD30+AE31=0,"",AD30+AE31)</f>
        <v/>
      </c>
      <c r="AB30" s="3149"/>
      <c r="AC30" s="3150"/>
      <c r="AD30" s="3151"/>
      <c r="AE30" s="3159"/>
      <c r="AF30" s="3160"/>
      <c r="AG30" s="393" t="s">
        <v>273</v>
      </c>
      <c r="AH30" s="3155"/>
      <c r="AI30" s="3155"/>
      <c r="AJ30" s="3155"/>
      <c r="AK30" s="3155"/>
      <c r="AL30" s="3155"/>
      <c r="AM30" s="3155"/>
      <c r="AN30" s="3155"/>
      <c r="AO30" s="3155"/>
      <c r="AP30" s="3155"/>
      <c r="AQ30" s="3156"/>
      <c r="AR30" s="346"/>
      <c r="AT30" s="3152">
        <v>3</v>
      </c>
      <c r="AU30" s="3153"/>
      <c r="AV30" s="3153"/>
      <c r="AW30" s="3153"/>
      <c r="AX30" s="3154"/>
      <c r="AY30" s="3140"/>
      <c r="AZ30" s="3141"/>
      <c r="BA30" s="3141"/>
      <c r="BB30" s="361" t="s">
        <v>107</v>
      </c>
      <c r="BC30" s="364"/>
      <c r="BD30" s="365"/>
    </row>
    <row r="31" spans="1:66" ht="17.25" customHeight="1" x14ac:dyDescent="0.15">
      <c r="A31" s="336"/>
      <c r="B31" s="2851"/>
      <c r="C31" s="2852"/>
      <c r="D31" s="2853"/>
      <c r="E31" s="2857"/>
      <c r="F31" s="2858"/>
      <c r="G31" s="2859"/>
      <c r="H31" s="3142"/>
      <c r="I31" s="3138"/>
      <c r="J31" s="3138"/>
      <c r="K31" s="3138"/>
      <c r="L31" s="3138"/>
      <c r="M31" s="3138"/>
      <c r="N31" s="3138"/>
      <c r="O31" s="3138"/>
      <c r="P31" s="3138"/>
      <c r="Q31" s="3138"/>
      <c r="R31" s="3138"/>
      <c r="S31" s="3138"/>
      <c r="T31" s="3138"/>
      <c r="U31" s="3139"/>
      <c r="V31" s="3051">
        <f t="shared" si="0"/>
        <v>0</v>
      </c>
      <c r="W31" s="3052"/>
      <c r="X31" s="3056"/>
      <c r="Y31" s="3057"/>
      <c r="Z31" s="3058"/>
      <c r="AA31" s="3121"/>
      <c r="AB31" s="3122"/>
      <c r="AC31" s="3123"/>
      <c r="AD31" s="3125"/>
      <c r="AE31" s="3126">
        <v>0</v>
      </c>
      <c r="AF31" s="3127"/>
      <c r="AG31" s="392" t="s">
        <v>274</v>
      </c>
      <c r="AH31" s="3073"/>
      <c r="AI31" s="3073"/>
      <c r="AJ31" s="3073"/>
      <c r="AK31" s="3073"/>
      <c r="AL31" s="3073"/>
      <c r="AM31" s="3073"/>
      <c r="AN31" s="3073"/>
      <c r="AO31" s="3073"/>
      <c r="AP31" s="3073"/>
      <c r="AQ31" s="3074"/>
      <c r="AR31" s="346"/>
      <c r="AT31" s="3152">
        <v>4</v>
      </c>
      <c r="AU31" s="3153"/>
      <c r="AV31" s="3153"/>
      <c r="AW31" s="3153"/>
      <c r="AX31" s="3154"/>
      <c r="AY31" s="3140"/>
      <c r="AZ31" s="3141"/>
      <c r="BA31" s="3141"/>
      <c r="BB31" s="361" t="s">
        <v>107</v>
      </c>
      <c r="BC31" s="364"/>
      <c r="BD31" s="365"/>
    </row>
    <row r="32" spans="1:66" ht="17.25" customHeight="1" x14ac:dyDescent="0.15">
      <c r="A32" s="387"/>
      <c r="B32" s="3128"/>
      <c r="C32" s="3129"/>
      <c r="D32" s="3130"/>
      <c r="E32" s="3131"/>
      <c r="F32" s="3132"/>
      <c r="G32" s="3133"/>
      <c r="H32" s="3134">
        <v>0</v>
      </c>
      <c r="I32" s="3135"/>
      <c r="J32" s="3136">
        <v>0</v>
      </c>
      <c r="K32" s="3135"/>
      <c r="L32" s="3136">
        <v>0</v>
      </c>
      <c r="M32" s="3135"/>
      <c r="N32" s="3136">
        <v>0</v>
      </c>
      <c r="O32" s="3135"/>
      <c r="P32" s="3136">
        <v>0</v>
      </c>
      <c r="Q32" s="3135"/>
      <c r="R32" s="3136">
        <v>0</v>
      </c>
      <c r="S32" s="3135"/>
      <c r="T32" s="3136">
        <v>0</v>
      </c>
      <c r="U32" s="3135"/>
      <c r="V32" s="3143">
        <f t="shared" si="0"/>
        <v>0</v>
      </c>
      <c r="W32" s="3144"/>
      <c r="X32" s="3145" t="str">
        <f>IF(V33=0,"",ROUNDDOWN(H33/3,1)+ROUNDDOWN((J33+L33)/6,1)+ROUNDDOWN(N33/6,1)+ROUNDDOWN(P33/15,1)+ROUNDDOWN((R33+T33)/30,1))</f>
        <v/>
      </c>
      <c r="Y32" s="3146"/>
      <c r="Z32" s="3147"/>
      <c r="AA32" s="3148" t="str">
        <f>IF(AD32+AE33=0,"",AD32+AE33)</f>
        <v/>
      </c>
      <c r="AB32" s="3149"/>
      <c r="AC32" s="3150"/>
      <c r="AD32" s="3151"/>
      <c r="AE32" s="3159"/>
      <c r="AF32" s="3160"/>
      <c r="AG32" s="393" t="s">
        <v>273</v>
      </c>
      <c r="AH32" s="3155"/>
      <c r="AI32" s="3155"/>
      <c r="AJ32" s="3155"/>
      <c r="AK32" s="3155"/>
      <c r="AL32" s="3155"/>
      <c r="AM32" s="3155"/>
      <c r="AN32" s="3155"/>
      <c r="AO32" s="3155"/>
      <c r="AP32" s="3155"/>
      <c r="AQ32" s="3156"/>
      <c r="AR32" s="346"/>
      <c r="AT32" s="3152">
        <v>5</v>
      </c>
      <c r="AU32" s="3153"/>
      <c r="AV32" s="3153"/>
      <c r="AW32" s="3153"/>
      <c r="AX32" s="3154"/>
      <c r="AY32" s="3140"/>
      <c r="AZ32" s="3141"/>
      <c r="BA32" s="3141"/>
      <c r="BB32" s="361" t="s">
        <v>107</v>
      </c>
      <c r="BC32" s="364"/>
      <c r="BD32" s="365"/>
    </row>
    <row r="33" spans="1:85" ht="17.25" customHeight="1" x14ac:dyDescent="0.15">
      <c r="A33" s="336"/>
      <c r="B33" s="2851"/>
      <c r="C33" s="2852"/>
      <c r="D33" s="2853"/>
      <c r="E33" s="2857"/>
      <c r="F33" s="2858"/>
      <c r="G33" s="2859"/>
      <c r="H33" s="3157"/>
      <c r="I33" s="3158"/>
      <c r="J33" s="3139"/>
      <c r="K33" s="3158"/>
      <c r="L33" s="3139"/>
      <c r="M33" s="3158"/>
      <c r="N33" s="3139"/>
      <c r="O33" s="3158"/>
      <c r="P33" s="3139"/>
      <c r="Q33" s="3158"/>
      <c r="R33" s="3139"/>
      <c r="S33" s="3158"/>
      <c r="T33" s="3139"/>
      <c r="U33" s="3158"/>
      <c r="V33" s="3051">
        <f t="shared" si="0"/>
        <v>0</v>
      </c>
      <c r="W33" s="3052"/>
      <c r="X33" s="3056"/>
      <c r="Y33" s="3057"/>
      <c r="Z33" s="3058"/>
      <c r="AA33" s="3121"/>
      <c r="AB33" s="3122"/>
      <c r="AC33" s="3123"/>
      <c r="AD33" s="3125"/>
      <c r="AE33" s="3126">
        <v>0</v>
      </c>
      <c r="AF33" s="3127"/>
      <c r="AG33" s="392" t="s">
        <v>274</v>
      </c>
      <c r="AH33" s="3073"/>
      <c r="AI33" s="3073"/>
      <c r="AJ33" s="3073"/>
      <c r="AK33" s="3073"/>
      <c r="AL33" s="3073"/>
      <c r="AM33" s="3073"/>
      <c r="AN33" s="3073"/>
      <c r="AO33" s="3073"/>
      <c r="AP33" s="3073"/>
      <c r="AQ33" s="3074"/>
      <c r="AR33" s="346"/>
      <c r="AT33" s="3152">
        <v>6</v>
      </c>
      <c r="AU33" s="3153"/>
      <c r="AV33" s="3153"/>
      <c r="AW33" s="3153"/>
      <c r="AX33" s="3154"/>
      <c r="AY33" s="3140"/>
      <c r="AZ33" s="3141"/>
      <c r="BA33" s="3141"/>
      <c r="BB33" s="361" t="s">
        <v>107</v>
      </c>
      <c r="BC33" s="357"/>
      <c r="BD33" s="362"/>
      <c r="BE33" s="394"/>
      <c r="BF33" s="394"/>
    </row>
    <row r="34" spans="1:85" ht="17.25" customHeight="1" x14ac:dyDescent="0.15">
      <c r="A34" s="387"/>
      <c r="B34" s="3128"/>
      <c r="C34" s="3129"/>
      <c r="D34" s="3130"/>
      <c r="E34" s="3131"/>
      <c r="F34" s="3132"/>
      <c r="G34" s="3133"/>
      <c r="H34" s="3134">
        <v>0</v>
      </c>
      <c r="I34" s="3135"/>
      <c r="J34" s="3136">
        <v>0</v>
      </c>
      <c r="K34" s="3135"/>
      <c r="L34" s="3136">
        <v>0</v>
      </c>
      <c r="M34" s="3135"/>
      <c r="N34" s="3136">
        <v>0</v>
      </c>
      <c r="O34" s="3135"/>
      <c r="P34" s="3136">
        <v>0</v>
      </c>
      <c r="Q34" s="3135"/>
      <c r="R34" s="3136">
        <v>0</v>
      </c>
      <c r="S34" s="3135"/>
      <c r="T34" s="3136">
        <v>0</v>
      </c>
      <c r="U34" s="3135"/>
      <c r="V34" s="3143">
        <f t="shared" si="0"/>
        <v>0</v>
      </c>
      <c r="W34" s="3144"/>
      <c r="X34" s="3145" t="str">
        <f>IF(V35=0,"",ROUNDDOWN(H35/3,1)+ROUNDDOWN((J35+L35)/6,1)+ROUNDDOWN(N35/6,1)+ROUNDDOWN(P35/15,1)+ROUNDDOWN((R35+T35)/30,1))</f>
        <v/>
      </c>
      <c r="Y34" s="3146"/>
      <c r="Z34" s="3147"/>
      <c r="AA34" s="3148" t="str">
        <f>IF(AD34+AE35=0,"",AD34+AE35)</f>
        <v/>
      </c>
      <c r="AB34" s="3149"/>
      <c r="AC34" s="3150"/>
      <c r="AD34" s="3151"/>
      <c r="AE34" s="3159"/>
      <c r="AF34" s="3160"/>
      <c r="AG34" s="393" t="s">
        <v>273</v>
      </c>
      <c r="AH34" s="3155"/>
      <c r="AI34" s="3155"/>
      <c r="AJ34" s="3155"/>
      <c r="AK34" s="3155"/>
      <c r="AL34" s="3155"/>
      <c r="AM34" s="3155"/>
      <c r="AN34" s="3155"/>
      <c r="AO34" s="3155"/>
      <c r="AP34" s="3155"/>
      <c r="AQ34" s="3156"/>
      <c r="AR34" s="346"/>
      <c r="AT34" s="3152">
        <v>7</v>
      </c>
      <c r="AU34" s="3153"/>
      <c r="AV34" s="3153"/>
      <c r="AW34" s="3153"/>
      <c r="AX34" s="3154"/>
      <c r="AY34" s="3140"/>
      <c r="AZ34" s="3141"/>
      <c r="BA34" s="3141"/>
      <c r="BB34" s="361" t="s">
        <v>107</v>
      </c>
      <c r="BC34" s="364"/>
      <c r="BD34" s="365"/>
    </row>
    <row r="35" spans="1:85" ht="17.25" customHeight="1" x14ac:dyDescent="0.15">
      <c r="A35" s="336"/>
      <c r="B35" s="2851"/>
      <c r="C35" s="2852"/>
      <c r="D35" s="2853"/>
      <c r="E35" s="2857"/>
      <c r="F35" s="2858"/>
      <c r="G35" s="2859"/>
      <c r="H35" s="3157"/>
      <c r="I35" s="3158"/>
      <c r="J35" s="3139"/>
      <c r="K35" s="3158"/>
      <c r="L35" s="3139"/>
      <c r="M35" s="3158"/>
      <c r="N35" s="3139"/>
      <c r="O35" s="3158"/>
      <c r="P35" s="3139"/>
      <c r="Q35" s="3158"/>
      <c r="R35" s="3139"/>
      <c r="S35" s="3158"/>
      <c r="T35" s="3139"/>
      <c r="U35" s="3158"/>
      <c r="V35" s="3051">
        <f t="shared" si="0"/>
        <v>0</v>
      </c>
      <c r="W35" s="3052"/>
      <c r="X35" s="3056"/>
      <c r="Y35" s="3057"/>
      <c r="Z35" s="3058"/>
      <c r="AA35" s="3121"/>
      <c r="AB35" s="3122"/>
      <c r="AC35" s="3123"/>
      <c r="AD35" s="3125"/>
      <c r="AE35" s="3126">
        <v>0</v>
      </c>
      <c r="AF35" s="3127"/>
      <c r="AG35" s="392" t="s">
        <v>274</v>
      </c>
      <c r="AH35" s="3073"/>
      <c r="AI35" s="3073"/>
      <c r="AJ35" s="3073"/>
      <c r="AK35" s="3073"/>
      <c r="AL35" s="3073"/>
      <c r="AM35" s="3073"/>
      <c r="AN35" s="3073"/>
      <c r="AO35" s="3073"/>
      <c r="AP35" s="3073"/>
      <c r="AQ35" s="3074"/>
      <c r="AR35" s="346"/>
      <c r="AT35" s="3152">
        <v>8</v>
      </c>
      <c r="AU35" s="3153"/>
      <c r="AV35" s="3153"/>
      <c r="AW35" s="3153"/>
      <c r="AX35" s="3154"/>
      <c r="AY35" s="3140"/>
      <c r="AZ35" s="3141"/>
      <c r="BA35" s="3141"/>
      <c r="BB35" s="361" t="s">
        <v>107</v>
      </c>
      <c r="BC35" s="364"/>
      <c r="BD35" s="365"/>
      <c r="BE35" s="348"/>
      <c r="BF35" s="348"/>
    </row>
    <row r="36" spans="1:85" ht="17.25" customHeight="1" x14ac:dyDescent="0.15">
      <c r="A36" s="387"/>
      <c r="B36" s="3128"/>
      <c r="C36" s="3129"/>
      <c r="D36" s="3130"/>
      <c r="E36" s="3131"/>
      <c r="F36" s="3132"/>
      <c r="G36" s="3133"/>
      <c r="H36" s="3134">
        <v>0</v>
      </c>
      <c r="I36" s="3135"/>
      <c r="J36" s="3136">
        <v>0</v>
      </c>
      <c r="K36" s="3135"/>
      <c r="L36" s="3136">
        <v>0</v>
      </c>
      <c r="M36" s="3135"/>
      <c r="N36" s="3136">
        <v>0</v>
      </c>
      <c r="O36" s="3135"/>
      <c r="P36" s="3136">
        <v>0</v>
      </c>
      <c r="Q36" s="3135"/>
      <c r="R36" s="3136">
        <v>0</v>
      </c>
      <c r="S36" s="3135"/>
      <c r="T36" s="3136">
        <v>0</v>
      </c>
      <c r="U36" s="3135"/>
      <c r="V36" s="3143">
        <f t="shared" si="0"/>
        <v>0</v>
      </c>
      <c r="W36" s="3144"/>
      <c r="X36" s="3145" t="str">
        <f>IF(V37=0,"",ROUNDDOWN(H37/3,1)+ROUNDDOWN((J37+L37)/6,1)+ROUNDDOWN(N37/6,1)+ROUNDDOWN(P37/15,1)+ROUNDDOWN((R37+T37)/30,1))</f>
        <v/>
      </c>
      <c r="Y36" s="3146"/>
      <c r="Z36" s="3147"/>
      <c r="AA36" s="3148" t="str">
        <f>IF(AD36+AE37=0,"",AD36+AE37)</f>
        <v/>
      </c>
      <c r="AB36" s="3149"/>
      <c r="AC36" s="3150"/>
      <c r="AD36" s="3151"/>
      <c r="AE36" s="3159"/>
      <c r="AF36" s="3160"/>
      <c r="AG36" s="393" t="s">
        <v>273</v>
      </c>
      <c r="AH36" s="3155"/>
      <c r="AI36" s="3155"/>
      <c r="AJ36" s="3155"/>
      <c r="AK36" s="3155"/>
      <c r="AL36" s="3155"/>
      <c r="AM36" s="3155"/>
      <c r="AN36" s="3155"/>
      <c r="AO36" s="3155"/>
      <c r="AP36" s="3155"/>
      <c r="AQ36" s="3156"/>
      <c r="AR36" s="346"/>
      <c r="AT36" s="3152">
        <v>9</v>
      </c>
      <c r="AU36" s="3153"/>
      <c r="AV36" s="3153"/>
      <c r="AW36" s="3153"/>
      <c r="AX36" s="3154"/>
      <c r="AY36" s="3140"/>
      <c r="AZ36" s="3141"/>
      <c r="BA36" s="3141"/>
      <c r="BB36" s="361" t="s">
        <v>107</v>
      </c>
      <c r="BC36" s="364"/>
      <c r="BD36" s="365"/>
      <c r="BE36" s="348"/>
      <c r="BF36" s="348"/>
      <c r="BG36" s="3162"/>
      <c r="BH36" s="3162"/>
      <c r="BI36" s="3162"/>
      <c r="BJ36" s="3162"/>
      <c r="BK36" s="3162"/>
      <c r="BL36" s="3161"/>
      <c r="BM36" s="3161"/>
      <c r="BN36" s="3161"/>
      <c r="BO36" s="344"/>
      <c r="BP36" s="324"/>
    </row>
    <row r="37" spans="1:85" ht="17.25" customHeight="1" x14ac:dyDescent="0.15">
      <c r="A37" s="336"/>
      <c r="B37" s="2851"/>
      <c r="C37" s="2852"/>
      <c r="D37" s="2853"/>
      <c r="E37" s="2857"/>
      <c r="F37" s="2858"/>
      <c r="G37" s="2859"/>
      <c r="H37" s="3157"/>
      <c r="I37" s="3158"/>
      <c r="J37" s="3139"/>
      <c r="K37" s="3158"/>
      <c r="L37" s="3139"/>
      <c r="M37" s="3158"/>
      <c r="N37" s="3139"/>
      <c r="O37" s="3158"/>
      <c r="P37" s="3139"/>
      <c r="Q37" s="3158"/>
      <c r="R37" s="3139"/>
      <c r="S37" s="3158"/>
      <c r="T37" s="3139"/>
      <c r="U37" s="3158"/>
      <c r="V37" s="3051">
        <f t="shared" si="0"/>
        <v>0</v>
      </c>
      <c r="W37" s="3052"/>
      <c r="X37" s="3056"/>
      <c r="Y37" s="3057"/>
      <c r="Z37" s="3058"/>
      <c r="AA37" s="3121"/>
      <c r="AB37" s="3122"/>
      <c r="AC37" s="3123"/>
      <c r="AD37" s="3125"/>
      <c r="AE37" s="3126">
        <v>0</v>
      </c>
      <c r="AF37" s="3127"/>
      <c r="AG37" s="392" t="s">
        <v>274</v>
      </c>
      <c r="AH37" s="3073"/>
      <c r="AI37" s="3073"/>
      <c r="AJ37" s="3073"/>
      <c r="AK37" s="3073"/>
      <c r="AL37" s="3073"/>
      <c r="AM37" s="3073"/>
      <c r="AN37" s="3073"/>
      <c r="AO37" s="3073"/>
      <c r="AP37" s="3073"/>
      <c r="AQ37" s="3074"/>
      <c r="AR37" s="346"/>
      <c r="AT37" s="3152">
        <v>10</v>
      </c>
      <c r="AU37" s="3153"/>
      <c r="AV37" s="3153"/>
      <c r="AW37" s="3153"/>
      <c r="AX37" s="3154"/>
      <c r="AY37" s="3140"/>
      <c r="AZ37" s="3141"/>
      <c r="BA37" s="3141"/>
      <c r="BB37" s="361" t="s">
        <v>107</v>
      </c>
      <c r="BC37" s="364"/>
      <c r="BD37" s="365"/>
      <c r="BE37" s="356"/>
      <c r="BF37" s="356"/>
      <c r="BG37" s="3162"/>
      <c r="BH37" s="3162"/>
      <c r="BI37" s="3162"/>
      <c r="BJ37" s="3162"/>
      <c r="BK37" s="3162"/>
      <c r="BL37" s="3161"/>
      <c r="BM37" s="3161"/>
      <c r="BN37" s="3161"/>
      <c r="BO37" s="344"/>
      <c r="BP37" s="324"/>
    </row>
    <row r="38" spans="1:85" ht="17.25" customHeight="1" x14ac:dyDescent="0.15">
      <c r="A38" s="387"/>
      <c r="B38" s="3128"/>
      <c r="C38" s="3129"/>
      <c r="D38" s="3130"/>
      <c r="E38" s="3131"/>
      <c r="F38" s="3132"/>
      <c r="G38" s="3133"/>
      <c r="H38" s="3134">
        <v>0</v>
      </c>
      <c r="I38" s="3135"/>
      <c r="J38" s="3136">
        <v>0</v>
      </c>
      <c r="K38" s="3135"/>
      <c r="L38" s="3136">
        <v>0</v>
      </c>
      <c r="M38" s="3135"/>
      <c r="N38" s="3136">
        <v>0</v>
      </c>
      <c r="O38" s="3135"/>
      <c r="P38" s="3136">
        <v>0</v>
      </c>
      <c r="Q38" s="3135"/>
      <c r="R38" s="3136">
        <v>0</v>
      </c>
      <c r="S38" s="3135"/>
      <c r="T38" s="3136">
        <v>0</v>
      </c>
      <c r="U38" s="3137"/>
      <c r="V38" s="3143">
        <f t="shared" si="0"/>
        <v>0</v>
      </c>
      <c r="W38" s="3144"/>
      <c r="X38" s="3145" t="str">
        <f>IF(V39=0,"",ROUNDDOWN(H39/3,1)+ROUNDDOWN((J39+L39)/6,1)+ROUNDDOWN(N39/6,1)+ROUNDDOWN(P39/15,1)+ROUNDDOWN((R39+T39)/30,1))</f>
        <v/>
      </c>
      <c r="Y38" s="3146"/>
      <c r="Z38" s="3147"/>
      <c r="AA38" s="3148" t="str">
        <f>IF(AD38+AE39=0,"",AD38+AE39)</f>
        <v/>
      </c>
      <c r="AB38" s="3149"/>
      <c r="AC38" s="3150"/>
      <c r="AD38" s="3151"/>
      <c r="AE38" s="3159"/>
      <c r="AF38" s="3160"/>
      <c r="AG38" s="393" t="s">
        <v>273</v>
      </c>
      <c r="AH38" s="3155"/>
      <c r="AI38" s="3155"/>
      <c r="AJ38" s="3155"/>
      <c r="AK38" s="3155"/>
      <c r="AL38" s="3155"/>
      <c r="AM38" s="3155"/>
      <c r="AN38" s="3155"/>
      <c r="AO38" s="3155"/>
      <c r="AP38" s="3155"/>
      <c r="AQ38" s="3156"/>
      <c r="AR38" s="346"/>
      <c r="AT38" s="3152">
        <v>11</v>
      </c>
      <c r="AU38" s="3153"/>
      <c r="AV38" s="3153"/>
      <c r="AW38" s="3153"/>
      <c r="AX38" s="3154"/>
      <c r="AY38" s="3140"/>
      <c r="AZ38" s="3141"/>
      <c r="BA38" s="3141"/>
      <c r="BB38" s="361" t="s">
        <v>107</v>
      </c>
      <c r="BC38" s="357"/>
      <c r="BD38" s="362"/>
      <c r="BE38" s="356"/>
      <c r="BF38" s="356"/>
      <c r="BG38" s="3162"/>
      <c r="BH38" s="3162"/>
      <c r="BI38" s="3162"/>
      <c r="BJ38" s="3162"/>
      <c r="BK38" s="3162"/>
      <c r="BL38" s="3161"/>
      <c r="BM38" s="3161"/>
      <c r="BN38" s="3161"/>
      <c r="BO38" s="344"/>
      <c r="BP38" s="345"/>
      <c r="BQ38" s="324"/>
    </row>
    <row r="39" spans="1:85" ht="17.25" customHeight="1" x14ac:dyDescent="0.15">
      <c r="A39" s="336"/>
      <c r="B39" s="2851"/>
      <c r="C39" s="2852"/>
      <c r="D39" s="2853"/>
      <c r="E39" s="2857"/>
      <c r="F39" s="2858"/>
      <c r="G39" s="2859"/>
      <c r="H39" s="3142"/>
      <c r="I39" s="3138"/>
      <c r="J39" s="3138"/>
      <c r="K39" s="3138"/>
      <c r="L39" s="3138"/>
      <c r="M39" s="3138"/>
      <c r="N39" s="3138"/>
      <c r="O39" s="3138"/>
      <c r="P39" s="3138"/>
      <c r="Q39" s="3138"/>
      <c r="R39" s="3138"/>
      <c r="S39" s="3138"/>
      <c r="T39" s="3138"/>
      <c r="U39" s="3139"/>
      <c r="V39" s="3051">
        <f t="shared" si="0"/>
        <v>0</v>
      </c>
      <c r="W39" s="3052"/>
      <c r="X39" s="3056"/>
      <c r="Y39" s="3057"/>
      <c r="Z39" s="3058"/>
      <c r="AA39" s="3121"/>
      <c r="AB39" s="3122"/>
      <c r="AC39" s="3123"/>
      <c r="AD39" s="3125"/>
      <c r="AE39" s="3126">
        <v>0</v>
      </c>
      <c r="AF39" s="3127"/>
      <c r="AG39" s="392" t="s">
        <v>274</v>
      </c>
      <c r="AH39" s="3073"/>
      <c r="AI39" s="3073"/>
      <c r="AJ39" s="3073"/>
      <c r="AK39" s="3073"/>
      <c r="AL39" s="3073"/>
      <c r="AM39" s="3073"/>
      <c r="AN39" s="3073"/>
      <c r="AO39" s="3073"/>
      <c r="AP39" s="3073"/>
      <c r="AQ39" s="3074"/>
      <c r="AR39" s="346"/>
      <c r="AT39" s="3152">
        <v>12</v>
      </c>
      <c r="AU39" s="3153"/>
      <c r="AV39" s="3153"/>
      <c r="AW39" s="3153"/>
      <c r="AX39" s="3154"/>
      <c r="AY39" s="3140"/>
      <c r="AZ39" s="3141"/>
      <c r="BA39" s="3141"/>
      <c r="BB39" s="361" t="s">
        <v>107</v>
      </c>
      <c r="BC39" s="364"/>
      <c r="BD39" s="365"/>
      <c r="BE39" s="356"/>
      <c r="BF39" s="356"/>
      <c r="BG39" s="3162"/>
      <c r="BH39" s="3162"/>
      <c r="BI39" s="3162"/>
      <c r="BJ39" s="3162"/>
      <c r="BK39" s="3162"/>
      <c r="BL39" s="3161"/>
      <c r="BM39" s="3161"/>
      <c r="BN39" s="3161"/>
      <c r="BO39" s="344"/>
      <c r="BP39" s="324"/>
    </row>
    <row r="40" spans="1:85" ht="17.25" customHeight="1" x14ac:dyDescent="0.15">
      <c r="A40" s="336"/>
      <c r="B40" s="3128"/>
      <c r="C40" s="3129"/>
      <c r="D40" s="3130"/>
      <c r="E40" s="3131"/>
      <c r="F40" s="3132"/>
      <c r="G40" s="3133"/>
      <c r="H40" s="3134">
        <v>0</v>
      </c>
      <c r="I40" s="3135"/>
      <c r="J40" s="3136">
        <v>0</v>
      </c>
      <c r="K40" s="3135"/>
      <c r="L40" s="3136">
        <v>0</v>
      </c>
      <c r="M40" s="3135"/>
      <c r="N40" s="3136">
        <v>0</v>
      </c>
      <c r="O40" s="3135"/>
      <c r="P40" s="3136">
        <v>0</v>
      </c>
      <c r="Q40" s="3135"/>
      <c r="R40" s="3136">
        <v>0</v>
      </c>
      <c r="S40" s="3135"/>
      <c r="T40" s="3136">
        <v>0</v>
      </c>
      <c r="U40" s="3137"/>
      <c r="V40" s="3143">
        <f t="shared" si="0"/>
        <v>0</v>
      </c>
      <c r="W40" s="3144"/>
      <c r="X40" s="3145" t="str">
        <f>IF(V41=0,"",ROUNDDOWN(H41/3,1)+ROUNDDOWN((J41+L41)/6,1)+ROUNDDOWN(N41/6,1)+ROUNDDOWN(P41/15,1)+ROUNDDOWN((R41+T41)/30,1))</f>
        <v/>
      </c>
      <c r="Y40" s="3146"/>
      <c r="Z40" s="3147"/>
      <c r="AA40" s="3148" t="str">
        <f>IF(AD40+AE41=0,"",AD40+AE41)</f>
        <v/>
      </c>
      <c r="AB40" s="3149"/>
      <c r="AC40" s="3150"/>
      <c r="AD40" s="3151"/>
      <c r="AE40" s="3159"/>
      <c r="AF40" s="3160"/>
      <c r="AG40" s="393" t="s">
        <v>273</v>
      </c>
      <c r="AH40" s="3155"/>
      <c r="AI40" s="3155"/>
      <c r="AJ40" s="3155"/>
      <c r="AK40" s="3155"/>
      <c r="AL40" s="3155"/>
      <c r="AM40" s="3155"/>
      <c r="AN40" s="3155"/>
      <c r="AO40" s="3155"/>
      <c r="AP40" s="3155"/>
      <c r="AQ40" s="3156"/>
      <c r="AR40" s="346"/>
      <c r="AT40" s="3152">
        <v>13</v>
      </c>
      <c r="AU40" s="3153"/>
      <c r="AV40" s="3153"/>
      <c r="AW40" s="3153"/>
      <c r="AX40" s="3154"/>
      <c r="AY40" s="3140"/>
      <c r="AZ40" s="3141"/>
      <c r="BA40" s="3141"/>
      <c r="BB40" s="361" t="s">
        <v>107</v>
      </c>
      <c r="BC40" s="364"/>
      <c r="BD40" s="365"/>
      <c r="BE40" s="356"/>
      <c r="BF40" s="356"/>
      <c r="BG40" s="3162"/>
      <c r="BH40" s="3162"/>
      <c r="BI40" s="3162"/>
      <c r="BJ40" s="3162"/>
      <c r="BK40" s="3162"/>
      <c r="BL40" s="3161"/>
      <c r="BM40" s="3161"/>
      <c r="BN40" s="3161"/>
      <c r="BO40" s="344"/>
      <c r="BP40" s="324"/>
    </row>
    <row r="41" spans="1:85" ht="17.25" customHeight="1" thickBot="1" x14ac:dyDescent="0.2">
      <c r="A41" s="336"/>
      <c r="B41" s="2851"/>
      <c r="C41" s="2852"/>
      <c r="D41" s="2853"/>
      <c r="E41" s="2857"/>
      <c r="F41" s="2858"/>
      <c r="G41" s="2859"/>
      <c r="H41" s="3142"/>
      <c r="I41" s="3138"/>
      <c r="J41" s="3138"/>
      <c r="K41" s="3138"/>
      <c r="L41" s="3138"/>
      <c r="M41" s="3138"/>
      <c r="N41" s="3138"/>
      <c r="O41" s="3138"/>
      <c r="P41" s="3138"/>
      <c r="Q41" s="3138"/>
      <c r="R41" s="3138"/>
      <c r="S41" s="3138"/>
      <c r="T41" s="3138"/>
      <c r="U41" s="3139"/>
      <c r="V41" s="3051">
        <f t="shared" si="0"/>
        <v>0</v>
      </c>
      <c r="W41" s="3052"/>
      <c r="X41" s="3056"/>
      <c r="Y41" s="3057"/>
      <c r="Z41" s="3058"/>
      <c r="AA41" s="3121"/>
      <c r="AB41" s="3122"/>
      <c r="AC41" s="3123"/>
      <c r="AD41" s="3125"/>
      <c r="AE41" s="3126">
        <v>0</v>
      </c>
      <c r="AF41" s="3127"/>
      <c r="AG41" s="392" t="s">
        <v>274</v>
      </c>
      <c r="AH41" s="3073"/>
      <c r="AI41" s="3073"/>
      <c r="AJ41" s="3073"/>
      <c r="AK41" s="3073"/>
      <c r="AL41" s="3073"/>
      <c r="AM41" s="3073"/>
      <c r="AN41" s="3073"/>
      <c r="AO41" s="3073"/>
      <c r="AP41" s="3073"/>
      <c r="AQ41" s="3074"/>
      <c r="AR41" s="346"/>
      <c r="AT41" s="3152">
        <v>14</v>
      </c>
      <c r="AU41" s="3153"/>
      <c r="AV41" s="3153"/>
      <c r="AW41" s="3153"/>
      <c r="AX41" s="3154"/>
      <c r="AY41" s="3140"/>
      <c r="AZ41" s="3141"/>
      <c r="BA41" s="3141"/>
      <c r="BB41" s="361" t="s">
        <v>107</v>
      </c>
      <c r="BC41" s="364"/>
      <c r="BD41" s="365"/>
    </row>
    <row r="42" spans="1:85" ht="17.25" customHeight="1" thickTop="1" x14ac:dyDescent="0.15">
      <c r="A42" s="387"/>
      <c r="B42" s="3185" t="s">
        <v>26</v>
      </c>
      <c r="C42" s="3186"/>
      <c r="D42" s="3187"/>
      <c r="E42" s="3188" t="str">
        <f>IF(SUM(E26:G41)=0,"",SUM(E26:G41))</f>
        <v/>
      </c>
      <c r="F42" s="3189"/>
      <c r="G42" s="3190"/>
      <c r="H42" s="3217">
        <f>SUM(H26,H28,H30,H32,H34,H36,H38,H40)</f>
        <v>0</v>
      </c>
      <c r="I42" s="3218"/>
      <c r="J42" s="3059">
        <f>SUM(J26,J28,J30,J32,J34,J36,J38,J40)</f>
        <v>0</v>
      </c>
      <c r="K42" s="3179"/>
      <c r="L42" s="3059">
        <f>SUM(L26,L28,L30,L32,L34,L36,L38,L40)</f>
        <v>0</v>
      </c>
      <c r="M42" s="3179"/>
      <c r="N42" s="3059">
        <f>SUM(N26,N28,N30,N32,N34,N36,N38,N40)</f>
        <v>0</v>
      </c>
      <c r="O42" s="3179"/>
      <c r="P42" s="3059">
        <f>SUM(P26,P28,P30,P32,P34,P36,P38,P40)</f>
        <v>0</v>
      </c>
      <c r="Q42" s="3179"/>
      <c r="R42" s="3059">
        <f>SUM(R26,R28,R30,R32,R34,R36,R38,R40)</f>
        <v>0</v>
      </c>
      <c r="S42" s="3179"/>
      <c r="T42" s="3059">
        <f>SUM(T26,T28,T30,T32,T34,T36,T38,T40)</f>
        <v>0</v>
      </c>
      <c r="U42" s="3179"/>
      <c r="V42" s="3059">
        <f t="shared" si="0"/>
        <v>0</v>
      </c>
      <c r="W42" s="3060"/>
      <c r="X42" s="3206">
        <f>ROUND(SUM(X26:Z41),0)</f>
        <v>0</v>
      </c>
      <c r="Y42" s="3207"/>
      <c r="Z42" s="3208"/>
      <c r="AA42" s="3194" t="str">
        <f>IF(AD42+AE43=0,"",ROUND(AD42+AE43,0))</f>
        <v/>
      </c>
      <c r="AB42" s="3195"/>
      <c r="AC42" s="3196"/>
      <c r="AD42" s="3177">
        <f>SUM(AD26:AD41)</f>
        <v>0</v>
      </c>
      <c r="AE42" s="3219">
        <f>SUM(AE26,AE28,AE30,AE32,AE34,AE36,AE38,,AE40)</f>
        <v>0</v>
      </c>
      <c r="AF42" s="3220"/>
      <c r="AG42" s="3163"/>
      <c r="AH42" s="3164"/>
      <c r="AI42" s="3164"/>
      <c r="AJ42" s="3164"/>
      <c r="AK42" s="3164"/>
      <c r="AL42" s="3164"/>
      <c r="AM42" s="3164"/>
      <c r="AN42" s="3164"/>
      <c r="AO42" s="3164"/>
      <c r="AP42" s="3164"/>
      <c r="AQ42" s="3165"/>
      <c r="AR42" s="346"/>
      <c r="AT42" s="3152">
        <v>15</v>
      </c>
      <c r="AU42" s="3153"/>
      <c r="AV42" s="3153"/>
      <c r="AW42" s="3153"/>
      <c r="AX42" s="3154"/>
      <c r="AY42" s="3140"/>
      <c r="AZ42" s="3141"/>
      <c r="BA42" s="3141"/>
      <c r="BB42" s="361" t="s">
        <v>107</v>
      </c>
      <c r="BC42" s="364"/>
      <c r="BD42" s="365"/>
      <c r="BE42" s="317"/>
      <c r="BF42" s="317"/>
      <c r="BG42" s="317"/>
      <c r="BH42" s="317"/>
      <c r="BI42" s="317"/>
      <c r="BJ42" s="317"/>
      <c r="BK42" s="317"/>
      <c r="BL42" s="317"/>
      <c r="BM42" s="317"/>
      <c r="BN42" s="317"/>
      <c r="BO42" s="317"/>
      <c r="BP42" s="317"/>
      <c r="BQ42" s="317"/>
      <c r="BR42" s="317"/>
      <c r="BS42" s="317"/>
      <c r="BT42" s="317"/>
      <c r="BU42" s="317"/>
      <c r="BV42" s="317"/>
      <c r="BW42" s="317"/>
      <c r="BX42" s="317"/>
      <c r="BY42" s="317"/>
      <c r="BZ42" s="317"/>
      <c r="CA42" s="317"/>
      <c r="CB42" s="317"/>
      <c r="CC42" s="317"/>
      <c r="CD42" s="317"/>
      <c r="CE42" s="317"/>
      <c r="CF42" s="298"/>
      <c r="CG42" s="298"/>
    </row>
    <row r="43" spans="1:85" ht="17.25" customHeight="1" thickBot="1" x14ac:dyDescent="0.2">
      <c r="A43" s="336"/>
      <c r="B43" s="2915"/>
      <c r="C43" s="3010"/>
      <c r="D43" s="3038"/>
      <c r="E43" s="3191"/>
      <c r="F43" s="3192"/>
      <c r="G43" s="3193"/>
      <c r="H43" s="3216">
        <f>SUM(H27,H29,H31,H33,H35,H37,H39,H41)</f>
        <v>0</v>
      </c>
      <c r="I43" s="3051"/>
      <c r="J43" s="3173">
        <f>SUM(J27,J29,J31,J33,J35,J37,J39,J41)</f>
        <v>0</v>
      </c>
      <c r="K43" s="3173"/>
      <c r="L43" s="3173">
        <f>SUM(L27,L29,L31,L33,L35,L37,L39,L41)</f>
        <v>0</v>
      </c>
      <c r="M43" s="3173"/>
      <c r="N43" s="3173">
        <f>SUM(N27,N29,N31,N33,N35,N37,N39,N41)</f>
        <v>0</v>
      </c>
      <c r="O43" s="3173"/>
      <c r="P43" s="3173">
        <f>SUM(P27,P29,P31,P33,P35,P37,P39,P41)</f>
        <v>0</v>
      </c>
      <c r="Q43" s="3173"/>
      <c r="R43" s="3173">
        <f>SUM(R27,R29,R31,R33,R35,R37,R39,R41)</f>
        <v>0</v>
      </c>
      <c r="S43" s="3173"/>
      <c r="T43" s="3173">
        <f>SUM(T27,T29,T31,T33,T35,T37,T39,T41)</f>
        <v>0</v>
      </c>
      <c r="U43" s="3173"/>
      <c r="V43" s="3173">
        <f t="shared" si="0"/>
        <v>0</v>
      </c>
      <c r="W43" s="3215"/>
      <c r="X43" s="3209"/>
      <c r="Y43" s="3210"/>
      <c r="Z43" s="3211"/>
      <c r="AA43" s="3212"/>
      <c r="AB43" s="3213"/>
      <c r="AC43" s="3214"/>
      <c r="AD43" s="3178"/>
      <c r="AE43" s="3170">
        <f>ROUND(SUM(AE27,AE29,AE31,AE33,AE35,AE37,AE39,AE41),1)</f>
        <v>0</v>
      </c>
      <c r="AF43" s="3171"/>
      <c r="AG43" s="3166"/>
      <c r="AH43" s="3167"/>
      <c r="AI43" s="3167"/>
      <c r="AJ43" s="3167"/>
      <c r="AK43" s="3167"/>
      <c r="AL43" s="3167"/>
      <c r="AM43" s="3167"/>
      <c r="AN43" s="3167"/>
      <c r="AO43" s="3167"/>
      <c r="AP43" s="3167"/>
      <c r="AQ43" s="3168"/>
      <c r="AR43" s="346"/>
      <c r="AT43" s="317"/>
      <c r="AU43" s="317"/>
      <c r="AV43" s="317"/>
      <c r="AW43" s="317"/>
      <c r="AX43" s="317"/>
      <c r="AY43" s="317"/>
      <c r="AZ43" s="317"/>
      <c r="BA43" s="317"/>
      <c r="BB43" s="317"/>
      <c r="BC43" s="317"/>
      <c r="BD43" s="317"/>
      <c r="BE43" s="317"/>
      <c r="BF43" s="317"/>
      <c r="BG43" s="317"/>
      <c r="BH43" s="317"/>
      <c r="BI43" s="317"/>
      <c r="BJ43" s="317"/>
      <c r="BK43" s="317"/>
      <c r="BL43" s="317"/>
      <c r="BM43" s="317"/>
      <c r="BN43" s="317"/>
      <c r="BO43" s="317"/>
      <c r="BP43" s="317"/>
      <c r="BQ43" s="317"/>
      <c r="BR43" s="317"/>
      <c r="BS43" s="317"/>
      <c r="BT43" s="317"/>
      <c r="BU43" s="317"/>
      <c r="BV43" s="317"/>
      <c r="BW43" s="317"/>
      <c r="BX43" s="317"/>
      <c r="BY43" s="317"/>
      <c r="BZ43" s="317"/>
      <c r="CA43" s="317"/>
      <c r="CB43" s="317"/>
      <c r="CC43" s="317"/>
      <c r="CD43" s="317"/>
      <c r="CE43" s="317"/>
      <c r="CF43" s="298"/>
      <c r="CG43" s="298"/>
    </row>
    <row r="44" spans="1:85" ht="17.25" customHeight="1" thickTop="1" x14ac:dyDescent="0.15">
      <c r="A44" s="387"/>
      <c r="B44" s="3200" t="s">
        <v>378</v>
      </c>
      <c r="C44" s="3201"/>
      <c r="D44" s="3201"/>
      <c r="E44" s="3201"/>
      <c r="F44" s="3201"/>
      <c r="G44" s="3201"/>
      <c r="H44" s="3201"/>
      <c r="I44" s="3201"/>
      <c r="J44" s="3201"/>
      <c r="K44" s="3201"/>
      <c r="L44" s="3201"/>
      <c r="M44" s="3201"/>
      <c r="N44" s="3201"/>
      <c r="O44" s="3201"/>
      <c r="P44" s="3201"/>
      <c r="Q44" s="3201"/>
      <c r="R44" s="3201"/>
      <c r="S44" s="3201"/>
      <c r="T44" s="3201"/>
      <c r="U44" s="3201"/>
      <c r="V44" s="3201"/>
      <c r="W44" s="3201"/>
      <c r="X44" s="3201"/>
      <c r="Y44" s="3201"/>
      <c r="Z44" s="3202"/>
      <c r="AA44" s="3194" t="str">
        <f>IF(AD44+AE45=0,"",ROUND(AD44+AE45,0))</f>
        <v/>
      </c>
      <c r="AB44" s="3195"/>
      <c r="AC44" s="3196"/>
      <c r="AD44" s="3124"/>
      <c r="AE44" s="3116"/>
      <c r="AF44" s="3117"/>
      <c r="AG44" s="395" t="s">
        <v>267</v>
      </c>
      <c r="AH44" s="3071"/>
      <c r="AI44" s="3071"/>
      <c r="AJ44" s="3071"/>
      <c r="AK44" s="3071"/>
      <c r="AL44" s="3071"/>
      <c r="AM44" s="3071"/>
      <c r="AN44" s="3071"/>
      <c r="AO44" s="3071"/>
      <c r="AP44" s="3071"/>
      <c r="AQ44" s="3072"/>
      <c r="AR44" s="346"/>
      <c r="AT44" s="317"/>
      <c r="AU44" s="317"/>
      <c r="AV44" s="317"/>
      <c r="AW44" s="317"/>
      <c r="AX44" s="317"/>
      <c r="AY44" s="317"/>
      <c r="AZ44" s="317"/>
      <c r="BA44" s="317"/>
      <c r="BB44" s="317"/>
      <c r="BC44" s="317"/>
      <c r="BD44" s="317"/>
      <c r="BE44" s="317"/>
      <c r="BF44" s="317"/>
      <c r="BG44" s="317"/>
      <c r="BH44" s="317"/>
      <c r="BI44" s="317"/>
      <c r="BJ44" s="317"/>
      <c r="BK44" s="317"/>
      <c r="BL44" s="317"/>
      <c r="BM44" s="317"/>
      <c r="BN44" s="317"/>
      <c r="BO44" s="317"/>
      <c r="BP44" s="317"/>
      <c r="BQ44" s="317"/>
      <c r="BR44" s="317"/>
      <c r="BS44" s="317"/>
      <c r="BT44" s="317"/>
      <c r="BU44" s="317"/>
      <c r="BV44" s="317"/>
      <c r="BW44" s="317"/>
      <c r="BX44" s="317"/>
      <c r="BY44" s="317"/>
      <c r="BZ44" s="317"/>
      <c r="CA44" s="317"/>
      <c r="CB44" s="317"/>
      <c r="CC44" s="317"/>
      <c r="CD44" s="317"/>
      <c r="CE44" s="317"/>
      <c r="CF44" s="317"/>
      <c r="CG44" s="298"/>
    </row>
    <row r="45" spans="1:85" ht="17.25" customHeight="1" x14ac:dyDescent="0.15">
      <c r="A45" s="336"/>
      <c r="B45" s="3203"/>
      <c r="C45" s="3204"/>
      <c r="D45" s="3204"/>
      <c r="E45" s="3204"/>
      <c r="F45" s="3204"/>
      <c r="G45" s="3204"/>
      <c r="H45" s="3204"/>
      <c r="I45" s="3204"/>
      <c r="J45" s="3204"/>
      <c r="K45" s="3204"/>
      <c r="L45" s="3204"/>
      <c r="M45" s="3204"/>
      <c r="N45" s="3204"/>
      <c r="O45" s="3204"/>
      <c r="P45" s="3204"/>
      <c r="Q45" s="3204"/>
      <c r="R45" s="3204"/>
      <c r="S45" s="3204"/>
      <c r="T45" s="3204"/>
      <c r="U45" s="3204"/>
      <c r="V45" s="3204"/>
      <c r="W45" s="3204"/>
      <c r="X45" s="3204"/>
      <c r="Y45" s="3204"/>
      <c r="Z45" s="3205"/>
      <c r="AA45" s="3197"/>
      <c r="AB45" s="3198"/>
      <c r="AC45" s="3199"/>
      <c r="AD45" s="3182"/>
      <c r="AE45" s="3126">
        <v>0</v>
      </c>
      <c r="AF45" s="3127"/>
      <c r="AG45" s="396" t="s">
        <v>268</v>
      </c>
      <c r="AH45" s="3183"/>
      <c r="AI45" s="3183"/>
      <c r="AJ45" s="3183"/>
      <c r="AK45" s="3183"/>
      <c r="AL45" s="3183"/>
      <c r="AM45" s="3183"/>
      <c r="AN45" s="3183"/>
      <c r="AO45" s="3183"/>
      <c r="AP45" s="3183"/>
      <c r="AQ45" s="3184"/>
      <c r="AR45" s="346"/>
      <c r="AT45" s="317"/>
      <c r="AU45" s="317"/>
      <c r="AV45" s="317"/>
      <c r="AW45" s="317"/>
      <c r="AX45" s="317"/>
      <c r="AY45" s="317"/>
      <c r="AZ45" s="317"/>
      <c r="BA45" s="317"/>
      <c r="BB45" s="317"/>
      <c r="BC45" s="317"/>
      <c r="BD45" s="317"/>
      <c r="BE45" s="317"/>
      <c r="BF45" s="317"/>
      <c r="BG45" s="317"/>
      <c r="BH45" s="317"/>
      <c r="BI45" s="317"/>
      <c r="BJ45" s="317"/>
      <c r="BK45" s="317"/>
      <c r="BL45" s="317"/>
      <c r="BM45" s="317"/>
      <c r="BN45" s="317"/>
      <c r="BO45" s="317"/>
      <c r="BP45" s="317"/>
      <c r="BQ45" s="317"/>
      <c r="BR45" s="317"/>
      <c r="BS45" s="317"/>
      <c r="BT45" s="317"/>
      <c r="BU45" s="317"/>
      <c r="BV45" s="317"/>
      <c r="BW45" s="317"/>
      <c r="BX45" s="317"/>
      <c r="BY45" s="317"/>
      <c r="BZ45" s="317"/>
      <c r="CA45" s="317"/>
      <c r="CB45" s="317"/>
      <c r="CC45" s="317"/>
      <c r="CD45" s="317"/>
      <c r="CE45" s="317"/>
      <c r="CF45" s="317"/>
      <c r="CG45" s="298"/>
    </row>
    <row r="46" spans="1:85" ht="18" customHeight="1" x14ac:dyDescent="0.15">
      <c r="A46" s="336"/>
      <c r="B46" s="2843" t="s">
        <v>44</v>
      </c>
      <c r="C46" s="2843"/>
      <c r="D46" s="2843"/>
      <c r="E46" s="2843"/>
      <c r="F46" s="2843"/>
      <c r="G46" s="2843"/>
      <c r="H46" s="2844" t="s">
        <v>748</v>
      </c>
      <c r="I46" s="2844"/>
      <c r="J46" s="2844"/>
      <c r="K46" s="2844"/>
      <c r="L46" s="2844"/>
      <c r="M46" s="2844"/>
      <c r="N46" s="2844"/>
      <c r="O46" s="2844"/>
      <c r="P46" s="2844"/>
      <c r="Q46" s="2844"/>
      <c r="R46" s="2844"/>
      <c r="S46" s="2844"/>
      <c r="T46" s="2844"/>
      <c r="U46" s="2844"/>
      <c r="V46" s="2844"/>
      <c r="W46" s="2844"/>
      <c r="X46" s="2844"/>
      <c r="Y46" s="2844"/>
      <c r="Z46" s="2844"/>
      <c r="AA46" s="2844"/>
      <c r="AB46" s="2844"/>
      <c r="AC46" s="2844"/>
      <c r="AD46" s="2844"/>
      <c r="AE46" s="2844"/>
      <c r="AF46" s="2844"/>
      <c r="AG46" s="2844"/>
      <c r="AH46" s="2844"/>
      <c r="AI46" s="2844"/>
      <c r="AJ46" s="2844"/>
      <c r="AK46" s="2844"/>
      <c r="AL46" s="2844"/>
      <c r="AM46" s="2844"/>
      <c r="AN46" s="2844"/>
      <c r="AO46" s="2844"/>
      <c r="AP46" s="2844"/>
      <c r="AQ46" s="2844"/>
      <c r="AR46" s="363"/>
      <c r="AS46" s="397"/>
      <c r="AT46" s="317"/>
      <c r="AU46" s="317"/>
      <c r="AV46" s="317"/>
      <c r="AW46" s="317"/>
      <c r="AX46" s="317"/>
      <c r="AY46" s="317"/>
      <c r="AZ46" s="317"/>
      <c r="BA46" s="317"/>
      <c r="BB46" s="317"/>
      <c r="BC46" s="317"/>
      <c r="BD46" s="317"/>
      <c r="BE46" s="317"/>
      <c r="BF46" s="317"/>
      <c r="BG46" s="317"/>
      <c r="BH46" s="317"/>
      <c r="BI46" s="317"/>
      <c r="BJ46" s="317"/>
      <c r="BK46" s="317"/>
      <c r="BL46" s="317"/>
      <c r="BM46" s="317"/>
      <c r="BN46" s="317"/>
      <c r="BO46" s="317"/>
      <c r="BP46" s="317"/>
      <c r="BQ46" s="317"/>
      <c r="BR46" s="317"/>
      <c r="BS46" s="317"/>
      <c r="BT46" s="317"/>
      <c r="BU46" s="317"/>
      <c r="BV46" s="317"/>
      <c r="BW46" s="317"/>
      <c r="BX46" s="317"/>
      <c r="BY46" s="317"/>
      <c r="BZ46" s="317"/>
      <c r="CA46" s="317"/>
      <c r="CB46" s="317"/>
      <c r="CC46" s="317"/>
      <c r="CD46" s="317"/>
      <c r="CE46" s="317"/>
      <c r="CF46" s="398"/>
      <c r="CG46" s="298"/>
    </row>
    <row r="47" spans="1:85" ht="18" customHeight="1" x14ac:dyDescent="0.15">
      <c r="A47" s="336"/>
      <c r="B47" s="3172" t="s">
        <v>277</v>
      </c>
      <c r="C47" s="3172"/>
      <c r="D47" s="3180" t="s">
        <v>1103</v>
      </c>
      <c r="E47" s="3180"/>
      <c r="F47" s="3180"/>
      <c r="G47" s="3180"/>
      <c r="H47" s="3180"/>
      <c r="I47" s="3180"/>
      <c r="J47" s="3180"/>
      <c r="K47" s="3180"/>
      <c r="L47" s="3180"/>
      <c r="M47" s="3180"/>
      <c r="N47" s="3180"/>
      <c r="O47" s="3180"/>
      <c r="P47" s="3180"/>
      <c r="Q47" s="3180"/>
      <c r="R47" s="3180"/>
      <c r="S47" s="3180"/>
      <c r="T47" s="3180"/>
      <c r="U47" s="3180"/>
      <c r="V47" s="3180"/>
      <c r="W47" s="3180"/>
      <c r="X47" s="3180"/>
      <c r="Y47" s="3180"/>
      <c r="Z47" s="3180"/>
      <c r="AA47" s="3180"/>
      <c r="AB47" s="3180"/>
      <c r="AC47" s="3180"/>
      <c r="AD47" s="3180"/>
      <c r="AE47" s="3180"/>
      <c r="AF47" s="3180"/>
      <c r="AG47" s="3180"/>
      <c r="AH47" s="3180"/>
      <c r="AI47" s="3180"/>
      <c r="AJ47" s="3180"/>
      <c r="AK47" s="3180"/>
      <c r="AL47" s="3180"/>
      <c r="AM47" s="3180"/>
      <c r="AN47" s="3180"/>
      <c r="AO47" s="3180"/>
      <c r="AP47" s="3180"/>
      <c r="AQ47" s="3180"/>
      <c r="AR47" s="363"/>
      <c r="AS47" s="397"/>
      <c r="AT47" s="317"/>
      <c r="AU47" s="317"/>
      <c r="AV47" s="317"/>
      <c r="AW47" s="317"/>
      <c r="AX47" s="317"/>
      <c r="AY47" s="317"/>
      <c r="AZ47" s="317"/>
      <c r="BA47" s="317"/>
      <c r="BB47" s="317"/>
      <c r="BC47" s="317"/>
      <c r="BD47" s="317"/>
      <c r="BE47" s="317"/>
      <c r="BF47" s="317"/>
      <c r="BG47" s="317"/>
      <c r="BH47" s="317"/>
      <c r="BI47" s="317"/>
      <c r="BJ47" s="317"/>
      <c r="BK47" s="317"/>
      <c r="BL47" s="317"/>
      <c r="BM47" s="317"/>
      <c r="BN47" s="317"/>
      <c r="BO47" s="317"/>
      <c r="BP47" s="317"/>
      <c r="BQ47" s="317"/>
      <c r="BR47" s="317"/>
      <c r="BS47" s="317"/>
      <c r="BT47" s="317"/>
      <c r="BU47" s="317"/>
      <c r="BV47" s="317"/>
      <c r="BW47" s="317"/>
      <c r="BX47" s="317"/>
      <c r="BY47" s="317"/>
      <c r="BZ47" s="317"/>
      <c r="CA47" s="317"/>
      <c r="CB47" s="317"/>
      <c r="CC47" s="317"/>
      <c r="CD47" s="317"/>
      <c r="CE47" s="317"/>
      <c r="CG47" s="298"/>
    </row>
    <row r="48" spans="1:85" ht="18" customHeight="1" x14ac:dyDescent="0.15">
      <c r="A48" s="336"/>
      <c r="B48" s="350"/>
      <c r="C48" s="350"/>
      <c r="D48" s="3180"/>
      <c r="E48" s="3180"/>
      <c r="F48" s="3180"/>
      <c r="G48" s="3180"/>
      <c r="H48" s="3180"/>
      <c r="I48" s="3180"/>
      <c r="J48" s="3180"/>
      <c r="K48" s="3180"/>
      <c r="L48" s="3180"/>
      <c r="M48" s="3180"/>
      <c r="N48" s="3180"/>
      <c r="O48" s="3180"/>
      <c r="P48" s="3180"/>
      <c r="Q48" s="3180"/>
      <c r="R48" s="3180"/>
      <c r="S48" s="3180"/>
      <c r="T48" s="3180"/>
      <c r="U48" s="3180"/>
      <c r="V48" s="3180"/>
      <c r="W48" s="3180"/>
      <c r="X48" s="3180"/>
      <c r="Y48" s="3180"/>
      <c r="Z48" s="3180"/>
      <c r="AA48" s="3180"/>
      <c r="AB48" s="3180"/>
      <c r="AC48" s="3180"/>
      <c r="AD48" s="3180"/>
      <c r="AE48" s="3180"/>
      <c r="AF48" s="3180"/>
      <c r="AG48" s="3180"/>
      <c r="AH48" s="3180"/>
      <c r="AI48" s="3180"/>
      <c r="AJ48" s="3180"/>
      <c r="AK48" s="3180"/>
      <c r="AL48" s="3180"/>
      <c r="AM48" s="3180"/>
      <c r="AN48" s="3180"/>
      <c r="AO48" s="3180"/>
      <c r="AP48" s="3180"/>
      <c r="AQ48" s="3180"/>
      <c r="AR48" s="363"/>
      <c r="AS48" s="397"/>
      <c r="AT48" s="317"/>
      <c r="AU48" s="317"/>
      <c r="AV48" s="317"/>
      <c r="AW48" s="317"/>
      <c r="AX48" s="317"/>
      <c r="AY48" s="317"/>
      <c r="AZ48" s="317"/>
      <c r="BA48" s="317"/>
      <c r="BB48" s="317"/>
      <c r="BC48" s="317"/>
      <c r="BD48" s="317"/>
      <c r="BE48" s="317"/>
      <c r="BF48" s="317"/>
      <c r="BG48" s="317"/>
      <c r="BH48" s="317"/>
      <c r="BI48" s="317"/>
      <c r="BJ48" s="317"/>
      <c r="BK48" s="317"/>
      <c r="BL48" s="317"/>
      <c r="BM48" s="317"/>
      <c r="BN48" s="317"/>
      <c r="BO48" s="317"/>
      <c r="BP48" s="317"/>
      <c r="BQ48" s="317"/>
      <c r="BR48" s="317"/>
      <c r="BS48" s="317"/>
      <c r="BT48" s="317"/>
      <c r="BU48" s="317"/>
      <c r="BV48" s="317"/>
      <c r="BW48" s="317"/>
      <c r="BX48" s="317"/>
      <c r="BY48" s="317"/>
      <c r="BZ48" s="317"/>
      <c r="CA48" s="317"/>
      <c r="CB48" s="317"/>
      <c r="CC48" s="317"/>
      <c r="CD48" s="317"/>
      <c r="CE48" s="317"/>
      <c r="CF48" s="399"/>
      <c r="CG48" s="298"/>
    </row>
    <row r="49" spans="1:85" ht="18" customHeight="1" x14ac:dyDescent="0.15">
      <c r="A49" s="336"/>
      <c r="B49" s="3172" t="s">
        <v>278</v>
      </c>
      <c r="C49" s="3172"/>
      <c r="D49" s="3174" t="s">
        <v>957</v>
      </c>
      <c r="E49" s="3175"/>
      <c r="F49" s="3175"/>
      <c r="G49" s="3175"/>
      <c r="H49" s="3175"/>
      <c r="I49" s="3175"/>
      <c r="J49" s="3175"/>
      <c r="K49" s="3175"/>
      <c r="L49" s="3175"/>
      <c r="M49" s="3175"/>
      <c r="N49" s="3175"/>
      <c r="O49" s="3175"/>
      <c r="P49" s="3175"/>
      <c r="Q49" s="3175"/>
      <c r="R49" s="3175"/>
      <c r="S49" s="3175"/>
      <c r="T49" s="3175"/>
      <c r="U49" s="3175"/>
      <c r="V49" s="3175"/>
      <c r="W49" s="3175"/>
      <c r="X49" s="3175"/>
      <c r="Y49" s="3175"/>
      <c r="Z49" s="3175"/>
      <c r="AA49" s="3175"/>
      <c r="AB49" s="3175"/>
      <c r="AC49" s="3175"/>
      <c r="AD49" s="3175"/>
      <c r="AE49" s="3175"/>
      <c r="AF49" s="3175"/>
      <c r="AG49" s="3175"/>
      <c r="AH49" s="3175"/>
      <c r="AI49" s="3175"/>
      <c r="AJ49" s="3175"/>
      <c r="AK49" s="3175"/>
      <c r="AL49" s="3175"/>
      <c r="AM49" s="3175"/>
      <c r="AN49" s="3175"/>
      <c r="AO49" s="3175"/>
      <c r="AP49" s="3175"/>
      <c r="AQ49" s="3175"/>
      <c r="AR49" s="363"/>
      <c r="AT49" s="317"/>
      <c r="AU49" s="317"/>
      <c r="AV49" s="317"/>
      <c r="AW49" s="317"/>
      <c r="AX49" s="317"/>
      <c r="AY49" s="317"/>
      <c r="AZ49" s="317"/>
      <c r="BA49" s="317"/>
      <c r="BB49" s="317"/>
      <c r="BC49" s="317"/>
      <c r="BD49" s="317"/>
      <c r="BE49" s="317"/>
      <c r="BF49" s="317"/>
      <c r="BG49" s="317"/>
      <c r="BH49" s="317"/>
      <c r="BI49" s="317"/>
      <c r="BJ49" s="317"/>
      <c r="BK49" s="317"/>
      <c r="BL49" s="317"/>
      <c r="BM49" s="317"/>
      <c r="BN49" s="317"/>
      <c r="BO49" s="317"/>
      <c r="BP49" s="317"/>
      <c r="BQ49" s="317"/>
      <c r="BR49" s="317"/>
      <c r="BS49" s="317"/>
      <c r="BT49" s="317"/>
      <c r="BU49" s="317"/>
      <c r="BV49" s="317"/>
      <c r="BW49" s="317"/>
      <c r="BX49" s="317"/>
      <c r="BY49" s="317"/>
      <c r="BZ49" s="317"/>
      <c r="CA49" s="317"/>
      <c r="CB49" s="317"/>
      <c r="CC49" s="317"/>
      <c r="CD49" s="317"/>
      <c r="CE49" s="317"/>
      <c r="CF49" s="298"/>
      <c r="CG49" s="298"/>
    </row>
    <row r="50" spans="1:85" ht="18" customHeight="1" x14ac:dyDescent="0.15">
      <c r="A50" s="336"/>
      <c r="B50" s="350"/>
      <c r="C50" s="350"/>
      <c r="D50" s="3175"/>
      <c r="E50" s="3175"/>
      <c r="F50" s="3175"/>
      <c r="G50" s="3175"/>
      <c r="H50" s="3175"/>
      <c r="I50" s="3175"/>
      <c r="J50" s="3175"/>
      <c r="K50" s="3175"/>
      <c r="L50" s="3175"/>
      <c r="M50" s="3175"/>
      <c r="N50" s="3175"/>
      <c r="O50" s="3175"/>
      <c r="P50" s="3175"/>
      <c r="Q50" s="3175"/>
      <c r="R50" s="3175"/>
      <c r="S50" s="3175"/>
      <c r="T50" s="3175"/>
      <c r="U50" s="3175"/>
      <c r="V50" s="3175"/>
      <c r="W50" s="3175"/>
      <c r="X50" s="3175"/>
      <c r="Y50" s="3175"/>
      <c r="Z50" s="3175"/>
      <c r="AA50" s="3175"/>
      <c r="AB50" s="3175"/>
      <c r="AC50" s="3175"/>
      <c r="AD50" s="3175"/>
      <c r="AE50" s="3175"/>
      <c r="AF50" s="3175"/>
      <c r="AG50" s="3175"/>
      <c r="AH50" s="3175"/>
      <c r="AI50" s="3175"/>
      <c r="AJ50" s="3175"/>
      <c r="AK50" s="3175"/>
      <c r="AL50" s="3175"/>
      <c r="AM50" s="3175"/>
      <c r="AN50" s="3175"/>
      <c r="AO50" s="3175"/>
      <c r="AP50" s="3175"/>
      <c r="AQ50" s="3175"/>
      <c r="AR50" s="363"/>
      <c r="AT50" s="317"/>
      <c r="AU50" s="317"/>
      <c r="AV50" s="317"/>
      <c r="AW50" s="317"/>
      <c r="AX50" s="317"/>
      <c r="AY50" s="317"/>
      <c r="AZ50" s="317"/>
      <c r="BA50" s="317"/>
      <c r="BB50" s="317"/>
      <c r="BC50" s="317"/>
      <c r="BD50" s="317"/>
      <c r="BE50" s="317"/>
      <c r="BF50" s="317"/>
      <c r="BG50" s="317"/>
      <c r="BH50" s="317"/>
      <c r="BI50" s="317"/>
      <c r="BJ50" s="317"/>
      <c r="BK50" s="317"/>
      <c r="BL50" s="317"/>
      <c r="BM50" s="317"/>
      <c r="BN50" s="317"/>
      <c r="BO50" s="317"/>
      <c r="BP50" s="317"/>
      <c r="BQ50" s="317"/>
      <c r="BR50" s="317"/>
      <c r="BS50" s="317"/>
      <c r="BT50" s="317"/>
      <c r="BU50" s="317"/>
      <c r="BV50" s="317"/>
      <c r="BW50" s="317"/>
      <c r="BX50" s="317"/>
      <c r="BY50" s="317"/>
      <c r="BZ50" s="317"/>
      <c r="CA50" s="317"/>
      <c r="CB50" s="317"/>
      <c r="CC50" s="317"/>
      <c r="CD50" s="317"/>
      <c r="CE50" s="317"/>
    </row>
    <row r="51" spans="1:85" ht="18" customHeight="1" x14ac:dyDescent="0.15">
      <c r="A51" s="336"/>
      <c r="B51" s="3169" t="s">
        <v>279</v>
      </c>
      <c r="C51" s="3169"/>
      <c r="D51" s="3181" t="s">
        <v>1104</v>
      </c>
      <c r="E51" s="3181"/>
      <c r="F51" s="3181"/>
      <c r="G51" s="3181"/>
      <c r="H51" s="3181"/>
      <c r="I51" s="3181"/>
      <c r="J51" s="3181"/>
      <c r="K51" s="3181"/>
      <c r="L51" s="3181"/>
      <c r="M51" s="3181"/>
      <c r="N51" s="3181"/>
      <c r="O51" s="3181"/>
      <c r="P51" s="3181"/>
      <c r="Q51" s="3181"/>
      <c r="R51" s="3181"/>
      <c r="S51" s="3181"/>
      <c r="T51" s="3181"/>
      <c r="U51" s="3181"/>
      <c r="V51" s="3181"/>
      <c r="W51" s="3181"/>
      <c r="X51" s="3181"/>
      <c r="Y51" s="3181"/>
      <c r="Z51" s="3181"/>
      <c r="AA51" s="3181"/>
      <c r="AB51" s="3181"/>
      <c r="AC51" s="3181"/>
      <c r="AD51" s="3181"/>
      <c r="AE51" s="3181"/>
      <c r="AF51" s="3181"/>
      <c r="AG51" s="3181"/>
      <c r="AH51" s="3181"/>
      <c r="AI51" s="3181"/>
      <c r="AJ51" s="3181"/>
      <c r="AK51" s="3181"/>
      <c r="AL51" s="3181"/>
      <c r="AM51" s="3181"/>
      <c r="AN51" s="3181"/>
      <c r="AO51" s="3181"/>
      <c r="AP51" s="3181"/>
      <c r="AQ51" s="3181"/>
      <c r="AR51" s="363"/>
      <c r="AT51" s="317"/>
      <c r="AU51" s="317"/>
      <c r="AV51" s="317"/>
      <c r="AW51" s="317"/>
      <c r="AX51" s="317"/>
      <c r="AY51" s="317"/>
      <c r="AZ51" s="317"/>
      <c r="BA51" s="317"/>
      <c r="BB51" s="317"/>
      <c r="BC51" s="317"/>
      <c r="BD51" s="317"/>
      <c r="BE51" s="317"/>
      <c r="BF51" s="317"/>
      <c r="BG51" s="317"/>
      <c r="BH51" s="317"/>
      <c r="BI51" s="317"/>
      <c r="BJ51" s="317"/>
      <c r="BK51" s="317"/>
      <c r="BL51" s="317"/>
      <c r="BM51" s="317"/>
      <c r="BN51" s="317"/>
      <c r="BO51" s="317"/>
      <c r="BP51" s="317"/>
      <c r="BQ51" s="317"/>
      <c r="BR51" s="317"/>
      <c r="BS51" s="317"/>
      <c r="BT51" s="317"/>
      <c r="BU51" s="317"/>
      <c r="BV51" s="317"/>
      <c r="BW51" s="317"/>
      <c r="BX51" s="317"/>
      <c r="BY51" s="317"/>
      <c r="BZ51" s="317"/>
      <c r="CA51" s="317"/>
      <c r="CB51" s="317"/>
      <c r="CC51" s="317"/>
      <c r="CD51" s="317"/>
      <c r="CE51" s="317"/>
    </row>
    <row r="52" spans="1:85" ht="18" customHeight="1" x14ac:dyDescent="0.15">
      <c r="A52" s="336"/>
      <c r="B52" s="3169" t="s">
        <v>280</v>
      </c>
      <c r="C52" s="3169"/>
      <c r="D52" s="3176" t="s">
        <v>405</v>
      </c>
      <c r="E52" s="3176"/>
      <c r="F52" s="3176"/>
      <c r="G52" s="3176"/>
      <c r="H52" s="3176"/>
      <c r="I52" s="3176"/>
      <c r="J52" s="3176"/>
      <c r="K52" s="3176"/>
      <c r="L52" s="3176"/>
      <c r="M52" s="3176"/>
      <c r="N52" s="3176"/>
      <c r="O52" s="3176"/>
      <c r="P52" s="3176"/>
      <c r="Q52" s="3176"/>
      <c r="R52" s="3176"/>
      <c r="S52" s="3176"/>
      <c r="T52" s="3176"/>
      <c r="U52" s="3176"/>
      <c r="V52" s="3176"/>
      <c r="W52" s="3176"/>
      <c r="X52" s="3176"/>
      <c r="Y52" s="3176"/>
      <c r="Z52" s="3176"/>
      <c r="AA52" s="3176"/>
      <c r="AB52" s="3176"/>
      <c r="AC52" s="3176"/>
      <c r="AD52" s="3176"/>
      <c r="AE52" s="3176"/>
      <c r="AF52" s="3176"/>
      <c r="AG52" s="3176"/>
      <c r="AH52" s="3176"/>
      <c r="AI52" s="3176"/>
      <c r="AJ52" s="3176"/>
      <c r="AK52" s="3176"/>
      <c r="AL52" s="3176"/>
      <c r="AM52" s="3176"/>
      <c r="AN52" s="3176"/>
      <c r="AO52" s="3176"/>
      <c r="AP52" s="3176"/>
      <c r="AQ52" s="3176"/>
      <c r="AR52" s="401"/>
      <c r="AT52" s="317"/>
      <c r="AU52" s="317"/>
      <c r="AV52" s="317"/>
      <c r="AW52" s="317"/>
      <c r="AX52" s="317"/>
      <c r="AY52" s="317"/>
      <c r="AZ52" s="317"/>
      <c r="BA52" s="317"/>
      <c r="BB52" s="317"/>
      <c r="BC52" s="317"/>
      <c r="BD52" s="317"/>
      <c r="BE52" s="317"/>
      <c r="BF52" s="317"/>
      <c r="BG52" s="317"/>
      <c r="BH52" s="317"/>
      <c r="BI52" s="317"/>
      <c r="BJ52" s="317"/>
      <c r="BK52" s="317"/>
      <c r="BL52" s="317"/>
      <c r="BM52" s="317"/>
      <c r="BN52" s="317"/>
      <c r="BO52" s="317"/>
      <c r="BP52" s="317"/>
      <c r="BQ52" s="317"/>
      <c r="BR52" s="317"/>
      <c r="BS52" s="317"/>
      <c r="BT52" s="317"/>
      <c r="BU52" s="317"/>
      <c r="BV52" s="317"/>
      <c r="BW52" s="317"/>
      <c r="BX52" s="317"/>
      <c r="BY52" s="317"/>
      <c r="BZ52" s="317"/>
      <c r="CA52" s="317"/>
      <c r="CB52" s="317"/>
      <c r="CC52" s="317"/>
      <c r="CD52" s="317"/>
      <c r="CE52" s="317"/>
      <c r="CF52" s="354"/>
      <c r="CG52" s="354"/>
    </row>
    <row r="53" spans="1:85" ht="18" customHeight="1" x14ac:dyDescent="0.15">
      <c r="A53" s="336"/>
      <c r="B53" s="350"/>
      <c r="C53" s="350"/>
      <c r="D53" s="2830" t="s">
        <v>1105</v>
      </c>
      <c r="E53" s="2830"/>
      <c r="F53" s="2830"/>
      <c r="G53" s="2830"/>
      <c r="H53" s="2830"/>
      <c r="I53" s="2830"/>
      <c r="J53" s="2830"/>
      <c r="K53" s="2830"/>
      <c r="L53" s="2830"/>
      <c r="M53" s="2830"/>
      <c r="N53" s="2830"/>
      <c r="O53" s="2830"/>
      <c r="P53" s="2830"/>
      <c r="Q53" s="2830"/>
      <c r="R53" s="2830"/>
      <c r="S53" s="2830"/>
      <c r="T53" s="2830"/>
      <c r="U53" s="2830"/>
      <c r="V53" s="2830"/>
      <c r="W53" s="2830"/>
      <c r="X53" s="2830"/>
      <c r="Y53" s="2830"/>
      <c r="Z53" s="2830"/>
      <c r="AA53" s="2830"/>
      <c r="AB53" s="2830"/>
      <c r="AC53" s="2830"/>
      <c r="AD53" s="2830"/>
      <c r="AE53" s="2830"/>
      <c r="AF53" s="2830"/>
      <c r="AG53" s="2830"/>
      <c r="AH53" s="2830"/>
      <c r="AI53" s="2830"/>
      <c r="AJ53" s="2830"/>
      <c r="AK53" s="2830"/>
      <c r="AL53" s="2830"/>
      <c r="AM53" s="2830"/>
      <c r="AN53" s="2830"/>
      <c r="AO53" s="2830"/>
      <c r="AP53" s="2830"/>
      <c r="AQ53" s="2830"/>
      <c r="AR53" s="402"/>
      <c r="AT53" s="317"/>
      <c r="AU53" s="317"/>
      <c r="AV53" s="317"/>
      <c r="AW53" s="317"/>
      <c r="AX53" s="317"/>
      <c r="AY53" s="317"/>
      <c r="AZ53" s="317"/>
      <c r="BA53" s="317"/>
      <c r="BB53" s="317"/>
      <c r="BC53" s="317"/>
      <c r="BD53" s="317"/>
      <c r="BE53" s="317"/>
      <c r="BF53" s="317"/>
      <c r="BG53" s="317"/>
      <c r="BH53" s="317"/>
      <c r="BI53" s="317"/>
      <c r="BJ53" s="317"/>
      <c r="BK53" s="317"/>
      <c r="BL53" s="317"/>
      <c r="BM53" s="317"/>
      <c r="BN53" s="317"/>
      <c r="BO53" s="317"/>
      <c r="BP53" s="317"/>
      <c r="BQ53" s="317"/>
      <c r="BR53" s="317"/>
      <c r="BS53" s="317"/>
      <c r="BT53" s="317"/>
      <c r="BU53" s="317"/>
      <c r="BV53" s="317"/>
      <c r="BW53" s="317"/>
      <c r="BX53" s="317"/>
      <c r="BY53" s="317"/>
      <c r="BZ53" s="317"/>
      <c r="CA53" s="317"/>
      <c r="CB53" s="317"/>
      <c r="CC53" s="317"/>
      <c r="CD53" s="317"/>
      <c r="CE53" s="317"/>
      <c r="CF53" s="354"/>
      <c r="CG53" s="354"/>
    </row>
    <row r="54" spans="1:85" ht="18" customHeight="1" x14ac:dyDescent="0.15">
      <c r="A54" s="336"/>
      <c r="B54" s="400"/>
      <c r="C54" s="400"/>
      <c r="D54" s="2830"/>
      <c r="E54" s="2830"/>
      <c r="F54" s="2830"/>
      <c r="G54" s="2830"/>
      <c r="H54" s="2830"/>
      <c r="I54" s="2830"/>
      <c r="J54" s="2830"/>
      <c r="K54" s="2830"/>
      <c r="L54" s="2830"/>
      <c r="M54" s="2830"/>
      <c r="N54" s="2830"/>
      <c r="O54" s="2830"/>
      <c r="P54" s="2830"/>
      <c r="Q54" s="2830"/>
      <c r="R54" s="2830"/>
      <c r="S54" s="2830"/>
      <c r="T54" s="2830"/>
      <c r="U54" s="2830"/>
      <c r="V54" s="2830"/>
      <c r="W54" s="2830"/>
      <c r="X54" s="2830"/>
      <c r="Y54" s="2830"/>
      <c r="Z54" s="2830"/>
      <c r="AA54" s="2830"/>
      <c r="AB54" s="2830"/>
      <c r="AC54" s="2830"/>
      <c r="AD54" s="2830"/>
      <c r="AE54" s="2830"/>
      <c r="AF54" s="2830"/>
      <c r="AG54" s="2830"/>
      <c r="AH54" s="2830"/>
      <c r="AI54" s="2830"/>
      <c r="AJ54" s="2830"/>
      <c r="AK54" s="2830"/>
      <c r="AL54" s="2830"/>
      <c r="AM54" s="2830"/>
      <c r="AN54" s="2830"/>
      <c r="AO54" s="2830"/>
      <c r="AP54" s="2830"/>
      <c r="AQ54" s="2830"/>
      <c r="AR54" s="402"/>
      <c r="AT54" s="317"/>
      <c r="AU54" s="317"/>
      <c r="AV54" s="317"/>
      <c r="AW54" s="317"/>
      <c r="AX54" s="317"/>
      <c r="AY54" s="317"/>
      <c r="AZ54" s="317"/>
      <c r="BA54" s="317"/>
      <c r="BB54" s="317"/>
      <c r="BC54" s="317"/>
      <c r="BD54" s="317"/>
      <c r="BE54" s="317"/>
      <c r="BF54" s="317"/>
      <c r="BG54" s="317"/>
      <c r="BH54" s="317"/>
      <c r="BI54" s="317"/>
      <c r="BJ54" s="317"/>
      <c r="BK54" s="317"/>
      <c r="BL54" s="317"/>
      <c r="BM54" s="317"/>
      <c r="BN54" s="317"/>
      <c r="BO54" s="317"/>
      <c r="BP54" s="317"/>
      <c r="BQ54" s="317"/>
      <c r="BR54" s="317"/>
      <c r="BS54" s="317"/>
      <c r="BT54" s="317"/>
      <c r="BU54" s="317"/>
      <c r="BV54" s="317"/>
      <c r="BW54" s="317"/>
      <c r="BX54" s="317"/>
      <c r="BY54" s="317"/>
      <c r="BZ54" s="317"/>
      <c r="CA54" s="317"/>
      <c r="CB54" s="317"/>
      <c r="CC54" s="317"/>
      <c r="CD54" s="317"/>
      <c r="CE54" s="317"/>
      <c r="CF54" s="354"/>
      <c r="CG54" s="354"/>
    </row>
    <row r="55" spans="1:85" ht="3.95" customHeight="1" thickBot="1" x14ac:dyDescent="0.2">
      <c r="A55" s="403"/>
      <c r="B55" s="404"/>
      <c r="C55" s="405"/>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c r="AI55" s="371"/>
      <c r="AJ55" s="371"/>
      <c r="AK55" s="371"/>
      <c r="AL55" s="371"/>
      <c r="AM55" s="371"/>
      <c r="AN55" s="371"/>
      <c r="AO55" s="371"/>
      <c r="AP55" s="371"/>
      <c r="AQ55" s="371"/>
      <c r="AR55" s="406"/>
      <c r="AT55" s="317"/>
      <c r="AU55" s="317"/>
      <c r="AV55" s="317"/>
      <c r="AW55" s="317"/>
      <c r="AX55" s="317"/>
      <c r="AY55" s="317"/>
      <c r="AZ55" s="317"/>
      <c r="BA55" s="317"/>
      <c r="BB55" s="317"/>
      <c r="BC55" s="317"/>
      <c r="BD55" s="317"/>
      <c r="BE55" s="317"/>
      <c r="BF55" s="317"/>
      <c r="BG55" s="317"/>
      <c r="BH55" s="317"/>
      <c r="BI55" s="317"/>
      <c r="BJ55" s="317"/>
      <c r="BK55" s="317"/>
      <c r="BL55" s="317"/>
      <c r="BM55" s="317"/>
      <c r="BN55" s="317"/>
      <c r="BO55" s="317"/>
      <c r="BP55" s="317"/>
      <c r="BQ55" s="317"/>
      <c r="BR55" s="317"/>
      <c r="BS55" s="317"/>
      <c r="BT55" s="317"/>
      <c r="BU55" s="317"/>
      <c r="BV55" s="317"/>
      <c r="BW55" s="317"/>
      <c r="BX55" s="317"/>
      <c r="BY55" s="317"/>
      <c r="BZ55" s="317"/>
      <c r="CA55" s="317"/>
      <c r="CB55" s="317"/>
      <c r="CC55" s="317"/>
      <c r="CD55" s="317"/>
      <c r="CE55" s="317"/>
      <c r="CF55" s="354"/>
      <c r="CG55" s="354"/>
    </row>
    <row r="56" spans="1:85" ht="18" customHeight="1" x14ac:dyDescent="0.15">
      <c r="AT56" s="317"/>
      <c r="AU56" s="317"/>
      <c r="AV56" s="317"/>
      <c r="AW56" s="317"/>
      <c r="AX56" s="317"/>
      <c r="AY56" s="317"/>
      <c r="AZ56" s="317"/>
      <c r="BA56" s="317"/>
      <c r="BB56" s="317"/>
      <c r="BC56" s="317"/>
      <c r="BD56" s="317"/>
      <c r="BE56" s="317"/>
      <c r="BF56" s="317"/>
      <c r="BG56" s="317"/>
      <c r="BH56" s="317"/>
      <c r="BI56" s="317"/>
      <c r="BJ56" s="317"/>
      <c r="BK56" s="317"/>
      <c r="BL56" s="317"/>
      <c r="BM56" s="317"/>
      <c r="BN56" s="317"/>
      <c r="BO56" s="317"/>
      <c r="BP56" s="317"/>
      <c r="BQ56" s="317"/>
      <c r="BR56" s="317"/>
      <c r="BS56" s="317"/>
      <c r="BT56" s="317"/>
      <c r="BU56" s="317"/>
      <c r="BV56" s="317"/>
      <c r="BW56" s="317"/>
      <c r="BX56" s="317"/>
      <c r="BY56" s="317"/>
      <c r="BZ56" s="317"/>
      <c r="CA56" s="317"/>
      <c r="CB56" s="317"/>
      <c r="CC56" s="317"/>
      <c r="CD56" s="317"/>
      <c r="CE56" s="317"/>
      <c r="CF56" s="354"/>
      <c r="CG56" s="354"/>
    </row>
    <row r="57" spans="1:85" ht="18" customHeight="1" x14ac:dyDescent="0.15">
      <c r="AT57" s="317"/>
      <c r="AU57" s="317"/>
      <c r="AV57" s="317"/>
      <c r="AW57" s="317"/>
      <c r="AX57" s="317"/>
      <c r="AY57" s="317"/>
      <c r="AZ57" s="317"/>
      <c r="BA57" s="317"/>
      <c r="BB57" s="317"/>
      <c r="BC57" s="317"/>
      <c r="BD57" s="317"/>
      <c r="BE57" s="317"/>
      <c r="BF57" s="317"/>
      <c r="BG57" s="317"/>
      <c r="BH57" s="317"/>
      <c r="BI57" s="317"/>
      <c r="BJ57" s="317"/>
      <c r="BK57" s="317"/>
      <c r="BL57" s="317"/>
      <c r="BM57" s="317"/>
      <c r="BN57" s="317"/>
      <c r="BO57" s="317"/>
      <c r="BP57" s="317"/>
      <c r="BQ57" s="317"/>
      <c r="BR57" s="317"/>
      <c r="BS57" s="317"/>
      <c r="BT57" s="317"/>
      <c r="BU57" s="317"/>
      <c r="BV57" s="317"/>
      <c r="BW57" s="317"/>
      <c r="BX57" s="317"/>
      <c r="BY57" s="317"/>
      <c r="BZ57" s="317"/>
      <c r="CA57" s="317"/>
      <c r="CB57" s="317"/>
      <c r="CC57" s="317"/>
      <c r="CD57" s="317"/>
      <c r="CE57" s="317"/>
      <c r="CF57" s="354"/>
      <c r="CG57" s="354"/>
    </row>
    <row r="58" spans="1:85" ht="18" customHeight="1" x14ac:dyDescent="0.15">
      <c r="AI58" s="337"/>
      <c r="AL58" s="337"/>
      <c r="AN58" s="337"/>
      <c r="AO58" s="337"/>
      <c r="AT58" s="317"/>
      <c r="AU58" s="317"/>
      <c r="AV58" s="317"/>
      <c r="AW58" s="317"/>
      <c r="AX58" s="317"/>
      <c r="AY58" s="317"/>
      <c r="AZ58" s="317"/>
      <c r="BA58" s="317"/>
      <c r="BB58" s="317"/>
      <c r="BC58" s="317"/>
      <c r="BD58" s="317"/>
      <c r="BE58" s="317"/>
      <c r="BF58" s="317"/>
      <c r="BG58" s="317"/>
      <c r="BH58" s="317"/>
      <c r="BI58" s="317"/>
      <c r="BJ58" s="317"/>
      <c r="BK58" s="317"/>
      <c r="BL58" s="317"/>
      <c r="BM58" s="317"/>
      <c r="BN58" s="317"/>
      <c r="BO58" s="317"/>
      <c r="BP58" s="317"/>
      <c r="BQ58" s="317"/>
      <c r="BR58" s="317"/>
      <c r="BS58" s="317"/>
      <c r="BT58" s="317"/>
      <c r="BU58" s="317"/>
      <c r="BV58" s="317"/>
      <c r="BW58" s="317"/>
      <c r="BX58" s="317"/>
      <c r="BY58" s="317"/>
      <c r="BZ58" s="317"/>
      <c r="CA58" s="317"/>
      <c r="CB58" s="317"/>
      <c r="CC58" s="317"/>
      <c r="CD58" s="317"/>
      <c r="CE58" s="317"/>
      <c r="CF58" s="354"/>
      <c r="CG58" s="354"/>
    </row>
    <row r="59" spans="1:85" ht="12" customHeight="1" x14ac:dyDescent="0.15">
      <c r="AI59" s="337"/>
      <c r="AL59" s="337"/>
      <c r="AN59" s="337"/>
      <c r="AO59" s="337"/>
      <c r="AT59" s="317"/>
      <c r="AU59" s="317"/>
      <c r="AV59" s="317"/>
      <c r="AW59" s="317"/>
      <c r="AX59" s="317"/>
      <c r="AY59" s="317"/>
      <c r="AZ59" s="317"/>
      <c r="BA59" s="317"/>
      <c r="BB59" s="317"/>
      <c r="BC59" s="317"/>
      <c r="BD59" s="317"/>
      <c r="BE59" s="317"/>
      <c r="BF59" s="317"/>
      <c r="BG59" s="317"/>
      <c r="BH59" s="317"/>
      <c r="BI59" s="317"/>
      <c r="BJ59" s="317"/>
      <c r="BK59" s="317"/>
      <c r="BL59" s="317"/>
      <c r="BM59" s="317"/>
      <c r="BN59" s="317"/>
      <c r="BO59" s="317"/>
      <c r="BP59" s="317"/>
      <c r="BQ59" s="317"/>
      <c r="BR59" s="317"/>
      <c r="BS59" s="317"/>
      <c r="BT59" s="317"/>
      <c r="BU59" s="317"/>
      <c r="BV59" s="317"/>
      <c r="BW59" s="317"/>
      <c r="BX59" s="317"/>
      <c r="BY59" s="317"/>
      <c r="BZ59" s="317"/>
      <c r="CA59" s="317"/>
      <c r="CB59" s="317"/>
      <c r="CC59" s="317"/>
      <c r="CD59" s="317"/>
      <c r="CE59" s="317"/>
      <c r="CF59" s="354"/>
      <c r="CG59" s="354"/>
    </row>
    <row r="60" spans="1:85" ht="12" customHeight="1" x14ac:dyDescent="0.15">
      <c r="AI60" s="337"/>
      <c r="AL60" s="337"/>
      <c r="AN60" s="337"/>
      <c r="AO60" s="337"/>
      <c r="AT60" s="317"/>
      <c r="AU60" s="317"/>
      <c r="AV60" s="317"/>
      <c r="AW60" s="317"/>
      <c r="AX60" s="317"/>
      <c r="AY60" s="317"/>
      <c r="AZ60" s="317"/>
      <c r="BA60" s="317"/>
      <c r="BB60" s="317"/>
      <c r="BC60" s="317"/>
      <c r="BD60" s="317"/>
      <c r="BE60" s="317"/>
      <c r="BF60" s="317"/>
      <c r="BG60" s="317"/>
      <c r="BH60" s="317"/>
      <c r="BI60" s="317"/>
      <c r="BJ60" s="317"/>
      <c r="BK60" s="317"/>
      <c r="BL60" s="317"/>
      <c r="BM60" s="317"/>
      <c r="BN60" s="317"/>
      <c r="BO60" s="317"/>
      <c r="BP60" s="317"/>
      <c r="BQ60" s="317"/>
      <c r="BR60" s="317"/>
      <c r="BS60" s="317"/>
      <c r="BT60" s="317"/>
      <c r="BU60" s="317"/>
      <c r="BV60" s="317"/>
      <c r="BW60" s="317"/>
      <c r="BX60" s="317"/>
      <c r="BY60" s="317"/>
      <c r="BZ60" s="317"/>
      <c r="CA60" s="317"/>
      <c r="CB60" s="317"/>
      <c r="CC60" s="317"/>
      <c r="CD60" s="317"/>
      <c r="CE60" s="317"/>
      <c r="CF60" s="354"/>
      <c r="CG60" s="354"/>
    </row>
    <row r="61" spans="1:85" ht="12" customHeight="1" x14ac:dyDescent="0.15">
      <c r="AI61" s="337"/>
      <c r="AL61" s="337"/>
      <c r="AN61" s="337"/>
      <c r="AT61" s="317"/>
      <c r="AU61" s="317"/>
      <c r="AV61" s="317"/>
      <c r="AW61" s="317"/>
      <c r="AX61" s="317"/>
      <c r="AY61" s="317"/>
      <c r="AZ61" s="317"/>
      <c r="BA61" s="317"/>
      <c r="BB61" s="317"/>
      <c r="BC61" s="317"/>
      <c r="BD61" s="317"/>
      <c r="BE61" s="317"/>
      <c r="BF61" s="317"/>
      <c r="BG61" s="317"/>
      <c r="BH61" s="317"/>
      <c r="BI61" s="317"/>
      <c r="BJ61" s="317"/>
      <c r="BK61" s="317"/>
      <c r="BL61" s="317"/>
      <c r="BM61" s="317"/>
      <c r="BN61" s="317"/>
      <c r="BO61" s="317"/>
      <c r="BP61" s="317"/>
      <c r="BQ61" s="317"/>
      <c r="BR61" s="317"/>
      <c r="BS61" s="317"/>
      <c r="BT61" s="317"/>
      <c r="BU61" s="317"/>
      <c r="BV61" s="317"/>
      <c r="BW61" s="317"/>
      <c r="BX61" s="317"/>
      <c r="BY61" s="317"/>
      <c r="BZ61" s="317"/>
      <c r="CA61" s="317"/>
      <c r="CB61" s="317"/>
      <c r="CC61" s="317"/>
      <c r="CD61" s="317"/>
      <c r="CE61" s="317"/>
      <c r="CF61" s="354"/>
      <c r="CG61" s="354"/>
    </row>
    <row r="62" spans="1:85" ht="12" customHeight="1" x14ac:dyDescent="0.15">
      <c r="AI62" s="337"/>
      <c r="AL62" s="337"/>
      <c r="AN62" s="337"/>
      <c r="AT62" s="317"/>
      <c r="AU62" s="317"/>
      <c r="AV62" s="317"/>
      <c r="AW62" s="317"/>
      <c r="AX62" s="317"/>
      <c r="AY62" s="317"/>
      <c r="AZ62" s="317"/>
      <c r="BA62" s="317"/>
      <c r="BB62" s="317"/>
      <c r="BC62" s="317"/>
      <c r="BD62" s="317"/>
      <c r="BE62" s="317"/>
      <c r="BF62" s="317"/>
      <c r="BG62" s="317"/>
      <c r="BH62" s="317"/>
      <c r="BI62" s="317"/>
      <c r="BJ62" s="317"/>
      <c r="BK62" s="317"/>
      <c r="BL62" s="317"/>
      <c r="BM62" s="317"/>
      <c r="BN62" s="317"/>
      <c r="BO62" s="317"/>
      <c r="BP62" s="317"/>
      <c r="BQ62" s="317"/>
      <c r="BR62" s="317"/>
      <c r="BS62" s="317"/>
      <c r="BT62" s="317"/>
      <c r="BU62" s="317"/>
      <c r="BV62" s="317"/>
      <c r="BW62" s="317"/>
      <c r="BX62" s="317"/>
      <c r="BY62" s="317"/>
      <c r="BZ62" s="317"/>
      <c r="CA62" s="317"/>
      <c r="CB62" s="317"/>
      <c r="CC62" s="317"/>
      <c r="CD62" s="317"/>
      <c r="CE62" s="317"/>
      <c r="CF62" s="354"/>
      <c r="CG62" s="354"/>
    </row>
    <row r="63" spans="1:85" ht="12" customHeight="1" x14ac:dyDescent="0.15">
      <c r="AI63" s="337"/>
      <c r="AL63" s="337"/>
      <c r="AN63" s="337"/>
      <c r="AT63" s="317"/>
      <c r="AU63" s="317"/>
      <c r="AV63" s="317"/>
      <c r="AW63" s="317"/>
      <c r="AX63" s="317"/>
      <c r="AY63" s="317"/>
      <c r="AZ63" s="317"/>
      <c r="BA63" s="317"/>
      <c r="BB63" s="317"/>
      <c r="BC63" s="317"/>
      <c r="BD63" s="317"/>
      <c r="BE63" s="317"/>
      <c r="BF63" s="317"/>
      <c r="BG63" s="317"/>
      <c r="BH63" s="317"/>
      <c r="BI63" s="317"/>
      <c r="BJ63" s="317"/>
      <c r="BK63" s="317"/>
      <c r="BL63" s="317"/>
      <c r="BM63" s="317"/>
      <c r="BN63" s="317"/>
      <c r="BO63" s="317"/>
      <c r="BP63" s="317"/>
      <c r="BQ63" s="317"/>
      <c r="BR63" s="317"/>
      <c r="BS63" s="317"/>
      <c r="BT63" s="317"/>
      <c r="BU63" s="317"/>
      <c r="BV63" s="317"/>
      <c r="BW63" s="317"/>
      <c r="BX63" s="317"/>
      <c r="BY63" s="317"/>
      <c r="BZ63" s="317"/>
      <c r="CA63" s="317"/>
      <c r="CB63" s="317"/>
      <c r="CC63" s="317"/>
      <c r="CD63" s="317"/>
      <c r="CE63" s="317"/>
      <c r="CF63" s="354"/>
      <c r="CG63" s="354"/>
    </row>
    <row r="64" spans="1:85" ht="12" customHeight="1" x14ac:dyDescent="0.15">
      <c r="AI64" s="337"/>
      <c r="AL64" s="337"/>
      <c r="AN64" s="337"/>
      <c r="CF64" s="354"/>
      <c r="CG64" s="354"/>
    </row>
    <row r="65" spans="35:85" ht="12" customHeight="1" x14ac:dyDescent="0.15">
      <c r="AI65" s="337"/>
      <c r="AL65" s="337"/>
      <c r="AN65" s="337"/>
      <c r="CF65" s="354"/>
      <c r="CG65" s="354"/>
    </row>
    <row r="66" spans="35:85" x14ac:dyDescent="0.15">
      <c r="AI66" s="337"/>
      <c r="AL66" s="337"/>
      <c r="AN66" s="337"/>
      <c r="CF66" s="354"/>
      <c r="CG66" s="354"/>
    </row>
    <row r="67" spans="35:85" x14ac:dyDescent="0.15">
      <c r="AI67" s="337"/>
      <c r="AL67" s="337"/>
      <c r="AN67" s="337"/>
      <c r="CF67" s="354"/>
      <c r="CG67" s="354"/>
    </row>
    <row r="68" spans="35:85" x14ac:dyDescent="0.15">
      <c r="AI68" s="337"/>
      <c r="AL68" s="337"/>
      <c r="AN68" s="337"/>
      <c r="CF68" s="354"/>
      <c r="CG68" s="354"/>
    </row>
    <row r="69" spans="35:85" x14ac:dyDescent="0.15">
      <c r="AI69" s="337"/>
      <c r="AL69" s="337"/>
      <c r="AN69" s="337"/>
      <c r="CF69" s="354"/>
      <c r="CG69" s="354"/>
    </row>
    <row r="70" spans="35:85" ht="12" customHeight="1" x14ac:dyDescent="0.15">
      <c r="AI70" s="337"/>
      <c r="AL70" s="337"/>
      <c r="AN70" s="337"/>
    </row>
    <row r="71" spans="35:85" x14ac:dyDescent="0.15">
      <c r="AI71" s="337"/>
      <c r="AL71" s="337"/>
      <c r="AN71" s="337"/>
    </row>
    <row r="72" spans="35:85" x14ac:dyDescent="0.15">
      <c r="AI72" s="337"/>
      <c r="AL72" s="337"/>
      <c r="AN72" s="337"/>
    </row>
    <row r="73" spans="35:85" x14ac:dyDescent="0.15">
      <c r="AI73" s="337"/>
      <c r="AL73" s="337"/>
      <c r="AN73" s="337"/>
    </row>
    <row r="74" spans="35:85" x14ac:dyDescent="0.15">
      <c r="AI74" s="337"/>
      <c r="AL74" s="337"/>
      <c r="AN74" s="337"/>
    </row>
    <row r="75" spans="35:85" x14ac:dyDescent="0.15">
      <c r="AI75" s="337"/>
      <c r="AL75" s="337"/>
      <c r="AN75" s="337"/>
    </row>
  </sheetData>
  <sheetProtection algorithmName="SHA-512" hashValue="VNTGO75L554Sn5HO76rpMbUnVvamf+jDHxNGpp+mmfxmSXzmrLGrH8Gnio2R1ZuLa3RAzBJnmwy5gvO+pZu0PA==" saltValue="pNSkFsGGpS1U94soQKZpmg==" spinCount="100000" sheet="1" objects="1" scenarios="1" formatCells="0" formatColumns="0" formatRows="0" insertColumns="0" insertRows="0"/>
  <mergeCells count="397">
    <mergeCell ref="B38:D39"/>
    <mergeCell ref="R41:S41"/>
    <mergeCell ref="P40:Q40"/>
    <mergeCell ref="R40:S40"/>
    <mergeCell ref="H38:I38"/>
    <mergeCell ref="H41:I41"/>
    <mergeCell ref="J41:K41"/>
    <mergeCell ref="L41:M41"/>
    <mergeCell ref="N41:O41"/>
    <mergeCell ref="E38:G39"/>
    <mergeCell ref="P41:Q41"/>
    <mergeCell ref="AE38:AF38"/>
    <mergeCell ref="AH36:AQ36"/>
    <mergeCell ref="X38:Z39"/>
    <mergeCell ref="T39:U39"/>
    <mergeCell ref="V39:W39"/>
    <mergeCell ref="AA38:AC39"/>
    <mergeCell ref="X36:Z37"/>
    <mergeCell ref="AA36:AC37"/>
    <mergeCell ref="H42:I42"/>
    <mergeCell ref="H39:I39"/>
    <mergeCell ref="J39:K39"/>
    <mergeCell ref="L39:M39"/>
    <mergeCell ref="AD38:AD39"/>
    <mergeCell ref="T41:U41"/>
    <mergeCell ref="T42:U42"/>
    <mergeCell ref="AH38:AQ38"/>
    <mergeCell ref="AE42:AF42"/>
    <mergeCell ref="P31:Q31"/>
    <mergeCell ref="R31:S31"/>
    <mergeCell ref="L38:M38"/>
    <mergeCell ref="N38:O38"/>
    <mergeCell ref="AA44:AC45"/>
    <mergeCell ref="R38:S38"/>
    <mergeCell ref="T38:U38"/>
    <mergeCell ref="V38:W38"/>
    <mergeCell ref="B40:D41"/>
    <mergeCell ref="E40:G41"/>
    <mergeCell ref="H40:I40"/>
    <mergeCell ref="J40:K40"/>
    <mergeCell ref="J38:K38"/>
    <mergeCell ref="B44:Z45"/>
    <mergeCell ref="J42:K42"/>
    <mergeCell ref="L42:M42"/>
    <mergeCell ref="V42:W42"/>
    <mergeCell ref="X42:Z43"/>
    <mergeCell ref="AA42:AC43"/>
    <mergeCell ref="T43:U43"/>
    <mergeCell ref="V43:W43"/>
    <mergeCell ref="N42:O42"/>
    <mergeCell ref="H43:I43"/>
    <mergeCell ref="J43:K43"/>
    <mergeCell ref="B52:C52"/>
    <mergeCell ref="AE43:AF43"/>
    <mergeCell ref="B47:C47"/>
    <mergeCell ref="R43:S43"/>
    <mergeCell ref="B49:C49"/>
    <mergeCell ref="B51:C51"/>
    <mergeCell ref="D49:AQ50"/>
    <mergeCell ref="AE45:AF45"/>
    <mergeCell ref="D52:AQ52"/>
    <mergeCell ref="AE44:AF44"/>
    <mergeCell ref="AD42:AD43"/>
    <mergeCell ref="L43:M43"/>
    <mergeCell ref="N43:O43"/>
    <mergeCell ref="P43:Q43"/>
    <mergeCell ref="P42:Q42"/>
    <mergeCell ref="R42:S42"/>
    <mergeCell ref="D47:AQ48"/>
    <mergeCell ref="D51:AQ51"/>
    <mergeCell ref="AD44:AD45"/>
    <mergeCell ref="AH44:AQ44"/>
    <mergeCell ref="AH45:AQ45"/>
    <mergeCell ref="B42:D43"/>
    <mergeCell ref="E42:G43"/>
    <mergeCell ref="V33:W33"/>
    <mergeCell ref="L40:M40"/>
    <mergeCell ref="N40:O40"/>
    <mergeCell ref="P35:Q35"/>
    <mergeCell ref="R35:S35"/>
    <mergeCell ref="P34:Q34"/>
    <mergeCell ref="R34:S34"/>
    <mergeCell ref="P33:Q33"/>
    <mergeCell ref="R33:S33"/>
    <mergeCell ref="P38:Q38"/>
    <mergeCell ref="N39:O39"/>
    <mergeCell ref="P39:Q39"/>
    <mergeCell ref="R39:S39"/>
    <mergeCell ref="N37:O37"/>
    <mergeCell ref="T40:U40"/>
    <mergeCell ref="AY42:BA42"/>
    <mergeCell ref="BG40:BK40"/>
    <mergeCell ref="BL40:BN40"/>
    <mergeCell ref="V40:W40"/>
    <mergeCell ref="X40:Z41"/>
    <mergeCell ref="AA40:AC41"/>
    <mergeCell ref="V41:W41"/>
    <mergeCell ref="AY41:BA41"/>
    <mergeCell ref="AT42:AX42"/>
    <mergeCell ref="AH40:AQ40"/>
    <mergeCell ref="AT41:AX41"/>
    <mergeCell ref="AG42:AQ43"/>
    <mergeCell ref="AE40:AF40"/>
    <mergeCell ref="AT40:AX40"/>
    <mergeCell ref="AY40:BA40"/>
    <mergeCell ref="AD40:AD41"/>
    <mergeCell ref="AH41:AQ41"/>
    <mergeCell ref="AE41:AF41"/>
    <mergeCell ref="AT39:AX39"/>
    <mergeCell ref="AY39:BA39"/>
    <mergeCell ref="BG39:BK39"/>
    <mergeCell ref="BG38:BK38"/>
    <mergeCell ref="BL38:BN38"/>
    <mergeCell ref="AT36:AX36"/>
    <mergeCell ref="AT37:AX37"/>
    <mergeCell ref="BG37:BK37"/>
    <mergeCell ref="BL37:BN37"/>
    <mergeCell ref="AY36:BA36"/>
    <mergeCell ref="AD30:AD31"/>
    <mergeCell ref="P30:Q30"/>
    <mergeCell ref="T30:U30"/>
    <mergeCell ref="V30:W30"/>
    <mergeCell ref="X30:Z31"/>
    <mergeCell ref="AA30:AC31"/>
    <mergeCell ref="BL39:BN39"/>
    <mergeCell ref="AY37:BA37"/>
    <mergeCell ref="AT38:AX38"/>
    <mergeCell ref="AY38:BA38"/>
    <mergeCell ref="BG36:BK36"/>
    <mergeCell ref="BL36:BN36"/>
    <mergeCell ref="T37:U37"/>
    <mergeCell ref="V37:W37"/>
    <mergeCell ref="AD36:AD37"/>
    <mergeCell ref="P36:Q36"/>
    <mergeCell ref="R36:S36"/>
    <mergeCell ref="T36:U36"/>
    <mergeCell ref="V36:W36"/>
    <mergeCell ref="P32:Q32"/>
    <mergeCell ref="R32:S32"/>
    <mergeCell ref="T32:U32"/>
    <mergeCell ref="AH39:AQ39"/>
    <mergeCell ref="AE39:AF39"/>
    <mergeCell ref="B34:D35"/>
    <mergeCell ref="E34:G35"/>
    <mergeCell ref="H34:I34"/>
    <mergeCell ref="J34:K34"/>
    <mergeCell ref="L34:M34"/>
    <mergeCell ref="N34:O34"/>
    <mergeCell ref="H36:I36"/>
    <mergeCell ref="J36:K36"/>
    <mergeCell ref="L36:M36"/>
    <mergeCell ref="N36:O36"/>
    <mergeCell ref="B36:D37"/>
    <mergeCell ref="E36:G37"/>
    <mergeCell ref="AY31:BA31"/>
    <mergeCell ref="AH31:AQ31"/>
    <mergeCell ref="V32:W32"/>
    <mergeCell ref="AE30:AF30"/>
    <mergeCell ref="X34:Z35"/>
    <mergeCell ref="AY35:BA35"/>
    <mergeCell ref="AT33:AX33"/>
    <mergeCell ref="AY33:BA33"/>
    <mergeCell ref="X32:Z33"/>
    <mergeCell ref="AA32:AC33"/>
    <mergeCell ref="AE33:AF33"/>
    <mergeCell ref="AH32:AQ32"/>
    <mergeCell ref="AT34:AX34"/>
    <mergeCell ref="AY34:BA34"/>
    <mergeCell ref="AH33:AQ33"/>
    <mergeCell ref="AT35:AX35"/>
    <mergeCell ref="AE32:AF32"/>
    <mergeCell ref="AE34:AF34"/>
    <mergeCell ref="AT32:AX32"/>
    <mergeCell ref="AY32:BA32"/>
    <mergeCell ref="AE35:AF35"/>
    <mergeCell ref="AA34:AC35"/>
    <mergeCell ref="AH30:AQ30"/>
    <mergeCell ref="AH35:AQ35"/>
    <mergeCell ref="B30:D31"/>
    <mergeCell ref="E30:G31"/>
    <mergeCell ref="H30:I30"/>
    <mergeCell ref="J30:K30"/>
    <mergeCell ref="L30:M30"/>
    <mergeCell ref="N30:O30"/>
    <mergeCell ref="H33:I33"/>
    <mergeCell ref="J33:K33"/>
    <mergeCell ref="L33:M33"/>
    <mergeCell ref="N33:O33"/>
    <mergeCell ref="N31:O31"/>
    <mergeCell ref="L31:M31"/>
    <mergeCell ref="B32:D33"/>
    <mergeCell ref="E32:G33"/>
    <mergeCell ref="H32:I32"/>
    <mergeCell ref="J32:K32"/>
    <mergeCell ref="L32:M32"/>
    <mergeCell ref="N32:O32"/>
    <mergeCell ref="AT28:AX28"/>
    <mergeCell ref="H37:I37"/>
    <mergeCell ref="J37:K37"/>
    <mergeCell ref="H35:I35"/>
    <mergeCell ref="J35:K35"/>
    <mergeCell ref="L37:M37"/>
    <mergeCell ref="L35:M35"/>
    <mergeCell ref="N35:O35"/>
    <mergeCell ref="AE28:AF28"/>
    <mergeCell ref="T35:U35"/>
    <mergeCell ref="V35:W35"/>
    <mergeCell ref="AD34:AD35"/>
    <mergeCell ref="T34:U34"/>
    <mergeCell ref="V34:W34"/>
    <mergeCell ref="AE36:AF36"/>
    <mergeCell ref="AE37:AF37"/>
    <mergeCell ref="T33:U33"/>
    <mergeCell ref="P37:Q37"/>
    <mergeCell ref="R37:S37"/>
    <mergeCell ref="AT31:AX31"/>
    <mergeCell ref="AH37:AQ37"/>
    <mergeCell ref="AD32:AD33"/>
    <mergeCell ref="AH34:AQ34"/>
    <mergeCell ref="V31:W31"/>
    <mergeCell ref="AY28:BA28"/>
    <mergeCell ref="AE31:AF31"/>
    <mergeCell ref="H29:I29"/>
    <mergeCell ref="J29:K29"/>
    <mergeCell ref="L29:M29"/>
    <mergeCell ref="N29:O29"/>
    <mergeCell ref="P29:Q29"/>
    <mergeCell ref="V28:W28"/>
    <mergeCell ref="X28:Z29"/>
    <mergeCell ref="AA28:AC29"/>
    <mergeCell ref="AD28:AD29"/>
    <mergeCell ref="V29:W29"/>
    <mergeCell ref="AE29:AF29"/>
    <mergeCell ref="AT30:AX30"/>
    <mergeCell ref="AY30:BA30"/>
    <mergeCell ref="R29:S29"/>
    <mergeCell ref="AH28:AQ28"/>
    <mergeCell ref="H31:I31"/>
    <mergeCell ref="J31:K31"/>
    <mergeCell ref="AH29:AQ29"/>
    <mergeCell ref="AT29:AX29"/>
    <mergeCell ref="AY29:BA29"/>
    <mergeCell ref="R30:S30"/>
    <mergeCell ref="T31:U31"/>
    <mergeCell ref="B28:D29"/>
    <mergeCell ref="E28:G29"/>
    <mergeCell ref="H28:I28"/>
    <mergeCell ref="J28:K28"/>
    <mergeCell ref="L28:M28"/>
    <mergeCell ref="N28:O28"/>
    <mergeCell ref="P28:Q28"/>
    <mergeCell ref="R28:S28"/>
    <mergeCell ref="T28:U28"/>
    <mergeCell ref="T29:U29"/>
    <mergeCell ref="AT27:AX27"/>
    <mergeCell ref="AY27:BA27"/>
    <mergeCell ref="AH26:AQ26"/>
    <mergeCell ref="AH27:AQ27"/>
    <mergeCell ref="AA23:AC23"/>
    <mergeCell ref="AH23:AQ23"/>
    <mergeCell ref="AT22:AX23"/>
    <mergeCell ref="AY22:BA23"/>
    <mergeCell ref="BB22:BD23"/>
    <mergeCell ref="AT24:BD25"/>
    <mergeCell ref="AA24:AC25"/>
    <mergeCell ref="AD24:AD25"/>
    <mergeCell ref="AH24:AQ24"/>
    <mergeCell ref="AE25:AF25"/>
    <mergeCell ref="AT26:AX26"/>
    <mergeCell ref="AY26:BD26"/>
    <mergeCell ref="AG25:AQ25"/>
    <mergeCell ref="AE24:AF24"/>
    <mergeCell ref="AE26:AF26"/>
    <mergeCell ref="AA26:AC27"/>
    <mergeCell ref="AD26:AD27"/>
    <mergeCell ref="AE27:AF27"/>
    <mergeCell ref="V24:W25"/>
    <mergeCell ref="X24:Z25"/>
    <mergeCell ref="V27:W27"/>
    <mergeCell ref="X26:Z27"/>
    <mergeCell ref="T26:U26"/>
    <mergeCell ref="V26:W26"/>
    <mergeCell ref="C16:AF16"/>
    <mergeCell ref="B18:C18"/>
    <mergeCell ref="AE23:AF23"/>
    <mergeCell ref="N23:O23"/>
    <mergeCell ref="P23:Q23"/>
    <mergeCell ref="R23:S23"/>
    <mergeCell ref="N24:O25"/>
    <mergeCell ref="P24:Q25"/>
    <mergeCell ref="R24:S25"/>
    <mergeCell ref="H27:I27"/>
    <mergeCell ref="J27:K27"/>
    <mergeCell ref="L27:M27"/>
    <mergeCell ref="P27:Q27"/>
    <mergeCell ref="R27:S27"/>
    <mergeCell ref="T27:U27"/>
    <mergeCell ref="N27:O27"/>
    <mergeCell ref="L24:M25"/>
    <mergeCell ref="J24:K25"/>
    <mergeCell ref="BB20:BD21"/>
    <mergeCell ref="AE22:AF22"/>
    <mergeCell ref="AT20:AX21"/>
    <mergeCell ref="AY20:BA21"/>
    <mergeCell ref="AT18:AX19"/>
    <mergeCell ref="AY18:BA19"/>
    <mergeCell ref="T20:U22"/>
    <mergeCell ref="AT16:BD17"/>
    <mergeCell ref="AJ14:AQ14"/>
    <mergeCell ref="X14:AI14"/>
    <mergeCell ref="AA20:AC22"/>
    <mergeCell ref="AE20:AF20"/>
    <mergeCell ref="M14:U14"/>
    <mergeCell ref="D18:AQ18"/>
    <mergeCell ref="X19:Z22"/>
    <mergeCell ref="AA19:AF19"/>
    <mergeCell ref="AG19:AQ22"/>
    <mergeCell ref="V20:W22"/>
    <mergeCell ref="H19:W19"/>
    <mergeCell ref="A1:AR1"/>
    <mergeCell ref="A3:AG3"/>
    <mergeCell ref="AH3:AR3"/>
    <mergeCell ref="V7:AI7"/>
    <mergeCell ref="AJ7:AQ7"/>
    <mergeCell ref="X8:AI8"/>
    <mergeCell ref="AJ8:AQ8"/>
    <mergeCell ref="A2:AR2"/>
    <mergeCell ref="AH4:AR6"/>
    <mergeCell ref="A4:B4"/>
    <mergeCell ref="C4:AF5"/>
    <mergeCell ref="B7:L7"/>
    <mergeCell ref="X13:AI13"/>
    <mergeCell ref="AE21:AF21"/>
    <mergeCell ref="P26:Q26"/>
    <mergeCell ref="R26:S26"/>
    <mergeCell ref="T24:U25"/>
    <mergeCell ref="T23:U23"/>
    <mergeCell ref="V23:W23"/>
    <mergeCell ref="X23:Z23"/>
    <mergeCell ref="AT2:BM5"/>
    <mergeCell ref="AJ9:AQ9"/>
    <mergeCell ref="AU11:BE12"/>
    <mergeCell ref="BJ11:BS12"/>
    <mergeCell ref="AJ12:AQ12"/>
    <mergeCell ref="X9:AI9"/>
    <mergeCell ref="X11:AI11"/>
    <mergeCell ref="X12:AI12"/>
    <mergeCell ref="X10:AC10"/>
    <mergeCell ref="AH10:AI10"/>
    <mergeCell ref="AD10:AG10"/>
    <mergeCell ref="M7:U7"/>
    <mergeCell ref="M8:U8"/>
    <mergeCell ref="M9:U9"/>
    <mergeCell ref="BB18:BD19"/>
    <mergeCell ref="AJ13:AQ13"/>
    <mergeCell ref="B23:C23"/>
    <mergeCell ref="E23:G23"/>
    <mergeCell ref="M10:U10"/>
    <mergeCell ref="M11:U11"/>
    <mergeCell ref="M12:U12"/>
    <mergeCell ref="M13:U13"/>
    <mergeCell ref="H23:I23"/>
    <mergeCell ref="J23:K23"/>
    <mergeCell ref="L23:M23"/>
    <mergeCell ref="B19:D22"/>
    <mergeCell ref="E19:G22"/>
    <mergeCell ref="A16:B16"/>
    <mergeCell ref="H20:I22"/>
    <mergeCell ref="J20:K22"/>
    <mergeCell ref="L20:M22"/>
    <mergeCell ref="N20:O22"/>
    <mergeCell ref="P20:Q22"/>
    <mergeCell ref="R20:S22"/>
    <mergeCell ref="D53:AQ54"/>
    <mergeCell ref="B6:AF6"/>
    <mergeCell ref="C17:AF17"/>
    <mergeCell ref="D8:L8"/>
    <mergeCell ref="D9:L9"/>
    <mergeCell ref="D10:L10"/>
    <mergeCell ref="D11:L11"/>
    <mergeCell ref="D12:L12"/>
    <mergeCell ref="D13:L13"/>
    <mergeCell ref="D14:I14"/>
    <mergeCell ref="J14:K14"/>
    <mergeCell ref="B46:G46"/>
    <mergeCell ref="H46:AQ46"/>
    <mergeCell ref="AJ10:AQ10"/>
    <mergeCell ref="AJ11:AQ11"/>
    <mergeCell ref="B26:D27"/>
    <mergeCell ref="E26:G27"/>
    <mergeCell ref="H26:I26"/>
    <mergeCell ref="J26:K26"/>
    <mergeCell ref="L26:M26"/>
    <mergeCell ref="N26:O26"/>
    <mergeCell ref="B24:D25"/>
    <mergeCell ref="E24:G25"/>
    <mergeCell ref="H24:I25"/>
  </mergeCells>
  <phoneticPr fontId="3"/>
  <conditionalFormatting sqref="B26:U41 AD26:AQ41 AD44:AQ45">
    <cfRule type="containsBlanks" dxfId="171" priority="4">
      <formula>LEN(TRIM(B26))=0</formula>
    </cfRule>
  </conditionalFormatting>
  <conditionalFormatting sqref="H26:U26 AE27:AF27 H28:U28 AE29:AF29 H30:U30 AE31:AF31 H32:U32 AE33:AF33 H34:U34 AE35:AF35 H36:U36 AE37:AF37 H38:U38 AE39:AF39 H40:U40 AE41:AF41 AE45:AF45">
    <cfRule type="cellIs" dxfId="170" priority="3" operator="equal">
      <formula>0</formula>
    </cfRule>
  </conditionalFormatting>
  <conditionalFormatting sqref="J14 M8:M13 AJ8:AQ14 L14:M14 X14:AI14">
    <cfRule type="containsBlanks" dxfId="169" priority="6">
      <formula>LEN(TRIM(J8))=0</formula>
    </cfRule>
  </conditionalFormatting>
  <conditionalFormatting sqref="J14">
    <cfRule type="containsBlanks" dxfId="168" priority="5">
      <formula>LEN(TRIM(J14))=0</formula>
    </cfRule>
  </conditionalFormatting>
  <conditionalFormatting sqref="AD10:AG10">
    <cfRule type="containsBlanks" dxfId="167" priority="2">
      <formula>LEN(TRIM(AD10))=0</formula>
    </cfRule>
  </conditionalFormatting>
  <dataValidations count="1">
    <dataValidation type="list" allowBlank="1" showInputMessage="1" showErrorMessage="1" sqref="J14" xr:uid="{C33B75E8-7D47-4618-871F-AD7DB8B2DF7F}">
      <formula1>"　,配置,兼務,嘱託"</formula1>
    </dataValidation>
  </dataValidations>
  <printOptions horizontalCentered="1"/>
  <pageMargins left="0.70866141732283472" right="0.23622047244094491" top="0.39370078740157483" bottom="0.39370078740157483" header="0" footer="0"/>
  <pageSetup paperSize="9" orientation="portrait" cellComments="asDisplayed" r:id="rId1"/>
  <headerFooter alignWithMargins="0"/>
  <colBreaks count="1" manualBreakCount="1">
    <brk id="44"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44875" r:id="rId4" name="Check Box 43">
              <controlPr locked="0" defaultSize="0" autoFill="0" autoLine="0" autoPict="0">
                <anchor moveWithCells="1">
                  <from>
                    <xdr:col>21</xdr:col>
                    <xdr:colOff>19050</xdr:colOff>
                    <xdr:row>10</xdr:row>
                    <xdr:rowOff>19050</xdr:rowOff>
                  </from>
                  <to>
                    <xdr:col>22</xdr:col>
                    <xdr:colOff>57150</xdr:colOff>
                    <xdr:row>11</xdr:row>
                    <xdr:rowOff>9525</xdr:rowOff>
                  </to>
                </anchor>
              </controlPr>
            </control>
          </mc:Choice>
        </mc:AlternateContent>
        <mc:AlternateContent xmlns:mc="http://schemas.openxmlformats.org/markup-compatibility/2006">
          <mc:Choice Requires="x14">
            <control shapeId="1144876" r:id="rId5" name="Check Box 44">
              <controlPr locked="0" defaultSize="0" autoFill="0" autoLine="0" autoPict="0">
                <anchor moveWithCells="1">
                  <from>
                    <xdr:col>21</xdr:col>
                    <xdr:colOff>19050</xdr:colOff>
                    <xdr:row>7</xdr:row>
                    <xdr:rowOff>9525</xdr:rowOff>
                  </from>
                  <to>
                    <xdr:col>22</xdr:col>
                    <xdr:colOff>57150</xdr:colOff>
                    <xdr:row>7</xdr:row>
                    <xdr:rowOff>171450</xdr:rowOff>
                  </to>
                </anchor>
              </controlPr>
            </control>
          </mc:Choice>
        </mc:AlternateContent>
        <mc:AlternateContent xmlns:mc="http://schemas.openxmlformats.org/markup-compatibility/2006">
          <mc:Choice Requires="x14">
            <control shapeId="1144877" r:id="rId6" name="Check Box 45">
              <controlPr locked="0" defaultSize="0" autoFill="0" autoLine="0" autoPict="0">
                <anchor moveWithCells="1">
                  <from>
                    <xdr:col>21</xdr:col>
                    <xdr:colOff>19050</xdr:colOff>
                    <xdr:row>8</xdr:row>
                    <xdr:rowOff>9525</xdr:rowOff>
                  </from>
                  <to>
                    <xdr:col>22</xdr:col>
                    <xdr:colOff>57150</xdr:colOff>
                    <xdr:row>9</xdr:row>
                    <xdr:rowOff>0</xdr:rowOff>
                  </to>
                </anchor>
              </controlPr>
            </control>
          </mc:Choice>
        </mc:AlternateContent>
        <mc:AlternateContent xmlns:mc="http://schemas.openxmlformats.org/markup-compatibility/2006">
          <mc:Choice Requires="x14">
            <control shapeId="1144878" r:id="rId7" name="Check Box 46">
              <controlPr locked="0" defaultSize="0" autoFill="0" autoLine="0" autoPict="0">
                <anchor moveWithCells="1">
                  <from>
                    <xdr:col>21</xdr:col>
                    <xdr:colOff>19050</xdr:colOff>
                    <xdr:row>9</xdr:row>
                    <xdr:rowOff>28575</xdr:rowOff>
                  </from>
                  <to>
                    <xdr:col>22</xdr:col>
                    <xdr:colOff>57150</xdr:colOff>
                    <xdr:row>10</xdr:row>
                    <xdr:rowOff>19050</xdr:rowOff>
                  </to>
                </anchor>
              </controlPr>
            </control>
          </mc:Choice>
        </mc:AlternateContent>
        <mc:AlternateContent xmlns:mc="http://schemas.openxmlformats.org/markup-compatibility/2006">
          <mc:Choice Requires="x14">
            <control shapeId="1144879" r:id="rId8" name="Check Box 47">
              <controlPr locked="0" defaultSize="0" autoFill="0" autoLine="0" autoPict="0">
                <anchor moveWithCells="1">
                  <from>
                    <xdr:col>21</xdr:col>
                    <xdr:colOff>19050</xdr:colOff>
                    <xdr:row>11</xdr:row>
                    <xdr:rowOff>9525</xdr:rowOff>
                  </from>
                  <to>
                    <xdr:col>22</xdr:col>
                    <xdr:colOff>57150</xdr:colOff>
                    <xdr:row>12</xdr:row>
                    <xdr:rowOff>0</xdr:rowOff>
                  </to>
                </anchor>
              </controlPr>
            </control>
          </mc:Choice>
        </mc:AlternateContent>
        <mc:AlternateContent xmlns:mc="http://schemas.openxmlformats.org/markup-compatibility/2006">
          <mc:Choice Requires="x14">
            <control shapeId="1144880" r:id="rId9" name="Check Box 48">
              <controlPr locked="0" defaultSize="0" autoFill="0" autoLine="0" autoPict="0">
                <anchor moveWithCells="1">
                  <from>
                    <xdr:col>21</xdr:col>
                    <xdr:colOff>19050</xdr:colOff>
                    <xdr:row>12</xdr:row>
                    <xdr:rowOff>9525</xdr:rowOff>
                  </from>
                  <to>
                    <xdr:col>22</xdr:col>
                    <xdr:colOff>57150</xdr:colOff>
                    <xdr:row>13</xdr:row>
                    <xdr:rowOff>0</xdr:rowOff>
                  </to>
                </anchor>
              </controlPr>
            </control>
          </mc:Choice>
        </mc:AlternateContent>
        <mc:AlternateContent xmlns:mc="http://schemas.openxmlformats.org/markup-compatibility/2006">
          <mc:Choice Requires="x14">
            <control shapeId="1144881" r:id="rId10" name="Check Box 49">
              <controlPr locked="0" defaultSize="0" autoFill="0" autoLine="0" autoPict="0">
                <anchor moveWithCells="1">
                  <from>
                    <xdr:col>21</xdr:col>
                    <xdr:colOff>19050</xdr:colOff>
                    <xdr:row>13</xdr:row>
                    <xdr:rowOff>9525</xdr:rowOff>
                  </from>
                  <to>
                    <xdr:col>22</xdr:col>
                    <xdr:colOff>57150</xdr:colOff>
                    <xdr:row>14</xdr:row>
                    <xdr:rowOff>0</xdr:rowOff>
                  </to>
                </anchor>
              </controlPr>
            </control>
          </mc:Choice>
        </mc:AlternateContent>
        <mc:AlternateContent xmlns:mc="http://schemas.openxmlformats.org/markup-compatibility/2006">
          <mc:Choice Requires="x14">
            <control shapeId="3" r:id="rId11" name="Check Box 52">
              <controlPr defaultSize="0" autoFill="0" autoLine="0" autoPict="0">
                <anchor moveWithCells="1" sizeWithCells="1">
                  <from>
                    <xdr:col>27</xdr:col>
                    <xdr:colOff>0</xdr:colOff>
                    <xdr:row>4</xdr:row>
                    <xdr:rowOff>0</xdr:rowOff>
                  </from>
                  <to>
                    <xdr:col>29</xdr:col>
                    <xdr:colOff>247650</xdr:colOff>
                    <xdr:row>5</xdr:row>
                    <xdr:rowOff>38100</xdr:rowOff>
                  </to>
                </anchor>
              </controlPr>
            </control>
          </mc:Choice>
        </mc:AlternateContent>
        <mc:AlternateContent xmlns:mc="http://schemas.openxmlformats.org/markup-compatibility/2006">
          <mc:Choice Requires="x14">
            <control shapeId="4" r:id="rId12" name="Check Box 53">
              <controlPr defaultSize="0" autoFill="0" autoLine="0" autoPict="0">
                <anchor moveWithCells="1" sizeWithCells="1">
                  <from>
                    <xdr:col>29</xdr:col>
                    <xdr:colOff>266700</xdr:colOff>
                    <xdr:row>4</xdr:row>
                    <xdr:rowOff>0</xdr:rowOff>
                  </from>
                  <to>
                    <xdr:col>32</xdr:col>
                    <xdr:colOff>66675</xdr:colOff>
                    <xdr:row>5</xdr:row>
                    <xdr:rowOff>28575</xdr:rowOff>
                  </to>
                </anchor>
              </controlPr>
            </control>
          </mc:Choice>
        </mc:AlternateContent>
        <mc:AlternateContent xmlns:mc="http://schemas.openxmlformats.org/markup-compatibility/2006">
          <mc:Choice Requires="x14">
            <control shapeId="6" r:id="rId13" name="Check Box 36">
              <controlPr locked="0" defaultSize="0" autoFill="0" autoLine="0" autoPict="0">
                <anchor moveWithCells="1" sizeWithCells="1">
                  <from>
                    <xdr:col>1</xdr:col>
                    <xdr:colOff>28575</xdr:colOff>
                    <xdr:row>10</xdr:row>
                    <xdr:rowOff>19050</xdr:rowOff>
                  </from>
                  <to>
                    <xdr:col>3</xdr:col>
                    <xdr:colOff>85725</xdr:colOff>
                    <xdr:row>11</xdr:row>
                    <xdr:rowOff>0</xdr:rowOff>
                  </to>
                </anchor>
              </controlPr>
            </control>
          </mc:Choice>
        </mc:AlternateContent>
        <mc:AlternateContent xmlns:mc="http://schemas.openxmlformats.org/markup-compatibility/2006">
          <mc:Choice Requires="x14">
            <control shapeId="7" r:id="rId14" name="Check Box 37">
              <controlPr locked="0" defaultSize="0" autoFill="0" autoLine="0" autoPict="0">
                <anchor moveWithCells="1" sizeWithCells="1">
                  <from>
                    <xdr:col>1</xdr:col>
                    <xdr:colOff>28575</xdr:colOff>
                    <xdr:row>6</xdr:row>
                    <xdr:rowOff>171450</xdr:rowOff>
                  </from>
                  <to>
                    <xdr:col>3</xdr:col>
                    <xdr:colOff>85725</xdr:colOff>
                    <xdr:row>7</xdr:row>
                    <xdr:rowOff>161925</xdr:rowOff>
                  </to>
                </anchor>
              </controlPr>
            </control>
          </mc:Choice>
        </mc:AlternateContent>
        <mc:AlternateContent xmlns:mc="http://schemas.openxmlformats.org/markup-compatibility/2006">
          <mc:Choice Requires="x14">
            <control shapeId="8" r:id="rId15" name="Check Box 38">
              <controlPr locked="0" defaultSize="0" autoFill="0" autoLine="0" autoPict="0">
                <anchor moveWithCells="1" sizeWithCells="1">
                  <from>
                    <xdr:col>1</xdr:col>
                    <xdr:colOff>28575</xdr:colOff>
                    <xdr:row>8</xdr:row>
                    <xdr:rowOff>9525</xdr:rowOff>
                  </from>
                  <to>
                    <xdr:col>3</xdr:col>
                    <xdr:colOff>95250</xdr:colOff>
                    <xdr:row>8</xdr:row>
                    <xdr:rowOff>171450</xdr:rowOff>
                  </to>
                </anchor>
              </controlPr>
            </control>
          </mc:Choice>
        </mc:AlternateContent>
        <mc:AlternateContent xmlns:mc="http://schemas.openxmlformats.org/markup-compatibility/2006">
          <mc:Choice Requires="x14">
            <control shapeId="9" r:id="rId16" name="Check Box 39">
              <controlPr locked="0" defaultSize="0" autoFill="0" autoLine="0" autoPict="0">
                <anchor moveWithCells="1" sizeWithCells="1">
                  <from>
                    <xdr:col>1</xdr:col>
                    <xdr:colOff>28575</xdr:colOff>
                    <xdr:row>9</xdr:row>
                    <xdr:rowOff>19050</xdr:rowOff>
                  </from>
                  <to>
                    <xdr:col>3</xdr:col>
                    <xdr:colOff>95250</xdr:colOff>
                    <xdr:row>10</xdr:row>
                    <xdr:rowOff>9525</xdr:rowOff>
                  </to>
                </anchor>
              </controlPr>
            </control>
          </mc:Choice>
        </mc:AlternateContent>
        <mc:AlternateContent xmlns:mc="http://schemas.openxmlformats.org/markup-compatibility/2006">
          <mc:Choice Requires="x14">
            <control shapeId="10" r:id="rId17" name="Check Box 40">
              <controlPr locked="0" defaultSize="0" autoFill="0" autoLine="0" autoPict="0">
                <anchor moveWithCells="1" sizeWithCells="1">
                  <from>
                    <xdr:col>1</xdr:col>
                    <xdr:colOff>28575</xdr:colOff>
                    <xdr:row>11</xdr:row>
                    <xdr:rowOff>9525</xdr:rowOff>
                  </from>
                  <to>
                    <xdr:col>3</xdr:col>
                    <xdr:colOff>95250</xdr:colOff>
                    <xdr:row>11</xdr:row>
                    <xdr:rowOff>171450</xdr:rowOff>
                  </to>
                </anchor>
              </controlPr>
            </control>
          </mc:Choice>
        </mc:AlternateContent>
        <mc:AlternateContent xmlns:mc="http://schemas.openxmlformats.org/markup-compatibility/2006">
          <mc:Choice Requires="x14">
            <control shapeId="11" r:id="rId18" name="Check Box 41">
              <controlPr locked="0" defaultSize="0" autoFill="0" autoLine="0" autoPict="0">
                <anchor moveWithCells="1" sizeWithCells="1">
                  <from>
                    <xdr:col>1</xdr:col>
                    <xdr:colOff>28575</xdr:colOff>
                    <xdr:row>12</xdr:row>
                    <xdr:rowOff>9525</xdr:rowOff>
                  </from>
                  <to>
                    <xdr:col>3</xdr:col>
                    <xdr:colOff>95250</xdr:colOff>
                    <xdr:row>12</xdr:row>
                    <xdr:rowOff>171450</xdr:rowOff>
                  </to>
                </anchor>
              </controlPr>
            </control>
          </mc:Choice>
        </mc:AlternateContent>
        <mc:AlternateContent xmlns:mc="http://schemas.openxmlformats.org/markup-compatibility/2006">
          <mc:Choice Requires="x14">
            <control shapeId="12" r:id="rId19" name="Check Box 42">
              <controlPr locked="0" defaultSize="0" autoFill="0" autoLine="0" autoPict="0">
                <anchor moveWithCells="1" sizeWithCells="1">
                  <from>
                    <xdr:col>1</xdr:col>
                    <xdr:colOff>28575</xdr:colOff>
                    <xdr:row>13</xdr:row>
                    <xdr:rowOff>9525</xdr:rowOff>
                  </from>
                  <to>
                    <xdr:col>3</xdr:col>
                    <xdr:colOff>95250</xdr:colOff>
                    <xdr:row>13</xdr:row>
                    <xdr:rowOff>171450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CE72"/>
  <sheetViews>
    <sheetView showGridLines="0" view="pageBreakPreview" topLeftCell="A22" zoomScaleNormal="100" zoomScaleSheetLayoutView="100" workbookViewId="0">
      <selection sqref="A1:AR1"/>
    </sheetView>
  </sheetViews>
  <sheetFormatPr defaultColWidth="8" defaultRowHeight="12" x14ac:dyDescent="0.15"/>
  <cols>
    <col min="1" max="29" width="2" style="337" customWidth="1"/>
    <col min="30" max="30" width="4.375" style="337" customWidth="1"/>
    <col min="31" max="34" width="2.75" style="337" customWidth="1"/>
    <col min="35" max="35" width="2.75" style="338" customWidth="1"/>
    <col min="36" max="37" width="2" style="337" customWidth="1"/>
    <col min="38" max="38" width="2" style="338" customWidth="1"/>
    <col min="39" max="39" width="2" style="337" customWidth="1"/>
    <col min="40" max="40" width="2" style="355" customWidth="1"/>
    <col min="41" max="41" width="2" style="407" customWidth="1"/>
    <col min="42" max="44" width="2" style="337" customWidth="1"/>
    <col min="45" max="59" width="2.375" style="337" customWidth="1"/>
    <col min="60" max="69" width="2.625" style="337" customWidth="1"/>
    <col min="70" max="70" width="2.375" style="337" customWidth="1"/>
    <col min="71" max="113" width="2" style="337" customWidth="1"/>
    <col min="114" max="16384" width="8" style="337"/>
  </cols>
  <sheetData>
    <row r="1" spans="1:69" ht="14.1" customHeight="1" thickBot="1" x14ac:dyDescent="0.2">
      <c r="A1" s="2957" t="s">
        <v>648</v>
      </c>
      <c r="B1" s="2957"/>
      <c r="C1" s="2957"/>
      <c r="D1" s="2957"/>
      <c r="E1" s="2957"/>
      <c r="F1" s="2957"/>
      <c r="G1" s="2957"/>
      <c r="H1" s="2957"/>
      <c r="I1" s="2957"/>
      <c r="J1" s="2957"/>
      <c r="K1" s="2957"/>
      <c r="L1" s="2957"/>
      <c r="M1" s="2957"/>
      <c r="N1" s="2957"/>
      <c r="O1" s="2957"/>
      <c r="P1" s="2957"/>
      <c r="Q1" s="2957"/>
      <c r="R1" s="2957"/>
      <c r="S1" s="2957"/>
      <c r="T1" s="2957"/>
      <c r="U1" s="2957"/>
      <c r="V1" s="2957"/>
      <c r="W1" s="2957"/>
      <c r="X1" s="2957"/>
      <c r="Y1" s="2957"/>
      <c r="Z1" s="2957"/>
      <c r="AA1" s="2957"/>
      <c r="AB1" s="2957"/>
      <c r="AC1" s="2957"/>
      <c r="AD1" s="2957"/>
      <c r="AE1" s="2957"/>
      <c r="AF1" s="2957"/>
      <c r="AG1" s="2957"/>
      <c r="AH1" s="2957"/>
      <c r="AI1" s="2957"/>
      <c r="AJ1" s="2957"/>
      <c r="AK1" s="2957"/>
      <c r="AL1" s="2957"/>
      <c r="AM1" s="2957"/>
      <c r="AN1" s="2957"/>
      <c r="AO1" s="2957"/>
      <c r="AP1" s="2957"/>
      <c r="AQ1" s="2957"/>
      <c r="AR1" s="2957"/>
      <c r="AT1" s="323"/>
      <c r="AU1" s="323"/>
      <c r="AV1" s="323"/>
      <c r="AW1" s="323"/>
      <c r="AX1" s="323"/>
    </row>
    <row r="2" spans="1:69" ht="14.1" customHeight="1" thickBot="1" x14ac:dyDescent="0.2">
      <c r="A2" s="2969" t="s">
        <v>406</v>
      </c>
      <c r="B2" s="2969"/>
      <c r="C2" s="2969"/>
      <c r="D2" s="2969"/>
      <c r="E2" s="2969"/>
      <c r="F2" s="2969"/>
      <c r="G2" s="2969"/>
      <c r="H2" s="2969"/>
      <c r="I2" s="2969"/>
      <c r="J2" s="2969"/>
      <c r="K2" s="2969"/>
      <c r="L2" s="2969"/>
      <c r="M2" s="2969"/>
      <c r="N2" s="2969"/>
      <c r="O2" s="2969"/>
      <c r="P2" s="2969"/>
      <c r="Q2" s="2969"/>
      <c r="R2" s="2969"/>
      <c r="S2" s="2969"/>
      <c r="T2" s="2969"/>
      <c r="U2" s="2969"/>
      <c r="V2" s="2969"/>
      <c r="W2" s="2969"/>
      <c r="X2" s="2969"/>
      <c r="Y2" s="2969"/>
      <c r="Z2" s="2969"/>
      <c r="AA2" s="2969"/>
      <c r="AB2" s="2969"/>
      <c r="AC2" s="2969"/>
      <c r="AD2" s="2969"/>
      <c r="AE2" s="2969"/>
      <c r="AF2" s="2969"/>
      <c r="AG2" s="2969"/>
      <c r="AH2" s="2969"/>
      <c r="AI2" s="2969"/>
      <c r="AJ2" s="2969"/>
      <c r="AK2" s="2969"/>
      <c r="AL2" s="2969"/>
      <c r="AM2" s="2969"/>
      <c r="AN2" s="2969"/>
      <c r="AO2" s="2969"/>
      <c r="AP2" s="2969"/>
      <c r="AQ2" s="2969"/>
      <c r="AR2" s="2969"/>
      <c r="AT2" s="2936" t="s">
        <v>605</v>
      </c>
      <c r="AU2" s="2937"/>
      <c r="AV2" s="2937"/>
      <c r="AW2" s="2937"/>
      <c r="AX2" s="2937"/>
      <c r="AY2" s="2937"/>
      <c r="AZ2" s="2937"/>
      <c r="BA2" s="2937"/>
      <c r="BB2" s="2937"/>
      <c r="BC2" s="2937"/>
      <c r="BD2" s="2937"/>
      <c r="BE2" s="2937"/>
      <c r="BF2" s="2937"/>
      <c r="BG2" s="2937"/>
      <c r="BH2" s="2937"/>
      <c r="BI2" s="2937"/>
      <c r="BJ2" s="2937"/>
      <c r="BK2" s="2937"/>
      <c r="BL2" s="2938"/>
    </row>
    <row r="3" spans="1:69" ht="14.1" customHeight="1" x14ac:dyDescent="0.15">
      <c r="A3" s="2958" t="s">
        <v>53</v>
      </c>
      <c r="B3" s="2959"/>
      <c r="C3" s="2959"/>
      <c r="D3" s="2959"/>
      <c r="E3" s="2959"/>
      <c r="F3" s="2959"/>
      <c r="G3" s="2959"/>
      <c r="H3" s="2959"/>
      <c r="I3" s="2959"/>
      <c r="J3" s="2959"/>
      <c r="K3" s="2959"/>
      <c r="L3" s="2959"/>
      <c r="M3" s="2959"/>
      <c r="N3" s="2959"/>
      <c r="O3" s="2959"/>
      <c r="P3" s="2959"/>
      <c r="Q3" s="2959"/>
      <c r="R3" s="2959"/>
      <c r="S3" s="2959"/>
      <c r="T3" s="2959"/>
      <c r="U3" s="2959"/>
      <c r="V3" s="2959"/>
      <c r="W3" s="2959"/>
      <c r="X3" s="2959"/>
      <c r="Y3" s="2959"/>
      <c r="Z3" s="2959"/>
      <c r="AA3" s="2959"/>
      <c r="AB3" s="2959"/>
      <c r="AC3" s="2959"/>
      <c r="AD3" s="2959"/>
      <c r="AE3" s="2959"/>
      <c r="AF3" s="2959"/>
      <c r="AG3" s="2959"/>
      <c r="AH3" s="2960" t="s">
        <v>28</v>
      </c>
      <c r="AI3" s="2959"/>
      <c r="AJ3" s="2959"/>
      <c r="AK3" s="2959"/>
      <c r="AL3" s="2959"/>
      <c r="AM3" s="2959"/>
      <c r="AN3" s="2959"/>
      <c r="AO3" s="2959"/>
      <c r="AP3" s="2959"/>
      <c r="AQ3" s="2959"/>
      <c r="AR3" s="2961"/>
      <c r="AT3" s="2939"/>
      <c r="AU3" s="2940"/>
      <c r="AV3" s="2940"/>
      <c r="AW3" s="2940"/>
      <c r="AX3" s="2940"/>
      <c r="AY3" s="2940"/>
      <c r="AZ3" s="2940"/>
      <c r="BA3" s="2940"/>
      <c r="BB3" s="2940"/>
      <c r="BC3" s="2940"/>
      <c r="BD3" s="2940"/>
      <c r="BE3" s="2940"/>
      <c r="BF3" s="2940"/>
      <c r="BG3" s="2940"/>
      <c r="BH3" s="2940"/>
      <c r="BI3" s="2940"/>
      <c r="BJ3" s="2940"/>
      <c r="BK3" s="2940"/>
      <c r="BL3" s="2941"/>
    </row>
    <row r="4" spans="1:69" ht="13.5" customHeight="1" x14ac:dyDescent="0.15">
      <c r="A4" s="2978" t="s">
        <v>447</v>
      </c>
      <c r="B4" s="2979"/>
      <c r="C4" s="2980" t="s">
        <v>749</v>
      </c>
      <c r="D4" s="2980"/>
      <c r="E4" s="2980"/>
      <c r="F4" s="2980"/>
      <c r="G4" s="2980"/>
      <c r="H4" s="2980"/>
      <c r="I4" s="2980"/>
      <c r="J4" s="2980"/>
      <c r="K4" s="2980"/>
      <c r="L4" s="2980"/>
      <c r="M4" s="2980"/>
      <c r="N4" s="2980"/>
      <c r="O4" s="2980"/>
      <c r="P4" s="2980"/>
      <c r="Q4" s="2980"/>
      <c r="R4" s="2980"/>
      <c r="S4" s="2980"/>
      <c r="T4" s="2980"/>
      <c r="U4" s="2980"/>
      <c r="V4" s="2980"/>
      <c r="W4" s="2980"/>
      <c r="X4" s="2980"/>
      <c r="Y4" s="2980"/>
      <c r="Z4" s="2980"/>
      <c r="AA4" s="2980"/>
      <c r="AB4" s="2980"/>
      <c r="AC4" s="2980"/>
      <c r="AD4" s="2980"/>
      <c r="AE4" s="2980"/>
      <c r="AF4" s="2980"/>
      <c r="AG4" s="414"/>
      <c r="AH4" s="2970" t="s">
        <v>964</v>
      </c>
      <c r="AI4" s="2971"/>
      <c r="AJ4" s="2971"/>
      <c r="AK4" s="2971"/>
      <c r="AL4" s="2971"/>
      <c r="AM4" s="2971"/>
      <c r="AN4" s="2971"/>
      <c r="AO4" s="2971"/>
      <c r="AP4" s="2971"/>
      <c r="AQ4" s="2971"/>
      <c r="AR4" s="2972"/>
      <c r="AT4" s="2939"/>
      <c r="AU4" s="2940"/>
      <c r="AV4" s="2940"/>
      <c r="AW4" s="2940"/>
      <c r="AX4" s="2940"/>
      <c r="AY4" s="2940"/>
      <c r="AZ4" s="2940"/>
      <c r="BA4" s="2940"/>
      <c r="BB4" s="2940"/>
      <c r="BC4" s="2940"/>
      <c r="BD4" s="2940"/>
      <c r="BE4" s="2940"/>
      <c r="BF4" s="2940"/>
      <c r="BG4" s="2940"/>
      <c r="BH4" s="2940"/>
      <c r="BI4" s="2940"/>
      <c r="BJ4" s="2940"/>
      <c r="BK4" s="2940"/>
      <c r="BL4" s="2941"/>
    </row>
    <row r="5" spans="1:69" ht="13.5" customHeight="1" thickBot="1" x14ac:dyDescent="0.2">
      <c r="A5" s="336"/>
      <c r="B5" s="343"/>
      <c r="C5" s="2981"/>
      <c r="D5" s="2981"/>
      <c r="E5" s="2981"/>
      <c r="F5" s="2981"/>
      <c r="G5" s="2981"/>
      <c r="H5" s="2981"/>
      <c r="I5" s="2981"/>
      <c r="J5" s="2981"/>
      <c r="K5" s="2981"/>
      <c r="L5" s="2981"/>
      <c r="M5" s="2981"/>
      <c r="N5" s="2981"/>
      <c r="O5" s="2981"/>
      <c r="P5" s="2981"/>
      <c r="Q5" s="2981"/>
      <c r="R5" s="2981"/>
      <c r="S5" s="2981"/>
      <c r="T5" s="2981"/>
      <c r="U5" s="2981"/>
      <c r="V5" s="2981"/>
      <c r="W5" s="2981"/>
      <c r="X5" s="2981"/>
      <c r="Y5" s="2981"/>
      <c r="Z5" s="2981"/>
      <c r="AA5" s="2981"/>
      <c r="AB5" s="2981"/>
      <c r="AC5" s="2981"/>
      <c r="AD5" s="2981"/>
      <c r="AE5" s="2981"/>
      <c r="AF5" s="2981"/>
      <c r="AG5" s="343"/>
      <c r="AH5" s="2973"/>
      <c r="AI5" s="2974"/>
      <c r="AJ5" s="2974"/>
      <c r="AK5" s="2974"/>
      <c r="AL5" s="2974"/>
      <c r="AM5" s="2974"/>
      <c r="AN5" s="2974"/>
      <c r="AO5" s="2974"/>
      <c r="AP5" s="2974"/>
      <c r="AQ5" s="2974"/>
      <c r="AR5" s="2975"/>
      <c r="AT5" s="2942"/>
      <c r="AU5" s="2943"/>
      <c r="AV5" s="2943"/>
      <c r="AW5" s="2943"/>
      <c r="AX5" s="2943"/>
      <c r="AY5" s="2943"/>
      <c r="AZ5" s="2943"/>
      <c r="BA5" s="2943"/>
      <c r="BB5" s="2943"/>
      <c r="BC5" s="2943"/>
      <c r="BD5" s="2943"/>
      <c r="BE5" s="2943"/>
      <c r="BF5" s="2943"/>
      <c r="BG5" s="2943"/>
      <c r="BH5" s="2943"/>
      <c r="BI5" s="2943"/>
      <c r="BJ5" s="2943"/>
      <c r="BK5" s="2943"/>
      <c r="BL5" s="2944"/>
    </row>
    <row r="6" spans="1:69" ht="13.5" customHeight="1" x14ac:dyDescent="0.15">
      <c r="A6" s="336"/>
      <c r="B6" s="2831" t="s">
        <v>1101</v>
      </c>
      <c r="C6" s="2831"/>
      <c r="D6" s="2831"/>
      <c r="E6" s="2831"/>
      <c r="F6" s="2831"/>
      <c r="G6" s="2831"/>
      <c r="H6" s="2831"/>
      <c r="I6" s="2831"/>
      <c r="J6" s="2831"/>
      <c r="K6" s="2831"/>
      <c r="L6" s="2831"/>
      <c r="M6" s="2831"/>
      <c r="N6" s="2831"/>
      <c r="O6" s="2831"/>
      <c r="P6" s="2831"/>
      <c r="Q6" s="2831"/>
      <c r="R6" s="2831"/>
      <c r="S6" s="2831"/>
      <c r="T6" s="2831"/>
      <c r="U6" s="2831"/>
      <c r="V6" s="2831"/>
      <c r="W6" s="2831"/>
      <c r="X6" s="2831"/>
      <c r="Y6" s="2831"/>
      <c r="Z6" s="2831"/>
      <c r="AA6" s="2831"/>
      <c r="AB6" s="2831"/>
      <c r="AC6" s="2831"/>
      <c r="AD6" s="2831"/>
      <c r="AE6" s="2831"/>
      <c r="AF6" s="2831"/>
      <c r="AG6" s="356"/>
      <c r="AH6" s="2973"/>
      <c r="AI6" s="2974"/>
      <c r="AJ6" s="2974"/>
      <c r="AK6" s="2974"/>
      <c r="AL6" s="2974"/>
      <c r="AM6" s="2974"/>
      <c r="AN6" s="2974"/>
      <c r="AO6" s="2974"/>
      <c r="AP6" s="2974"/>
      <c r="AQ6" s="2974"/>
      <c r="AR6" s="2975"/>
      <c r="AT6" s="344"/>
      <c r="AU6" s="344"/>
      <c r="AV6" s="344"/>
      <c r="AW6" s="344"/>
      <c r="AX6" s="344"/>
      <c r="AY6" s="344"/>
      <c r="AZ6" s="344"/>
      <c r="BA6" s="344"/>
      <c r="BB6" s="344"/>
      <c r="BC6" s="344"/>
      <c r="BD6" s="344"/>
      <c r="BE6" s="344"/>
      <c r="BF6" s="344"/>
      <c r="BG6" s="344"/>
      <c r="BH6" s="344"/>
      <c r="BI6" s="344"/>
      <c r="BJ6" s="344"/>
      <c r="BK6" s="344"/>
      <c r="BL6" s="344"/>
    </row>
    <row r="7" spans="1:69" ht="13.5" customHeight="1" x14ac:dyDescent="0.15">
      <c r="A7" s="336"/>
      <c r="B7" s="2982" t="s">
        <v>374</v>
      </c>
      <c r="C7" s="2948"/>
      <c r="D7" s="2948"/>
      <c r="E7" s="2948"/>
      <c r="F7" s="2948"/>
      <c r="G7" s="2948"/>
      <c r="H7" s="2948"/>
      <c r="I7" s="2948"/>
      <c r="J7" s="2948"/>
      <c r="K7" s="2948"/>
      <c r="L7" s="2948"/>
      <c r="M7" s="2947" t="s">
        <v>54</v>
      </c>
      <c r="N7" s="2948"/>
      <c r="O7" s="2948"/>
      <c r="P7" s="2948"/>
      <c r="Q7" s="2948"/>
      <c r="R7" s="2948"/>
      <c r="S7" s="2948"/>
      <c r="T7" s="2948"/>
      <c r="U7" s="2949"/>
      <c r="V7" s="2962" t="s">
        <v>14</v>
      </c>
      <c r="W7" s="2962"/>
      <c r="X7" s="2962"/>
      <c r="Y7" s="2962"/>
      <c r="Z7" s="2962"/>
      <c r="AA7" s="2962"/>
      <c r="AB7" s="2962"/>
      <c r="AC7" s="2962"/>
      <c r="AD7" s="2962"/>
      <c r="AE7" s="2962"/>
      <c r="AF7" s="2962"/>
      <c r="AG7" s="2962"/>
      <c r="AH7" s="2962"/>
      <c r="AI7" s="2962"/>
      <c r="AJ7" s="2963" t="s">
        <v>55</v>
      </c>
      <c r="AK7" s="2962"/>
      <c r="AL7" s="2962"/>
      <c r="AM7" s="2962"/>
      <c r="AN7" s="2962"/>
      <c r="AO7" s="2962"/>
      <c r="AP7" s="2962"/>
      <c r="AQ7" s="2964"/>
      <c r="AR7" s="346"/>
      <c r="AT7" s="337" t="s">
        <v>288</v>
      </c>
    </row>
    <row r="8" spans="1:69" ht="13.5" customHeight="1" x14ac:dyDescent="0.15">
      <c r="A8" s="336"/>
      <c r="B8" s="333"/>
      <c r="C8" s="374"/>
      <c r="D8" s="2833" t="s">
        <v>56</v>
      </c>
      <c r="E8" s="2833"/>
      <c r="F8" s="2833"/>
      <c r="G8" s="2833"/>
      <c r="H8" s="2833"/>
      <c r="I8" s="2833"/>
      <c r="J8" s="2833"/>
      <c r="K8" s="2833"/>
      <c r="L8" s="2834"/>
      <c r="M8" s="2950"/>
      <c r="N8" s="2951"/>
      <c r="O8" s="2951"/>
      <c r="P8" s="2951"/>
      <c r="Q8" s="2951"/>
      <c r="R8" s="2951"/>
      <c r="S8" s="2951"/>
      <c r="T8" s="2951"/>
      <c r="U8" s="2952"/>
      <c r="V8" s="341"/>
      <c r="W8" s="341"/>
      <c r="X8" s="2965" t="s">
        <v>358</v>
      </c>
      <c r="Y8" s="2965"/>
      <c r="Z8" s="2965"/>
      <c r="AA8" s="2965"/>
      <c r="AB8" s="2965"/>
      <c r="AC8" s="2965"/>
      <c r="AD8" s="2965"/>
      <c r="AE8" s="2965"/>
      <c r="AF8" s="2965"/>
      <c r="AG8" s="2965"/>
      <c r="AH8" s="2965"/>
      <c r="AI8" s="2965"/>
      <c r="AJ8" s="2966"/>
      <c r="AK8" s="2967"/>
      <c r="AL8" s="2967"/>
      <c r="AM8" s="2967"/>
      <c r="AN8" s="2967"/>
      <c r="AO8" s="2967"/>
      <c r="AP8" s="2967"/>
      <c r="AQ8" s="2968"/>
      <c r="AR8" s="346"/>
      <c r="AU8" s="337" t="s">
        <v>70</v>
      </c>
    </row>
    <row r="9" spans="1:69" ht="13.5" customHeight="1" x14ac:dyDescent="0.15">
      <c r="A9" s="336"/>
      <c r="B9" s="375"/>
      <c r="C9" s="376"/>
      <c r="D9" s="2835" t="s">
        <v>57</v>
      </c>
      <c r="E9" s="2835"/>
      <c r="F9" s="2835"/>
      <c r="G9" s="2835"/>
      <c r="H9" s="2835"/>
      <c r="I9" s="2835"/>
      <c r="J9" s="2835"/>
      <c r="K9" s="2835"/>
      <c r="L9" s="2836"/>
      <c r="M9" s="2884"/>
      <c r="N9" s="2885"/>
      <c r="O9" s="2885"/>
      <c r="P9" s="2885"/>
      <c r="Q9" s="2885"/>
      <c r="R9" s="2885"/>
      <c r="S9" s="2885"/>
      <c r="T9" s="2885"/>
      <c r="U9" s="2886"/>
      <c r="V9" s="377"/>
      <c r="W9" s="377"/>
      <c r="X9" s="2846" t="s">
        <v>375</v>
      </c>
      <c r="Y9" s="2846"/>
      <c r="Z9" s="2846"/>
      <c r="AA9" s="2846"/>
      <c r="AB9" s="2846"/>
      <c r="AC9" s="2846"/>
      <c r="AD9" s="2846"/>
      <c r="AE9" s="2846"/>
      <c r="AF9" s="2846"/>
      <c r="AG9" s="2846"/>
      <c r="AH9" s="2846"/>
      <c r="AI9" s="2846"/>
      <c r="AJ9" s="2845"/>
      <c r="AK9" s="2846"/>
      <c r="AL9" s="2846"/>
      <c r="AM9" s="2846"/>
      <c r="AN9" s="2846"/>
      <c r="AO9" s="2846"/>
      <c r="AP9" s="2846"/>
      <c r="AQ9" s="2847"/>
      <c r="AR9" s="346"/>
      <c r="AT9" s="337" t="s">
        <v>112</v>
      </c>
      <c r="BG9" s="337" t="s">
        <v>113</v>
      </c>
    </row>
    <row r="10" spans="1:69" ht="13.5" customHeight="1" x14ac:dyDescent="0.15">
      <c r="A10" s="336"/>
      <c r="B10" s="375"/>
      <c r="C10" s="376"/>
      <c r="D10" s="2837" t="s">
        <v>602</v>
      </c>
      <c r="E10" s="2837"/>
      <c r="F10" s="2837"/>
      <c r="G10" s="2837"/>
      <c r="H10" s="2837"/>
      <c r="I10" s="2837"/>
      <c r="J10" s="2837"/>
      <c r="K10" s="2837"/>
      <c r="L10" s="2838"/>
      <c r="M10" s="2884"/>
      <c r="N10" s="2885"/>
      <c r="O10" s="2885"/>
      <c r="P10" s="2885"/>
      <c r="Q10" s="2885"/>
      <c r="R10" s="2885"/>
      <c r="S10" s="2885"/>
      <c r="T10" s="2885"/>
      <c r="U10" s="2886"/>
      <c r="V10" s="377"/>
      <c r="W10" s="377"/>
      <c r="X10" s="2946" t="s">
        <v>958</v>
      </c>
      <c r="Y10" s="2946"/>
      <c r="Z10" s="2946"/>
      <c r="AA10" s="2946"/>
      <c r="AB10" s="2946"/>
      <c r="AC10" s="2946"/>
      <c r="AD10" s="2946"/>
      <c r="AE10" s="2946"/>
      <c r="AF10" s="2946"/>
      <c r="AG10" s="2946"/>
      <c r="AH10" s="2946" t="s">
        <v>959</v>
      </c>
      <c r="AI10" s="2946"/>
      <c r="AJ10" s="2845"/>
      <c r="AK10" s="2846"/>
      <c r="AL10" s="2846"/>
      <c r="AM10" s="2846"/>
      <c r="AN10" s="2846"/>
      <c r="AO10" s="2846"/>
      <c r="AP10" s="2846"/>
      <c r="AQ10" s="2847"/>
      <c r="AR10" s="346"/>
      <c r="AU10" s="337" t="s">
        <v>71</v>
      </c>
      <c r="BH10" s="337" t="s">
        <v>114</v>
      </c>
    </row>
    <row r="11" spans="1:69" ht="13.5" customHeight="1" x14ac:dyDescent="0.15">
      <c r="A11" s="336"/>
      <c r="B11" s="375"/>
      <c r="C11" s="376"/>
      <c r="D11" s="2839" t="s">
        <v>345</v>
      </c>
      <c r="E11" s="2839"/>
      <c r="F11" s="2839"/>
      <c r="G11" s="2839"/>
      <c r="H11" s="2839"/>
      <c r="I11" s="2839"/>
      <c r="J11" s="2839"/>
      <c r="K11" s="2839"/>
      <c r="L11" s="2840"/>
      <c r="M11" s="2884"/>
      <c r="N11" s="2885"/>
      <c r="O11" s="2885"/>
      <c r="P11" s="2885"/>
      <c r="Q11" s="2885"/>
      <c r="R11" s="2885"/>
      <c r="S11" s="2885"/>
      <c r="T11" s="2885"/>
      <c r="U11" s="2886"/>
      <c r="V11" s="377"/>
      <c r="W11" s="377"/>
      <c r="X11" s="2846" t="s">
        <v>359</v>
      </c>
      <c r="Y11" s="2846"/>
      <c r="Z11" s="2846"/>
      <c r="AA11" s="2846"/>
      <c r="AB11" s="2846"/>
      <c r="AC11" s="2846"/>
      <c r="AD11" s="2846"/>
      <c r="AE11" s="2846"/>
      <c r="AF11" s="2846"/>
      <c r="AG11" s="2846"/>
      <c r="AH11" s="2846"/>
      <c r="AI11" s="2846"/>
      <c r="AJ11" s="2845"/>
      <c r="AK11" s="2846"/>
      <c r="AL11" s="2846"/>
      <c r="AM11" s="2846"/>
      <c r="AN11" s="2846"/>
      <c r="AO11" s="2846"/>
      <c r="AP11" s="2846"/>
      <c r="AQ11" s="2847"/>
      <c r="AR11" s="346"/>
      <c r="AU11" s="2945" t="s">
        <v>72</v>
      </c>
      <c r="AV11" s="2945"/>
      <c r="AW11" s="2945"/>
      <c r="AX11" s="2945"/>
      <c r="AY11" s="2945"/>
      <c r="AZ11" s="2945"/>
      <c r="BA11" s="2945"/>
      <c r="BB11" s="2945"/>
      <c r="BC11" s="2945"/>
      <c r="BD11" s="2945"/>
      <c r="BH11" s="2945" t="s">
        <v>115</v>
      </c>
      <c r="BI11" s="2945"/>
      <c r="BJ11" s="2945"/>
      <c r="BK11" s="2945"/>
      <c r="BL11" s="2945"/>
      <c r="BM11" s="2945"/>
      <c r="BN11" s="2945"/>
      <c r="BO11" s="2945"/>
      <c r="BP11" s="2945"/>
      <c r="BQ11" s="2945"/>
    </row>
    <row r="12" spans="1:69" ht="13.5" customHeight="1" x14ac:dyDescent="0.15">
      <c r="A12" s="336"/>
      <c r="B12" s="375"/>
      <c r="C12" s="376"/>
      <c r="D12" s="2837" t="s">
        <v>377</v>
      </c>
      <c r="E12" s="2837"/>
      <c r="F12" s="2837"/>
      <c r="G12" s="2837"/>
      <c r="H12" s="2837"/>
      <c r="I12" s="2837"/>
      <c r="J12" s="2837"/>
      <c r="K12" s="2837"/>
      <c r="L12" s="2838"/>
      <c r="M12" s="2884"/>
      <c r="N12" s="2885"/>
      <c r="O12" s="2885"/>
      <c r="P12" s="2885"/>
      <c r="Q12" s="2885"/>
      <c r="R12" s="2885"/>
      <c r="S12" s="2885"/>
      <c r="T12" s="2885"/>
      <c r="U12" s="2886"/>
      <c r="V12" s="377"/>
      <c r="W12" s="377"/>
      <c r="X12" s="2846" t="s">
        <v>360</v>
      </c>
      <c r="Y12" s="2846"/>
      <c r="Z12" s="2846"/>
      <c r="AA12" s="2846"/>
      <c r="AB12" s="2846"/>
      <c r="AC12" s="2846"/>
      <c r="AD12" s="2846"/>
      <c r="AE12" s="2846"/>
      <c r="AF12" s="2846"/>
      <c r="AG12" s="2846"/>
      <c r="AH12" s="2846"/>
      <c r="AI12" s="2846"/>
      <c r="AJ12" s="2845"/>
      <c r="AK12" s="2846"/>
      <c r="AL12" s="2846"/>
      <c r="AM12" s="2846"/>
      <c r="AN12" s="2846"/>
      <c r="AO12" s="2846"/>
      <c r="AP12" s="2846"/>
      <c r="AQ12" s="2847"/>
      <c r="AR12" s="346"/>
      <c r="AU12" s="2945"/>
      <c r="AV12" s="2945"/>
      <c r="AW12" s="2945"/>
      <c r="AX12" s="2945"/>
      <c r="AY12" s="2945"/>
      <c r="AZ12" s="2945"/>
      <c r="BA12" s="2945"/>
      <c r="BB12" s="2945"/>
      <c r="BC12" s="2945"/>
      <c r="BD12" s="2945"/>
      <c r="BH12" s="2945"/>
      <c r="BI12" s="2945"/>
      <c r="BJ12" s="2945"/>
      <c r="BK12" s="2945"/>
      <c r="BL12" s="2945"/>
      <c r="BM12" s="2945"/>
      <c r="BN12" s="2945"/>
      <c r="BO12" s="2945"/>
      <c r="BP12" s="2945"/>
      <c r="BQ12" s="2945"/>
    </row>
    <row r="13" spans="1:69" ht="13.5" customHeight="1" x14ac:dyDescent="0.15">
      <c r="A13" s="336"/>
      <c r="B13" s="375"/>
      <c r="C13" s="376"/>
      <c r="D13" s="2837" t="s">
        <v>571</v>
      </c>
      <c r="E13" s="2837"/>
      <c r="F13" s="2837"/>
      <c r="G13" s="2837"/>
      <c r="H13" s="2837"/>
      <c r="I13" s="2837"/>
      <c r="J13" s="2837"/>
      <c r="K13" s="2837"/>
      <c r="L13" s="2838"/>
      <c r="M13" s="2887"/>
      <c r="N13" s="2888"/>
      <c r="O13" s="2888"/>
      <c r="P13" s="2888"/>
      <c r="Q13" s="2888"/>
      <c r="R13" s="2888"/>
      <c r="S13" s="2888"/>
      <c r="T13" s="2888"/>
      <c r="U13" s="2889"/>
      <c r="V13" s="377"/>
      <c r="W13" s="377"/>
      <c r="X13" s="2846" t="s">
        <v>376</v>
      </c>
      <c r="Y13" s="2846"/>
      <c r="Z13" s="2846"/>
      <c r="AA13" s="2846"/>
      <c r="AB13" s="2846"/>
      <c r="AC13" s="2846"/>
      <c r="AD13" s="2846"/>
      <c r="AE13" s="2846"/>
      <c r="AF13" s="2846"/>
      <c r="AG13" s="2846"/>
      <c r="AH13" s="2846"/>
      <c r="AI13" s="2846"/>
      <c r="AJ13" s="2845"/>
      <c r="AK13" s="2846"/>
      <c r="AL13" s="2846"/>
      <c r="AM13" s="2846"/>
      <c r="AN13" s="2846"/>
      <c r="AO13" s="2846"/>
      <c r="AP13" s="2846"/>
      <c r="AQ13" s="2847"/>
      <c r="AR13" s="346"/>
      <c r="AT13" s="337" t="s">
        <v>111</v>
      </c>
      <c r="AU13" s="332"/>
      <c r="AV13" s="332"/>
      <c r="AW13" s="332"/>
      <c r="AX13" s="332"/>
      <c r="AY13" s="378"/>
      <c r="AZ13" s="378"/>
      <c r="BA13" s="332"/>
      <c r="BB13" s="332"/>
      <c r="BC13" s="332"/>
      <c r="BD13" s="332"/>
      <c r="BE13" s="332"/>
      <c r="BF13" s="332"/>
      <c r="BG13" s="332"/>
      <c r="BH13" s="332"/>
      <c r="BI13" s="332"/>
      <c r="BJ13" s="332"/>
      <c r="BK13" s="332"/>
      <c r="BL13" s="332"/>
      <c r="BM13" s="298"/>
    </row>
    <row r="14" spans="1:69" ht="13.5" customHeight="1" x14ac:dyDescent="0.15">
      <c r="A14" s="336"/>
      <c r="B14" s="331"/>
      <c r="C14" s="366"/>
      <c r="D14" s="2841" t="s">
        <v>746</v>
      </c>
      <c r="E14" s="2841"/>
      <c r="F14" s="2841"/>
      <c r="G14" s="2841"/>
      <c r="H14" s="2841"/>
      <c r="I14" s="2841"/>
      <c r="J14" s="2842" t="s">
        <v>391</v>
      </c>
      <c r="K14" s="2842"/>
      <c r="L14" s="340" t="s">
        <v>37</v>
      </c>
      <c r="M14" s="3014"/>
      <c r="N14" s="3015"/>
      <c r="O14" s="3015"/>
      <c r="P14" s="3015"/>
      <c r="Q14" s="3015"/>
      <c r="R14" s="3015"/>
      <c r="S14" s="3015"/>
      <c r="T14" s="3015"/>
      <c r="U14" s="3016"/>
      <c r="V14" s="326"/>
      <c r="W14" s="326"/>
      <c r="X14" s="3007"/>
      <c r="Y14" s="3007"/>
      <c r="Z14" s="3007"/>
      <c r="AA14" s="3007"/>
      <c r="AB14" s="3007"/>
      <c r="AC14" s="3007"/>
      <c r="AD14" s="3007"/>
      <c r="AE14" s="3007"/>
      <c r="AF14" s="3007"/>
      <c r="AG14" s="3007"/>
      <c r="AH14" s="3007"/>
      <c r="AI14" s="3007"/>
      <c r="AJ14" s="3006"/>
      <c r="AK14" s="3007"/>
      <c r="AL14" s="3007"/>
      <c r="AM14" s="3007"/>
      <c r="AN14" s="3007"/>
      <c r="AO14" s="3007"/>
      <c r="AP14" s="3007"/>
      <c r="AQ14" s="3008"/>
      <c r="AR14" s="346"/>
    </row>
    <row r="15" spans="1:69" ht="13.5" customHeight="1" x14ac:dyDescent="0.15">
      <c r="A15" s="336"/>
      <c r="B15" s="351"/>
      <c r="C15" s="343"/>
      <c r="D15" s="343"/>
      <c r="E15" s="343"/>
      <c r="F15" s="343"/>
      <c r="G15" s="343"/>
      <c r="H15" s="343"/>
      <c r="I15" s="343"/>
      <c r="J15" s="343"/>
      <c r="K15" s="343"/>
      <c r="L15" s="343"/>
      <c r="M15" s="343"/>
      <c r="N15" s="343"/>
      <c r="O15" s="343"/>
      <c r="P15" s="343"/>
      <c r="Q15" s="343"/>
      <c r="R15" s="343"/>
      <c r="S15" s="343"/>
      <c r="T15" s="343"/>
      <c r="U15" s="343"/>
      <c r="V15" s="343"/>
      <c r="W15" s="343"/>
      <c r="X15" s="343"/>
      <c r="Y15" s="343"/>
      <c r="Z15" s="415"/>
      <c r="AA15" s="415"/>
      <c r="AB15" s="415"/>
      <c r="AC15" s="415"/>
      <c r="AD15" s="351"/>
      <c r="AE15" s="351"/>
      <c r="AF15" s="351"/>
      <c r="AG15" s="351"/>
      <c r="AH15" s="380"/>
      <c r="AI15" s="352"/>
      <c r="AJ15" s="351"/>
      <c r="AK15" s="351"/>
      <c r="AL15" s="352"/>
      <c r="AM15" s="351"/>
      <c r="AN15" s="381"/>
      <c r="AO15" s="382"/>
      <c r="AP15" s="347"/>
      <c r="AR15" s="346"/>
    </row>
    <row r="16" spans="1:69" ht="13.5" customHeight="1" x14ac:dyDescent="0.15">
      <c r="A16" s="2911" t="s">
        <v>658</v>
      </c>
      <c r="B16" s="2912"/>
      <c r="C16" s="3224" t="s">
        <v>659</v>
      </c>
      <c r="D16" s="3224"/>
      <c r="E16" s="3224"/>
      <c r="F16" s="3224"/>
      <c r="G16" s="3224"/>
      <c r="H16" s="3224"/>
      <c r="I16" s="3224"/>
      <c r="J16" s="3224"/>
      <c r="K16" s="3224"/>
      <c r="L16" s="3224"/>
      <c r="M16" s="3224"/>
      <c r="N16" s="3224"/>
      <c r="O16" s="3224"/>
      <c r="P16" s="3224"/>
      <c r="Q16" s="3224"/>
      <c r="R16" s="3224"/>
      <c r="S16" s="3224"/>
      <c r="T16" s="3224"/>
      <c r="U16" s="3224"/>
      <c r="V16" s="3224"/>
      <c r="W16" s="3224"/>
      <c r="X16" s="3224"/>
      <c r="Y16" s="3224"/>
      <c r="Z16" s="3224"/>
      <c r="AA16" s="3224"/>
      <c r="AB16" s="3224"/>
      <c r="AC16" s="3224"/>
      <c r="AD16" s="3224"/>
      <c r="AE16" s="3224"/>
      <c r="AF16" s="3224"/>
      <c r="AG16" s="351"/>
      <c r="AH16" s="380"/>
      <c r="AI16" s="351"/>
      <c r="AJ16" s="351"/>
      <c r="AK16" s="351"/>
      <c r="AL16" s="351"/>
      <c r="AM16" s="351"/>
      <c r="AN16" s="351"/>
      <c r="AO16" s="351"/>
      <c r="AP16" s="351"/>
      <c r="AQ16" s="351"/>
      <c r="AR16" s="416"/>
      <c r="AT16" s="3221" t="s">
        <v>420</v>
      </c>
      <c r="AU16" s="3221"/>
      <c r="AV16" s="3221"/>
      <c r="AW16" s="3221"/>
      <c r="AX16" s="3221"/>
      <c r="AY16" s="3221"/>
      <c r="AZ16" s="3221"/>
      <c r="BA16" s="3221"/>
      <c r="BB16" s="3221"/>
      <c r="BC16" s="3221"/>
    </row>
    <row r="17" spans="1:65" ht="13.5" customHeight="1" x14ac:dyDescent="0.15">
      <c r="A17" s="336"/>
      <c r="B17" s="343"/>
      <c r="C17" s="3252" t="s">
        <v>965</v>
      </c>
      <c r="D17" s="3252"/>
      <c r="E17" s="3252"/>
      <c r="F17" s="3252"/>
      <c r="G17" s="3252"/>
      <c r="H17" s="3252"/>
      <c r="I17" s="3252"/>
      <c r="J17" s="3252"/>
      <c r="K17" s="3252"/>
      <c r="L17" s="3252"/>
      <c r="M17" s="3252"/>
      <c r="N17" s="3252"/>
      <c r="O17" s="3252"/>
      <c r="P17" s="3252"/>
      <c r="Q17" s="3252"/>
      <c r="R17" s="3252"/>
      <c r="S17" s="3252"/>
      <c r="T17" s="3252"/>
      <c r="U17" s="3252"/>
      <c r="V17" s="3252"/>
      <c r="W17" s="3252"/>
      <c r="X17" s="3252"/>
      <c r="Y17" s="3252"/>
      <c r="Z17" s="3252"/>
      <c r="AA17" s="3252"/>
      <c r="AB17" s="3252"/>
      <c r="AC17" s="3252"/>
      <c r="AD17" s="3252"/>
      <c r="AE17" s="3252"/>
      <c r="AF17" s="3252"/>
      <c r="AG17" s="417"/>
      <c r="AH17" s="418"/>
      <c r="AI17" s="343"/>
      <c r="AJ17" s="343"/>
      <c r="AK17" s="343"/>
      <c r="AL17" s="343"/>
      <c r="AM17" s="343"/>
      <c r="AN17" s="343"/>
      <c r="AO17" s="343"/>
      <c r="AP17" s="343"/>
      <c r="AQ17" s="343"/>
      <c r="AR17" s="419"/>
      <c r="AT17" s="3222"/>
      <c r="AU17" s="3222"/>
      <c r="AV17" s="3222"/>
      <c r="AW17" s="3222"/>
      <c r="AX17" s="3222"/>
      <c r="AY17" s="3222"/>
      <c r="AZ17" s="3222"/>
      <c r="BA17" s="3222"/>
      <c r="BB17" s="3222"/>
      <c r="BC17" s="3222"/>
      <c r="BM17" s="350"/>
    </row>
    <row r="18" spans="1:65" ht="13.5" customHeight="1" x14ac:dyDescent="0.15">
      <c r="A18" s="336"/>
      <c r="B18" s="3003" t="s">
        <v>390</v>
      </c>
      <c r="C18" s="3003"/>
      <c r="D18" s="3017" t="s">
        <v>1102</v>
      </c>
      <c r="E18" s="3017"/>
      <c r="F18" s="3017"/>
      <c r="G18" s="3017"/>
      <c r="H18" s="3017"/>
      <c r="I18" s="3017"/>
      <c r="J18" s="3017"/>
      <c r="K18" s="3017"/>
      <c r="L18" s="3017"/>
      <c r="M18" s="3017"/>
      <c r="N18" s="3017"/>
      <c r="O18" s="3017"/>
      <c r="P18" s="3017"/>
      <c r="Q18" s="3017"/>
      <c r="R18" s="3017"/>
      <c r="S18" s="3017"/>
      <c r="T18" s="3017"/>
      <c r="U18" s="3017"/>
      <c r="V18" s="3017"/>
      <c r="W18" s="3017"/>
      <c r="X18" s="3017"/>
      <c r="Y18" s="3017"/>
      <c r="Z18" s="3017"/>
      <c r="AA18" s="3017"/>
      <c r="AB18" s="3017"/>
      <c r="AC18" s="3017"/>
      <c r="AD18" s="3017"/>
      <c r="AE18" s="3017"/>
      <c r="AF18" s="3017"/>
      <c r="AG18" s="3017"/>
      <c r="AH18" s="3017"/>
      <c r="AI18" s="3017"/>
      <c r="AJ18" s="3017"/>
      <c r="AK18" s="3017"/>
      <c r="AL18" s="3017"/>
      <c r="AM18" s="3017"/>
      <c r="AN18" s="3017"/>
      <c r="AO18" s="3017"/>
      <c r="AP18" s="3017"/>
      <c r="AQ18" s="3017"/>
      <c r="AR18" s="346"/>
      <c r="AT18" s="2987" t="s">
        <v>401</v>
      </c>
      <c r="AU18" s="2988"/>
      <c r="AV18" s="2988"/>
      <c r="AW18" s="2989"/>
      <c r="AX18" s="3000"/>
      <c r="AY18" s="3001"/>
      <c r="AZ18" s="3001"/>
      <c r="BA18" s="2953" t="s">
        <v>69</v>
      </c>
      <c r="BB18" s="2953"/>
      <c r="BC18" s="2954"/>
    </row>
    <row r="19" spans="1:65" ht="13.5" customHeight="1" x14ac:dyDescent="0.15">
      <c r="A19" s="387"/>
      <c r="B19" s="3234" t="s">
        <v>15</v>
      </c>
      <c r="C19" s="3235"/>
      <c r="D19" s="3236"/>
      <c r="E19" s="3243" t="s">
        <v>59</v>
      </c>
      <c r="F19" s="3244"/>
      <c r="G19" s="3245"/>
      <c r="H19" s="2982" t="s">
        <v>750</v>
      </c>
      <c r="I19" s="2948"/>
      <c r="J19" s="2948"/>
      <c r="K19" s="2948"/>
      <c r="L19" s="2948"/>
      <c r="M19" s="2948"/>
      <c r="N19" s="2948"/>
      <c r="O19" s="2948"/>
      <c r="P19" s="2948"/>
      <c r="Q19" s="2948"/>
      <c r="R19" s="2948"/>
      <c r="S19" s="2948"/>
      <c r="T19" s="2948"/>
      <c r="U19" s="2948"/>
      <c r="V19" s="2948"/>
      <c r="W19" s="3040"/>
      <c r="X19" s="3018" t="s">
        <v>745</v>
      </c>
      <c r="Y19" s="3019"/>
      <c r="Z19" s="3020"/>
      <c r="AA19" s="2982" t="s">
        <v>149</v>
      </c>
      <c r="AB19" s="2948"/>
      <c r="AC19" s="2948"/>
      <c r="AD19" s="2948"/>
      <c r="AE19" s="2948"/>
      <c r="AF19" s="3040"/>
      <c r="AG19" s="3030" t="s">
        <v>956</v>
      </c>
      <c r="AH19" s="3031"/>
      <c r="AI19" s="3031"/>
      <c r="AJ19" s="3031"/>
      <c r="AK19" s="3031"/>
      <c r="AL19" s="3031"/>
      <c r="AM19" s="3031"/>
      <c r="AN19" s="3031"/>
      <c r="AO19" s="3031"/>
      <c r="AP19" s="3031"/>
      <c r="AQ19" s="3032"/>
      <c r="AR19" s="346"/>
      <c r="AT19" s="2997"/>
      <c r="AU19" s="2998"/>
      <c r="AV19" s="2998"/>
      <c r="AW19" s="2999"/>
      <c r="AX19" s="3002"/>
      <c r="AY19" s="3003"/>
      <c r="AZ19" s="3003"/>
      <c r="BA19" s="2955"/>
      <c r="BB19" s="2955"/>
      <c r="BC19" s="2956"/>
    </row>
    <row r="20" spans="1:65" ht="13.5" customHeight="1" x14ac:dyDescent="0.15">
      <c r="A20" s="387"/>
      <c r="B20" s="3237"/>
      <c r="C20" s="3238"/>
      <c r="D20" s="3239"/>
      <c r="E20" s="3246"/>
      <c r="F20" s="3247"/>
      <c r="G20" s="3248"/>
      <c r="H20" s="2913" t="s">
        <v>60</v>
      </c>
      <c r="I20" s="2914"/>
      <c r="J20" s="2919" t="s">
        <v>61</v>
      </c>
      <c r="K20" s="2914"/>
      <c r="L20" s="2919" t="s">
        <v>62</v>
      </c>
      <c r="M20" s="2914"/>
      <c r="N20" s="2922" t="s">
        <v>234</v>
      </c>
      <c r="O20" s="2923"/>
      <c r="P20" s="2919" t="s">
        <v>63</v>
      </c>
      <c r="Q20" s="2914"/>
      <c r="R20" s="2919" t="s">
        <v>64</v>
      </c>
      <c r="S20" s="2914"/>
      <c r="T20" s="2919" t="s">
        <v>65</v>
      </c>
      <c r="U20" s="2914"/>
      <c r="V20" s="2919" t="s">
        <v>26</v>
      </c>
      <c r="W20" s="3037"/>
      <c r="X20" s="3021"/>
      <c r="Y20" s="3022"/>
      <c r="Z20" s="3023"/>
      <c r="AA20" s="2913" t="s">
        <v>26</v>
      </c>
      <c r="AB20" s="3009"/>
      <c r="AC20" s="2914"/>
      <c r="AD20" s="327" t="s">
        <v>125</v>
      </c>
      <c r="AE20" s="3012" t="s">
        <v>126</v>
      </c>
      <c r="AF20" s="3013"/>
      <c r="AG20" s="3033"/>
      <c r="AH20" s="3004"/>
      <c r="AI20" s="3004"/>
      <c r="AJ20" s="3004"/>
      <c r="AK20" s="3004"/>
      <c r="AL20" s="3004"/>
      <c r="AM20" s="3004"/>
      <c r="AN20" s="3004"/>
      <c r="AO20" s="3004"/>
      <c r="AP20" s="3004"/>
      <c r="AQ20" s="3034"/>
      <c r="AR20" s="346"/>
      <c r="AT20" s="3228" t="s">
        <v>421</v>
      </c>
      <c r="AU20" s="3229"/>
      <c r="AV20" s="3229"/>
      <c r="AW20" s="3230"/>
      <c r="AX20" s="2993">
        <f>AX27</f>
        <v>0</v>
      </c>
      <c r="AY20" s="2994"/>
      <c r="AZ20" s="2994"/>
      <c r="BA20" s="2953" t="s">
        <v>69</v>
      </c>
      <c r="BB20" s="2953"/>
      <c r="BC20" s="2954"/>
    </row>
    <row r="21" spans="1:65" ht="13.5" customHeight="1" thickBot="1" x14ac:dyDescent="0.2">
      <c r="A21" s="387"/>
      <c r="B21" s="3237"/>
      <c r="C21" s="3238"/>
      <c r="D21" s="3239"/>
      <c r="E21" s="3246"/>
      <c r="F21" s="3247"/>
      <c r="G21" s="3248"/>
      <c r="H21" s="2915"/>
      <c r="I21" s="2916"/>
      <c r="J21" s="2920"/>
      <c r="K21" s="2916"/>
      <c r="L21" s="2920"/>
      <c r="M21" s="2916"/>
      <c r="N21" s="2924"/>
      <c r="O21" s="2925"/>
      <c r="P21" s="2920"/>
      <c r="Q21" s="2916"/>
      <c r="R21" s="2920"/>
      <c r="S21" s="2916"/>
      <c r="T21" s="2920"/>
      <c r="U21" s="2916"/>
      <c r="V21" s="2920"/>
      <c r="W21" s="3038"/>
      <c r="X21" s="3021"/>
      <c r="Y21" s="3022"/>
      <c r="Z21" s="3023"/>
      <c r="AA21" s="2915"/>
      <c r="AB21" s="3010"/>
      <c r="AC21" s="2916"/>
      <c r="AD21" s="388" t="s">
        <v>267</v>
      </c>
      <c r="AE21" s="2920" t="s">
        <v>268</v>
      </c>
      <c r="AF21" s="3038"/>
      <c r="AG21" s="3033"/>
      <c r="AH21" s="3004"/>
      <c r="AI21" s="3004"/>
      <c r="AJ21" s="3004"/>
      <c r="AK21" s="3004"/>
      <c r="AL21" s="3004"/>
      <c r="AM21" s="3004"/>
      <c r="AN21" s="3004"/>
      <c r="AO21" s="3004"/>
      <c r="AP21" s="3004"/>
      <c r="AQ21" s="3034"/>
      <c r="AR21" s="346"/>
      <c r="AT21" s="3231"/>
      <c r="AU21" s="3232"/>
      <c r="AV21" s="3232"/>
      <c r="AW21" s="3233"/>
      <c r="AX21" s="2995"/>
      <c r="AY21" s="2996"/>
      <c r="AZ21" s="2996"/>
      <c r="BA21" s="2983"/>
      <c r="BB21" s="2983"/>
      <c r="BC21" s="2984"/>
    </row>
    <row r="22" spans="1:65" ht="13.5" customHeight="1" x14ac:dyDescent="0.15">
      <c r="A22" s="336"/>
      <c r="B22" s="3240"/>
      <c r="C22" s="3241"/>
      <c r="D22" s="3242"/>
      <c r="E22" s="3249"/>
      <c r="F22" s="3250"/>
      <c r="G22" s="3251"/>
      <c r="H22" s="2917"/>
      <c r="I22" s="2918"/>
      <c r="J22" s="2921"/>
      <c r="K22" s="2918"/>
      <c r="L22" s="2921"/>
      <c r="M22" s="2918"/>
      <c r="N22" s="2926"/>
      <c r="O22" s="2927"/>
      <c r="P22" s="2921"/>
      <c r="Q22" s="2918"/>
      <c r="R22" s="2921"/>
      <c r="S22" s="2918"/>
      <c r="T22" s="2921"/>
      <c r="U22" s="2918"/>
      <c r="V22" s="2921"/>
      <c r="W22" s="3039"/>
      <c r="X22" s="3024"/>
      <c r="Y22" s="3025"/>
      <c r="Z22" s="3026"/>
      <c r="AA22" s="2917"/>
      <c r="AB22" s="3011"/>
      <c r="AC22" s="2918"/>
      <c r="AD22" s="389"/>
      <c r="AE22" s="2985" t="s">
        <v>66</v>
      </c>
      <c r="AF22" s="2986"/>
      <c r="AG22" s="3035"/>
      <c r="AH22" s="3005"/>
      <c r="AI22" s="3005"/>
      <c r="AJ22" s="3005"/>
      <c r="AK22" s="3005"/>
      <c r="AL22" s="3005"/>
      <c r="AM22" s="3005"/>
      <c r="AN22" s="3005"/>
      <c r="AO22" s="3005"/>
      <c r="AP22" s="3005"/>
      <c r="AQ22" s="3036"/>
      <c r="AR22" s="346"/>
      <c r="AT22" s="3078" t="s">
        <v>66</v>
      </c>
      <c r="AU22" s="3079"/>
      <c r="AV22" s="3079"/>
      <c r="AW22" s="3080"/>
      <c r="AX22" s="3084" t="str">
        <f>IF(ISERROR(AX20/AX18),"",(AX20/AX18))</f>
        <v/>
      </c>
      <c r="AY22" s="3085"/>
      <c r="AZ22" s="3085"/>
      <c r="BA22" s="3088" t="s">
        <v>20</v>
      </c>
      <c r="BB22" s="3088"/>
      <c r="BC22" s="3089"/>
    </row>
    <row r="23" spans="1:65" ht="17.25" customHeight="1" thickBot="1" x14ac:dyDescent="0.2">
      <c r="A23" s="387"/>
      <c r="B23" s="2879" t="s">
        <v>233</v>
      </c>
      <c r="C23" s="2880"/>
      <c r="D23" s="410"/>
      <c r="E23" s="2881" t="s">
        <v>41</v>
      </c>
      <c r="F23" s="2882"/>
      <c r="G23" s="2883"/>
      <c r="H23" s="2890">
        <v>0</v>
      </c>
      <c r="I23" s="2891"/>
      <c r="J23" s="2892">
        <v>0</v>
      </c>
      <c r="K23" s="2891"/>
      <c r="L23" s="2892">
        <v>0</v>
      </c>
      <c r="M23" s="2891"/>
      <c r="N23" s="2892">
        <v>0</v>
      </c>
      <c r="O23" s="2891"/>
      <c r="P23" s="2892">
        <v>0</v>
      </c>
      <c r="Q23" s="2891"/>
      <c r="R23" s="2892">
        <v>2</v>
      </c>
      <c r="S23" s="2891"/>
      <c r="T23" s="2892">
        <v>0</v>
      </c>
      <c r="U23" s="2891"/>
      <c r="V23" s="2892">
        <f>SUM(P23:U23)</f>
        <v>2</v>
      </c>
      <c r="W23" s="2932"/>
      <c r="X23" s="2933" t="s">
        <v>20</v>
      </c>
      <c r="Y23" s="2934"/>
      <c r="Z23" s="2935"/>
      <c r="AA23" s="2933" t="s">
        <v>20</v>
      </c>
      <c r="AB23" s="2934"/>
      <c r="AC23" s="3075"/>
      <c r="AD23" s="411" t="s">
        <v>20</v>
      </c>
      <c r="AE23" s="3062" t="s">
        <v>269</v>
      </c>
      <c r="AF23" s="3063"/>
      <c r="AG23" s="412" t="s">
        <v>270</v>
      </c>
      <c r="AH23" s="3076" t="s">
        <v>236</v>
      </c>
      <c r="AI23" s="3076"/>
      <c r="AJ23" s="3076"/>
      <c r="AK23" s="3076"/>
      <c r="AL23" s="3076"/>
      <c r="AM23" s="3076"/>
      <c r="AN23" s="3076"/>
      <c r="AO23" s="3076"/>
      <c r="AP23" s="3076"/>
      <c r="AQ23" s="3077"/>
      <c r="AR23" s="346"/>
      <c r="AT23" s="3081"/>
      <c r="AU23" s="3082"/>
      <c r="AV23" s="3082"/>
      <c r="AW23" s="3083"/>
      <c r="AX23" s="3086"/>
      <c r="AY23" s="3087"/>
      <c r="AZ23" s="3087"/>
      <c r="BA23" s="2983"/>
      <c r="BB23" s="2983"/>
      <c r="BC23" s="3090"/>
    </row>
    <row r="24" spans="1:65" ht="17.25" customHeight="1" x14ac:dyDescent="0.15">
      <c r="A24" s="336"/>
      <c r="B24" s="2863" t="s">
        <v>235</v>
      </c>
      <c r="C24" s="2864"/>
      <c r="D24" s="2865"/>
      <c r="E24" s="2869">
        <v>90.6</v>
      </c>
      <c r="F24" s="2870"/>
      <c r="G24" s="2871"/>
      <c r="H24" s="2875"/>
      <c r="I24" s="2876"/>
      <c r="J24" s="2930"/>
      <c r="K24" s="2876"/>
      <c r="L24" s="2930"/>
      <c r="M24" s="2876"/>
      <c r="N24" s="2930"/>
      <c r="O24" s="2876"/>
      <c r="P24" s="2930"/>
      <c r="Q24" s="2876"/>
      <c r="R24" s="2930">
        <v>28</v>
      </c>
      <c r="S24" s="2876"/>
      <c r="T24" s="2930"/>
      <c r="U24" s="2876"/>
      <c r="V24" s="3041">
        <f>SUM(H24:U25)</f>
        <v>28</v>
      </c>
      <c r="W24" s="3042"/>
      <c r="X24" s="3045">
        <f>IF(V24=0,"",ROUNDDOWN(H24/3,1)+ROUNDDOWN((J24+L24)/6,1)+ROUNDDOWN(N24/20,1)+ROUNDDOWN((R24+T24)/30,1))</f>
        <v>0.9</v>
      </c>
      <c r="Y24" s="3046"/>
      <c r="Z24" s="3047"/>
      <c r="AA24" s="3093">
        <f>IF(AD24+AE25=0,"",AD24+AE25)</f>
        <v>3</v>
      </c>
      <c r="AB24" s="3094"/>
      <c r="AC24" s="3095"/>
      <c r="AD24" s="3099">
        <v>1</v>
      </c>
      <c r="AE24" s="3114">
        <v>2</v>
      </c>
      <c r="AF24" s="3115"/>
      <c r="AG24" s="413" t="s">
        <v>271</v>
      </c>
      <c r="AH24" s="3101" t="s">
        <v>346</v>
      </c>
      <c r="AI24" s="3101"/>
      <c r="AJ24" s="3101"/>
      <c r="AK24" s="3101"/>
      <c r="AL24" s="3101"/>
      <c r="AM24" s="3101"/>
      <c r="AN24" s="3101"/>
      <c r="AO24" s="3101"/>
      <c r="AP24" s="3101"/>
      <c r="AQ24" s="3102"/>
      <c r="AR24" s="346"/>
      <c r="AT24" s="3223" t="s">
        <v>423</v>
      </c>
      <c r="AU24" s="3223"/>
      <c r="AV24" s="3223"/>
      <c r="AW24" s="3223"/>
      <c r="AX24" s="3223"/>
      <c r="AY24" s="3223"/>
      <c r="AZ24" s="3223"/>
      <c r="BA24" s="3223"/>
      <c r="BB24" s="3223"/>
      <c r="BC24" s="3223"/>
      <c r="BD24" s="350"/>
      <c r="BE24" s="350"/>
    </row>
    <row r="25" spans="1:65" ht="17.25" customHeight="1" thickBot="1" x14ac:dyDescent="0.2">
      <c r="A25" s="336"/>
      <c r="B25" s="2866"/>
      <c r="C25" s="2867"/>
      <c r="D25" s="2868"/>
      <c r="E25" s="2872"/>
      <c r="F25" s="2873"/>
      <c r="G25" s="2874"/>
      <c r="H25" s="2877"/>
      <c r="I25" s="2878"/>
      <c r="J25" s="2931"/>
      <c r="K25" s="2878"/>
      <c r="L25" s="2931"/>
      <c r="M25" s="2878"/>
      <c r="N25" s="2931"/>
      <c r="O25" s="2878"/>
      <c r="P25" s="2931"/>
      <c r="Q25" s="2878"/>
      <c r="R25" s="2931"/>
      <c r="S25" s="2878"/>
      <c r="T25" s="2931"/>
      <c r="U25" s="2878"/>
      <c r="V25" s="3043"/>
      <c r="W25" s="3044"/>
      <c r="X25" s="3048"/>
      <c r="Y25" s="3049"/>
      <c r="Z25" s="3050"/>
      <c r="AA25" s="3096"/>
      <c r="AB25" s="3097"/>
      <c r="AC25" s="3098"/>
      <c r="AD25" s="3100"/>
      <c r="AE25" s="3103">
        <v>2</v>
      </c>
      <c r="AF25" s="3104"/>
      <c r="AG25" s="3111" t="s">
        <v>196</v>
      </c>
      <c r="AH25" s="3112"/>
      <c r="AI25" s="3112"/>
      <c r="AJ25" s="3112"/>
      <c r="AK25" s="3112"/>
      <c r="AL25" s="3112"/>
      <c r="AM25" s="3112"/>
      <c r="AN25" s="3112"/>
      <c r="AO25" s="3112"/>
      <c r="AP25" s="3112"/>
      <c r="AQ25" s="3113"/>
      <c r="AR25" s="346"/>
      <c r="AT25" s="2998"/>
      <c r="AU25" s="2998"/>
      <c r="AV25" s="2998"/>
      <c r="AW25" s="2998"/>
      <c r="AX25" s="2998"/>
      <c r="AY25" s="2998"/>
      <c r="AZ25" s="2998"/>
      <c r="BA25" s="2998"/>
      <c r="BB25" s="2998"/>
      <c r="BC25" s="2998"/>
      <c r="BD25" s="350"/>
      <c r="BE25" s="350"/>
    </row>
    <row r="26" spans="1:65" ht="17.25" customHeight="1" thickTop="1" thickBot="1" x14ac:dyDescent="0.2">
      <c r="A26" s="387"/>
      <c r="B26" s="2848"/>
      <c r="C26" s="2849"/>
      <c r="D26" s="2850"/>
      <c r="E26" s="2854"/>
      <c r="F26" s="2855"/>
      <c r="G26" s="2856"/>
      <c r="H26" s="2860">
        <v>0</v>
      </c>
      <c r="I26" s="2861"/>
      <c r="J26" s="2862">
        <v>0</v>
      </c>
      <c r="K26" s="2861"/>
      <c r="L26" s="2862">
        <v>0</v>
      </c>
      <c r="M26" s="2861"/>
      <c r="N26" s="2862">
        <v>0</v>
      </c>
      <c r="O26" s="2861"/>
      <c r="P26" s="2862">
        <v>0</v>
      </c>
      <c r="Q26" s="2861"/>
      <c r="R26" s="2862">
        <v>0</v>
      </c>
      <c r="S26" s="2861"/>
      <c r="T26" s="2862">
        <v>0</v>
      </c>
      <c r="U26" s="2861"/>
      <c r="V26" s="3059">
        <f t="shared" ref="V26:V43" si="0">SUM(H26:U26)</f>
        <v>0</v>
      </c>
      <c r="W26" s="3060"/>
      <c r="X26" s="3053" t="str">
        <f>IF(V27=0,"",ROUNDDOWN(H27/3,1)+ROUNDDOWN((J27+L27)/6,1)+ROUNDDOWN(N27/6,1)+ROUNDDOWN(P27/20,1)+ROUNDDOWN((R27+T27)/30,1))</f>
        <v/>
      </c>
      <c r="Y26" s="3054"/>
      <c r="Z26" s="3055"/>
      <c r="AA26" s="3118" t="str">
        <f>IF(AD26+AE27=0,"",AD26+AE27)</f>
        <v/>
      </c>
      <c r="AB26" s="3119"/>
      <c r="AC26" s="3120"/>
      <c r="AD26" s="3124"/>
      <c r="AE26" s="3116"/>
      <c r="AF26" s="3117"/>
      <c r="AG26" s="391" t="s">
        <v>272</v>
      </c>
      <c r="AH26" s="3071"/>
      <c r="AI26" s="3071"/>
      <c r="AJ26" s="3071"/>
      <c r="AK26" s="3071"/>
      <c r="AL26" s="3071"/>
      <c r="AM26" s="3071"/>
      <c r="AN26" s="3071"/>
      <c r="AO26" s="3071"/>
      <c r="AP26" s="3071"/>
      <c r="AQ26" s="3072"/>
      <c r="AR26" s="346"/>
      <c r="AT26" s="3105"/>
      <c r="AU26" s="3106"/>
      <c r="AV26" s="3106"/>
      <c r="AW26" s="3107"/>
      <c r="AX26" s="3108" t="s">
        <v>289</v>
      </c>
      <c r="AY26" s="3109"/>
      <c r="AZ26" s="3109"/>
      <c r="BA26" s="3109"/>
      <c r="BB26" s="3109"/>
      <c r="BC26" s="3110"/>
    </row>
    <row r="27" spans="1:65" ht="17.25" customHeight="1" thickBot="1" x14ac:dyDescent="0.2">
      <c r="A27" s="336"/>
      <c r="B27" s="2851"/>
      <c r="C27" s="2852"/>
      <c r="D27" s="2853"/>
      <c r="E27" s="2857"/>
      <c r="F27" s="2858"/>
      <c r="G27" s="2859"/>
      <c r="H27" s="3157"/>
      <c r="I27" s="3158"/>
      <c r="J27" s="3139"/>
      <c r="K27" s="3158"/>
      <c r="L27" s="3139"/>
      <c r="M27" s="3158"/>
      <c r="N27" s="3139"/>
      <c r="O27" s="3158"/>
      <c r="P27" s="3139"/>
      <c r="Q27" s="3158"/>
      <c r="R27" s="3139"/>
      <c r="S27" s="3158"/>
      <c r="T27" s="3139"/>
      <c r="U27" s="3158"/>
      <c r="V27" s="3051">
        <f t="shared" si="0"/>
        <v>0</v>
      </c>
      <c r="W27" s="3052"/>
      <c r="X27" s="3056"/>
      <c r="Y27" s="3057"/>
      <c r="Z27" s="3058"/>
      <c r="AA27" s="3121"/>
      <c r="AB27" s="3122"/>
      <c r="AC27" s="3123"/>
      <c r="AD27" s="3125"/>
      <c r="AE27" s="3126">
        <v>0</v>
      </c>
      <c r="AF27" s="3127"/>
      <c r="AG27" s="392" t="s">
        <v>271</v>
      </c>
      <c r="AH27" s="3073"/>
      <c r="AI27" s="3073"/>
      <c r="AJ27" s="3073"/>
      <c r="AK27" s="3073"/>
      <c r="AL27" s="3073"/>
      <c r="AM27" s="3073"/>
      <c r="AN27" s="3073"/>
      <c r="AO27" s="3073"/>
      <c r="AP27" s="3073"/>
      <c r="AQ27" s="3074"/>
      <c r="AR27" s="346"/>
      <c r="AT27" s="3067">
        <f>COUNTA(AX28:AZ33)</f>
        <v>0</v>
      </c>
      <c r="AU27" s="3068"/>
      <c r="AV27" s="3068"/>
      <c r="AW27" s="3068"/>
      <c r="AX27" s="3069">
        <f>SUM(AX28:AZ42)</f>
        <v>0</v>
      </c>
      <c r="AY27" s="3069"/>
      <c r="AZ27" s="3070"/>
      <c r="BA27" s="358" t="s">
        <v>107</v>
      </c>
      <c r="BB27" s="359"/>
      <c r="BC27" s="360"/>
    </row>
    <row r="28" spans="1:65" ht="17.25" customHeight="1" x14ac:dyDescent="0.15">
      <c r="A28" s="387"/>
      <c r="B28" s="3128"/>
      <c r="C28" s="3129"/>
      <c r="D28" s="3130"/>
      <c r="E28" s="3131"/>
      <c r="F28" s="3132"/>
      <c r="G28" s="3133"/>
      <c r="H28" s="3134">
        <v>0</v>
      </c>
      <c r="I28" s="3135"/>
      <c r="J28" s="3136">
        <v>0</v>
      </c>
      <c r="K28" s="3135"/>
      <c r="L28" s="3136">
        <v>0</v>
      </c>
      <c r="M28" s="3135"/>
      <c r="N28" s="3136">
        <v>0</v>
      </c>
      <c r="O28" s="3135"/>
      <c r="P28" s="3136">
        <v>0</v>
      </c>
      <c r="Q28" s="3135"/>
      <c r="R28" s="3136">
        <v>0</v>
      </c>
      <c r="S28" s="3135"/>
      <c r="T28" s="3136">
        <v>0</v>
      </c>
      <c r="U28" s="3137"/>
      <c r="V28" s="3143">
        <f t="shared" si="0"/>
        <v>0</v>
      </c>
      <c r="W28" s="3144"/>
      <c r="X28" s="3145" t="str">
        <f>IF(V29=0,"",ROUNDDOWN(H29/3,1)+ROUNDDOWN((J29+L29)/6,1)+ROUNDDOWN(N29/6,1)+ROUNDDOWN(P29/20,1)+ROUNDDOWN((R29+T29)/30,1))</f>
        <v/>
      </c>
      <c r="Y28" s="3146"/>
      <c r="Z28" s="3147"/>
      <c r="AA28" s="3148" t="str">
        <f>IF(AD28+AE29=0,"",AD28+AE29)</f>
        <v/>
      </c>
      <c r="AB28" s="3149"/>
      <c r="AC28" s="3150"/>
      <c r="AD28" s="3151"/>
      <c r="AE28" s="3159"/>
      <c r="AF28" s="3160"/>
      <c r="AG28" s="393" t="s">
        <v>273</v>
      </c>
      <c r="AH28" s="3155"/>
      <c r="AI28" s="3155"/>
      <c r="AJ28" s="3155"/>
      <c r="AK28" s="3155"/>
      <c r="AL28" s="3155"/>
      <c r="AM28" s="3155"/>
      <c r="AN28" s="3155"/>
      <c r="AO28" s="3155"/>
      <c r="AP28" s="3155"/>
      <c r="AQ28" s="3156"/>
      <c r="AR28" s="346"/>
      <c r="AT28" s="3152">
        <v>1</v>
      </c>
      <c r="AU28" s="3153"/>
      <c r="AV28" s="3153"/>
      <c r="AW28" s="3154"/>
      <c r="AX28" s="3140"/>
      <c r="AY28" s="3141"/>
      <c r="AZ28" s="3141"/>
      <c r="BA28" s="361" t="s">
        <v>107</v>
      </c>
      <c r="BB28" s="357"/>
      <c r="BC28" s="362"/>
    </row>
    <row r="29" spans="1:65" ht="17.25" customHeight="1" x14ac:dyDescent="0.15">
      <c r="A29" s="336"/>
      <c r="B29" s="2851"/>
      <c r="C29" s="2852"/>
      <c r="D29" s="2853"/>
      <c r="E29" s="2857"/>
      <c r="F29" s="2858"/>
      <c r="G29" s="2859"/>
      <c r="H29" s="3142"/>
      <c r="I29" s="3138"/>
      <c r="J29" s="3138"/>
      <c r="K29" s="3138"/>
      <c r="L29" s="3138"/>
      <c r="M29" s="3138"/>
      <c r="N29" s="3138"/>
      <c r="O29" s="3138"/>
      <c r="P29" s="3138"/>
      <c r="Q29" s="3138"/>
      <c r="R29" s="3138"/>
      <c r="S29" s="3138"/>
      <c r="T29" s="3138"/>
      <c r="U29" s="3139"/>
      <c r="V29" s="3051">
        <f t="shared" si="0"/>
        <v>0</v>
      </c>
      <c r="W29" s="3052"/>
      <c r="X29" s="3056"/>
      <c r="Y29" s="3057"/>
      <c r="Z29" s="3058"/>
      <c r="AA29" s="3121"/>
      <c r="AB29" s="3122"/>
      <c r="AC29" s="3123"/>
      <c r="AD29" s="3125"/>
      <c r="AE29" s="3126">
        <v>0</v>
      </c>
      <c r="AF29" s="3127"/>
      <c r="AG29" s="392" t="s">
        <v>274</v>
      </c>
      <c r="AH29" s="3073"/>
      <c r="AI29" s="3073"/>
      <c r="AJ29" s="3073"/>
      <c r="AK29" s="3073"/>
      <c r="AL29" s="3073"/>
      <c r="AM29" s="3073"/>
      <c r="AN29" s="3073"/>
      <c r="AO29" s="3073"/>
      <c r="AP29" s="3073"/>
      <c r="AQ29" s="3074"/>
      <c r="AR29" s="346"/>
      <c r="AT29" s="3152">
        <v>2</v>
      </c>
      <c r="AU29" s="3153"/>
      <c r="AV29" s="3153"/>
      <c r="AW29" s="3154"/>
      <c r="AX29" s="3140"/>
      <c r="AY29" s="3141"/>
      <c r="AZ29" s="3141"/>
      <c r="BA29" s="361" t="s">
        <v>107</v>
      </c>
      <c r="BB29" s="364"/>
      <c r="BC29" s="365"/>
    </row>
    <row r="30" spans="1:65" ht="17.25" customHeight="1" x14ac:dyDescent="0.15">
      <c r="A30" s="387"/>
      <c r="B30" s="3128"/>
      <c r="C30" s="3129"/>
      <c r="D30" s="3130"/>
      <c r="E30" s="3131"/>
      <c r="F30" s="3132"/>
      <c r="G30" s="3133"/>
      <c r="H30" s="3134">
        <v>0</v>
      </c>
      <c r="I30" s="3135"/>
      <c r="J30" s="3136">
        <v>0</v>
      </c>
      <c r="K30" s="3135"/>
      <c r="L30" s="3136">
        <v>0</v>
      </c>
      <c r="M30" s="3135"/>
      <c r="N30" s="3136">
        <v>0</v>
      </c>
      <c r="O30" s="3135"/>
      <c r="P30" s="3136">
        <v>0</v>
      </c>
      <c r="Q30" s="3135"/>
      <c r="R30" s="3136">
        <v>0</v>
      </c>
      <c r="S30" s="3135"/>
      <c r="T30" s="3136">
        <v>0</v>
      </c>
      <c r="U30" s="3137"/>
      <c r="V30" s="3143">
        <f t="shared" si="0"/>
        <v>0</v>
      </c>
      <c r="W30" s="3144"/>
      <c r="X30" s="3145" t="str">
        <f>IF(V31=0,"",ROUNDDOWN(H31/3,1)+ROUNDDOWN((J31+L31)/6,1)+ROUNDDOWN(N31/6,1)+ROUNDDOWN(P31/20,1)+ROUNDDOWN((R31+T31)/30,1))</f>
        <v/>
      </c>
      <c r="Y30" s="3146"/>
      <c r="Z30" s="3147"/>
      <c r="AA30" s="3148" t="str">
        <f>IF(AD30+AE31=0,"",AD30+AE31)</f>
        <v/>
      </c>
      <c r="AB30" s="3149"/>
      <c r="AC30" s="3150"/>
      <c r="AD30" s="3151"/>
      <c r="AE30" s="3159"/>
      <c r="AF30" s="3160"/>
      <c r="AG30" s="393" t="s">
        <v>273</v>
      </c>
      <c r="AH30" s="3155"/>
      <c r="AI30" s="3155"/>
      <c r="AJ30" s="3155"/>
      <c r="AK30" s="3155"/>
      <c r="AL30" s="3155"/>
      <c r="AM30" s="3155"/>
      <c r="AN30" s="3155"/>
      <c r="AO30" s="3155"/>
      <c r="AP30" s="3155"/>
      <c r="AQ30" s="3156"/>
      <c r="AR30" s="346"/>
      <c r="AT30" s="3152">
        <v>3</v>
      </c>
      <c r="AU30" s="3153"/>
      <c r="AV30" s="3153"/>
      <c r="AW30" s="3154"/>
      <c r="AX30" s="3140"/>
      <c r="AY30" s="3141"/>
      <c r="AZ30" s="3141"/>
      <c r="BA30" s="361" t="s">
        <v>107</v>
      </c>
      <c r="BB30" s="364"/>
      <c r="BC30" s="365"/>
    </row>
    <row r="31" spans="1:65" ht="17.25" customHeight="1" x14ac:dyDescent="0.15">
      <c r="A31" s="336"/>
      <c r="B31" s="2851"/>
      <c r="C31" s="2852"/>
      <c r="D31" s="2853"/>
      <c r="E31" s="2857"/>
      <c r="F31" s="2858"/>
      <c r="G31" s="2859"/>
      <c r="H31" s="3142"/>
      <c r="I31" s="3138"/>
      <c r="J31" s="3138"/>
      <c r="K31" s="3138"/>
      <c r="L31" s="3138"/>
      <c r="M31" s="3138"/>
      <c r="N31" s="3138"/>
      <c r="O31" s="3138"/>
      <c r="P31" s="3138"/>
      <c r="Q31" s="3138"/>
      <c r="R31" s="3138"/>
      <c r="S31" s="3138"/>
      <c r="T31" s="3138"/>
      <c r="U31" s="3139"/>
      <c r="V31" s="3051">
        <f t="shared" si="0"/>
        <v>0</v>
      </c>
      <c r="W31" s="3052"/>
      <c r="X31" s="3056"/>
      <c r="Y31" s="3057"/>
      <c r="Z31" s="3058"/>
      <c r="AA31" s="3121"/>
      <c r="AB31" s="3122"/>
      <c r="AC31" s="3123"/>
      <c r="AD31" s="3125"/>
      <c r="AE31" s="3126">
        <v>0</v>
      </c>
      <c r="AF31" s="3127"/>
      <c r="AG31" s="392" t="s">
        <v>274</v>
      </c>
      <c r="AH31" s="3073"/>
      <c r="AI31" s="3073"/>
      <c r="AJ31" s="3073"/>
      <c r="AK31" s="3073"/>
      <c r="AL31" s="3073"/>
      <c r="AM31" s="3073"/>
      <c r="AN31" s="3073"/>
      <c r="AO31" s="3073"/>
      <c r="AP31" s="3073"/>
      <c r="AQ31" s="3074"/>
      <c r="AR31" s="346"/>
      <c r="AT31" s="3152">
        <v>4</v>
      </c>
      <c r="AU31" s="3153"/>
      <c r="AV31" s="3153"/>
      <c r="AW31" s="3154"/>
      <c r="AX31" s="3140"/>
      <c r="AY31" s="3141"/>
      <c r="AZ31" s="3141"/>
      <c r="BA31" s="361" t="s">
        <v>107</v>
      </c>
      <c r="BB31" s="364"/>
      <c r="BC31" s="365"/>
    </row>
    <row r="32" spans="1:65" ht="17.25" customHeight="1" x14ac:dyDescent="0.15">
      <c r="A32" s="387"/>
      <c r="B32" s="3128"/>
      <c r="C32" s="3129"/>
      <c r="D32" s="3130"/>
      <c r="E32" s="3131"/>
      <c r="F32" s="3132"/>
      <c r="G32" s="3133"/>
      <c r="H32" s="3134">
        <v>0</v>
      </c>
      <c r="I32" s="3135"/>
      <c r="J32" s="3136">
        <v>0</v>
      </c>
      <c r="K32" s="3135"/>
      <c r="L32" s="3136">
        <v>0</v>
      </c>
      <c r="M32" s="3135"/>
      <c r="N32" s="3136">
        <v>0</v>
      </c>
      <c r="O32" s="3135"/>
      <c r="P32" s="3136">
        <v>0</v>
      </c>
      <c r="Q32" s="3135"/>
      <c r="R32" s="3136">
        <v>0</v>
      </c>
      <c r="S32" s="3135"/>
      <c r="T32" s="3136">
        <v>0</v>
      </c>
      <c r="U32" s="3135"/>
      <c r="V32" s="3143">
        <f t="shared" si="0"/>
        <v>0</v>
      </c>
      <c r="W32" s="3144"/>
      <c r="X32" s="3145" t="str">
        <f>IF(V33=0,"",ROUNDDOWN(H33/3,1)+ROUNDDOWN((J33+L33)/6,1)+ROUNDDOWN(N33/6,1)+ROUNDDOWN(P33/20,1)+ROUNDDOWN((R33+T33)/30,1))</f>
        <v/>
      </c>
      <c r="Y32" s="3146"/>
      <c r="Z32" s="3147"/>
      <c r="AA32" s="3148" t="str">
        <f>IF(AD32+AE33=0,"",AD32+AE33)</f>
        <v/>
      </c>
      <c r="AB32" s="3149"/>
      <c r="AC32" s="3150"/>
      <c r="AD32" s="3151"/>
      <c r="AE32" s="3159"/>
      <c r="AF32" s="3160"/>
      <c r="AG32" s="393" t="s">
        <v>273</v>
      </c>
      <c r="AH32" s="3155"/>
      <c r="AI32" s="3155"/>
      <c r="AJ32" s="3155"/>
      <c r="AK32" s="3155"/>
      <c r="AL32" s="3155"/>
      <c r="AM32" s="3155"/>
      <c r="AN32" s="3155"/>
      <c r="AO32" s="3155"/>
      <c r="AP32" s="3155"/>
      <c r="AQ32" s="3156"/>
      <c r="AR32" s="346"/>
      <c r="AT32" s="3152">
        <v>5</v>
      </c>
      <c r="AU32" s="3153"/>
      <c r="AV32" s="3153"/>
      <c r="AW32" s="3154"/>
      <c r="AX32" s="3140"/>
      <c r="AY32" s="3141"/>
      <c r="AZ32" s="3141"/>
      <c r="BA32" s="361" t="s">
        <v>107</v>
      </c>
      <c r="BB32" s="364"/>
      <c r="BC32" s="365"/>
    </row>
    <row r="33" spans="1:83" ht="17.25" customHeight="1" x14ac:dyDescent="0.15">
      <c r="A33" s="336"/>
      <c r="B33" s="2851"/>
      <c r="C33" s="2852"/>
      <c r="D33" s="2853"/>
      <c r="E33" s="2857"/>
      <c r="F33" s="2858"/>
      <c r="G33" s="2859"/>
      <c r="H33" s="3157"/>
      <c r="I33" s="3158"/>
      <c r="J33" s="3139"/>
      <c r="K33" s="3158"/>
      <c r="L33" s="3139"/>
      <c r="M33" s="3158"/>
      <c r="N33" s="3139"/>
      <c r="O33" s="3158"/>
      <c r="P33" s="3139"/>
      <c r="Q33" s="3158"/>
      <c r="R33" s="3139"/>
      <c r="S33" s="3158"/>
      <c r="T33" s="3139"/>
      <c r="U33" s="3158"/>
      <c r="V33" s="3051">
        <f t="shared" si="0"/>
        <v>0</v>
      </c>
      <c r="W33" s="3052"/>
      <c r="X33" s="3056"/>
      <c r="Y33" s="3057"/>
      <c r="Z33" s="3058"/>
      <c r="AA33" s="3121"/>
      <c r="AB33" s="3122"/>
      <c r="AC33" s="3123"/>
      <c r="AD33" s="3125"/>
      <c r="AE33" s="3126">
        <v>0</v>
      </c>
      <c r="AF33" s="3225"/>
      <c r="AG33" s="392" t="s">
        <v>274</v>
      </c>
      <c r="AH33" s="3073"/>
      <c r="AI33" s="3073"/>
      <c r="AJ33" s="3073"/>
      <c r="AK33" s="3073"/>
      <c r="AL33" s="3073"/>
      <c r="AM33" s="3073"/>
      <c r="AN33" s="3073"/>
      <c r="AO33" s="3073"/>
      <c r="AP33" s="3073"/>
      <c r="AQ33" s="3074"/>
      <c r="AR33" s="346"/>
      <c r="AT33" s="3152">
        <v>6</v>
      </c>
      <c r="AU33" s="3153"/>
      <c r="AV33" s="3153"/>
      <c r="AW33" s="3154"/>
      <c r="AX33" s="3140"/>
      <c r="AY33" s="3141"/>
      <c r="AZ33" s="3141"/>
      <c r="BA33" s="361" t="s">
        <v>107</v>
      </c>
      <c r="BB33" s="357"/>
      <c r="BC33" s="362"/>
      <c r="BD33" s="394"/>
      <c r="BE33" s="394"/>
    </row>
    <row r="34" spans="1:83" ht="17.25" customHeight="1" x14ac:dyDescent="0.15">
      <c r="A34" s="387"/>
      <c r="B34" s="3128"/>
      <c r="C34" s="3129"/>
      <c r="D34" s="3130"/>
      <c r="E34" s="3131"/>
      <c r="F34" s="3132"/>
      <c r="G34" s="3133"/>
      <c r="H34" s="3134">
        <v>0</v>
      </c>
      <c r="I34" s="3135"/>
      <c r="J34" s="3136">
        <v>0</v>
      </c>
      <c r="K34" s="3135"/>
      <c r="L34" s="3136">
        <v>0</v>
      </c>
      <c r="M34" s="3135"/>
      <c r="N34" s="3136">
        <v>0</v>
      </c>
      <c r="O34" s="3135"/>
      <c r="P34" s="3136">
        <v>0</v>
      </c>
      <c r="Q34" s="3135"/>
      <c r="R34" s="3136">
        <v>0</v>
      </c>
      <c r="S34" s="3135"/>
      <c r="T34" s="3136">
        <v>0</v>
      </c>
      <c r="U34" s="3135"/>
      <c r="V34" s="3143">
        <f t="shared" si="0"/>
        <v>0</v>
      </c>
      <c r="W34" s="3144"/>
      <c r="X34" s="3145" t="str">
        <f>IF(V35=0,"",ROUNDDOWN(H35/3,1)+ROUNDDOWN((J35+L35)/6,1)+ROUNDDOWN(N35/6,1)+ROUNDDOWN(P35/20,1)+ROUNDDOWN((R35+T35)/30,1))</f>
        <v/>
      </c>
      <c r="Y34" s="3146"/>
      <c r="Z34" s="3147"/>
      <c r="AA34" s="3148" t="str">
        <f>IF(AD34+AE35=0,"",AD34+AE35)</f>
        <v/>
      </c>
      <c r="AB34" s="3149"/>
      <c r="AC34" s="3150"/>
      <c r="AD34" s="3151"/>
      <c r="AE34" s="3159"/>
      <c r="AF34" s="3160"/>
      <c r="AG34" s="393" t="s">
        <v>273</v>
      </c>
      <c r="AH34" s="3155"/>
      <c r="AI34" s="3155"/>
      <c r="AJ34" s="3155"/>
      <c r="AK34" s="3155"/>
      <c r="AL34" s="3155"/>
      <c r="AM34" s="3155"/>
      <c r="AN34" s="3155"/>
      <c r="AO34" s="3155"/>
      <c r="AP34" s="3155"/>
      <c r="AQ34" s="3156"/>
      <c r="AR34" s="346"/>
      <c r="AT34" s="3152">
        <v>7</v>
      </c>
      <c r="AU34" s="3153"/>
      <c r="AV34" s="3153"/>
      <c r="AW34" s="3154"/>
      <c r="AX34" s="3140"/>
      <c r="AY34" s="3141"/>
      <c r="AZ34" s="3141"/>
      <c r="BA34" s="361" t="s">
        <v>107</v>
      </c>
      <c r="BB34" s="364"/>
      <c r="BC34" s="365"/>
    </row>
    <row r="35" spans="1:83" ht="17.25" customHeight="1" x14ac:dyDescent="0.15">
      <c r="A35" s="336"/>
      <c r="B35" s="2851"/>
      <c r="C35" s="2852"/>
      <c r="D35" s="2853"/>
      <c r="E35" s="2857"/>
      <c r="F35" s="2858"/>
      <c r="G35" s="2859"/>
      <c r="H35" s="3157"/>
      <c r="I35" s="3158"/>
      <c r="J35" s="3139"/>
      <c r="K35" s="3158"/>
      <c r="L35" s="3139"/>
      <c r="M35" s="3158"/>
      <c r="N35" s="3139"/>
      <c r="O35" s="3158"/>
      <c r="P35" s="3139"/>
      <c r="Q35" s="3158"/>
      <c r="R35" s="3139"/>
      <c r="S35" s="3158"/>
      <c r="T35" s="3139"/>
      <c r="U35" s="3158"/>
      <c r="V35" s="3051">
        <f t="shared" si="0"/>
        <v>0</v>
      </c>
      <c r="W35" s="3052"/>
      <c r="X35" s="3056"/>
      <c r="Y35" s="3057"/>
      <c r="Z35" s="3058"/>
      <c r="AA35" s="3121"/>
      <c r="AB35" s="3122"/>
      <c r="AC35" s="3123"/>
      <c r="AD35" s="3125"/>
      <c r="AE35" s="3126">
        <v>0</v>
      </c>
      <c r="AF35" s="3225"/>
      <c r="AG35" s="392" t="s">
        <v>274</v>
      </c>
      <c r="AH35" s="3073"/>
      <c r="AI35" s="3073"/>
      <c r="AJ35" s="3073"/>
      <c r="AK35" s="3073"/>
      <c r="AL35" s="3073"/>
      <c r="AM35" s="3073"/>
      <c r="AN35" s="3073"/>
      <c r="AO35" s="3073"/>
      <c r="AP35" s="3073"/>
      <c r="AQ35" s="3074"/>
      <c r="AR35" s="346"/>
      <c r="AT35" s="3152">
        <v>8</v>
      </c>
      <c r="AU35" s="3153"/>
      <c r="AV35" s="3153"/>
      <c r="AW35" s="3154"/>
      <c r="AX35" s="3140"/>
      <c r="AY35" s="3141"/>
      <c r="AZ35" s="3141"/>
      <c r="BA35" s="361" t="s">
        <v>107</v>
      </c>
      <c r="BB35" s="364"/>
      <c r="BC35" s="365"/>
      <c r="BD35" s="348"/>
      <c r="BE35" s="348"/>
      <c r="BF35" s="3162"/>
      <c r="BG35" s="3162"/>
      <c r="BH35" s="3162"/>
      <c r="BI35" s="3162"/>
      <c r="BJ35" s="3161"/>
      <c r="BK35" s="3161"/>
      <c r="BL35" s="3161"/>
      <c r="BM35" s="344"/>
      <c r="BN35" s="324"/>
    </row>
    <row r="36" spans="1:83" ht="17.25" customHeight="1" x14ac:dyDescent="0.15">
      <c r="A36" s="387"/>
      <c r="B36" s="3128"/>
      <c r="C36" s="3129"/>
      <c r="D36" s="3130"/>
      <c r="E36" s="3131"/>
      <c r="F36" s="3132"/>
      <c r="G36" s="3133"/>
      <c r="H36" s="3134">
        <v>0</v>
      </c>
      <c r="I36" s="3135"/>
      <c r="J36" s="3136">
        <v>0</v>
      </c>
      <c r="K36" s="3135"/>
      <c r="L36" s="3136">
        <v>0</v>
      </c>
      <c r="M36" s="3135"/>
      <c r="N36" s="3136">
        <v>0</v>
      </c>
      <c r="O36" s="3135"/>
      <c r="P36" s="3136">
        <v>0</v>
      </c>
      <c r="Q36" s="3135"/>
      <c r="R36" s="3136">
        <v>0</v>
      </c>
      <c r="S36" s="3135"/>
      <c r="T36" s="3136">
        <v>0</v>
      </c>
      <c r="U36" s="3135"/>
      <c r="V36" s="3143">
        <f t="shared" si="0"/>
        <v>0</v>
      </c>
      <c r="W36" s="3144"/>
      <c r="X36" s="3145" t="str">
        <f>IF(V37=0,"",ROUNDDOWN(H37/3,1)+ROUNDDOWN((J37+L37)/6,1)+ROUNDDOWN(N37/6,1)+ROUNDDOWN(P37/20,1)+ROUNDDOWN((R37+T37)/30,1))</f>
        <v/>
      </c>
      <c r="Y36" s="3146"/>
      <c r="Z36" s="3147"/>
      <c r="AA36" s="3148" t="str">
        <f>IF(AD36+AE37=0,"",AD36+AE37)</f>
        <v/>
      </c>
      <c r="AB36" s="3149"/>
      <c r="AC36" s="3150"/>
      <c r="AD36" s="3151"/>
      <c r="AE36" s="3159"/>
      <c r="AF36" s="3160"/>
      <c r="AG36" s="393" t="s">
        <v>273</v>
      </c>
      <c r="AH36" s="3155"/>
      <c r="AI36" s="3155"/>
      <c r="AJ36" s="3155"/>
      <c r="AK36" s="3155"/>
      <c r="AL36" s="3155"/>
      <c r="AM36" s="3155"/>
      <c r="AN36" s="3155"/>
      <c r="AO36" s="3155"/>
      <c r="AP36" s="3155"/>
      <c r="AQ36" s="3156"/>
      <c r="AR36" s="346"/>
      <c r="AT36" s="3152">
        <v>9</v>
      </c>
      <c r="AU36" s="3153"/>
      <c r="AV36" s="3153"/>
      <c r="AW36" s="3154"/>
      <c r="AX36" s="3140"/>
      <c r="AY36" s="3141"/>
      <c r="AZ36" s="3141"/>
      <c r="BA36" s="361" t="s">
        <v>107</v>
      </c>
      <c r="BB36" s="364"/>
      <c r="BC36" s="365"/>
      <c r="BD36" s="348"/>
      <c r="BE36" s="348"/>
      <c r="BF36" s="3162"/>
      <c r="BG36" s="3162"/>
      <c r="BH36" s="3162"/>
      <c r="BI36" s="3162"/>
      <c r="BJ36" s="3161"/>
      <c r="BK36" s="3161"/>
      <c r="BL36" s="3161"/>
      <c r="BM36" s="344"/>
      <c r="BN36" s="324"/>
    </row>
    <row r="37" spans="1:83" ht="17.25" customHeight="1" x14ac:dyDescent="0.15">
      <c r="A37" s="336"/>
      <c r="B37" s="2851"/>
      <c r="C37" s="2852"/>
      <c r="D37" s="2853"/>
      <c r="E37" s="2857"/>
      <c r="F37" s="2858"/>
      <c r="G37" s="2859"/>
      <c r="H37" s="3157"/>
      <c r="I37" s="3158"/>
      <c r="J37" s="3139"/>
      <c r="K37" s="3158"/>
      <c r="L37" s="3139"/>
      <c r="M37" s="3158"/>
      <c r="N37" s="3139"/>
      <c r="O37" s="3158"/>
      <c r="P37" s="3139"/>
      <c r="Q37" s="3158"/>
      <c r="R37" s="3139"/>
      <c r="S37" s="3158"/>
      <c r="T37" s="3139"/>
      <c r="U37" s="3158"/>
      <c r="V37" s="3051">
        <f t="shared" si="0"/>
        <v>0</v>
      </c>
      <c r="W37" s="3052"/>
      <c r="X37" s="3056"/>
      <c r="Y37" s="3057"/>
      <c r="Z37" s="3058"/>
      <c r="AA37" s="3121"/>
      <c r="AB37" s="3122"/>
      <c r="AC37" s="3123"/>
      <c r="AD37" s="3125"/>
      <c r="AE37" s="3126">
        <v>0</v>
      </c>
      <c r="AF37" s="3225"/>
      <c r="AG37" s="392" t="s">
        <v>274</v>
      </c>
      <c r="AH37" s="3073"/>
      <c r="AI37" s="3073"/>
      <c r="AJ37" s="3073"/>
      <c r="AK37" s="3073"/>
      <c r="AL37" s="3073"/>
      <c r="AM37" s="3073"/>
      <c r="AN37" s="3073"/>
      <c r="AO37" s="3073"/>
      <c r="AP37" s="3073"/>
      <c r="AQ37" s="3074"/>
      <c r="AR37" s="346"/>
      <c r="AT37" s="3152">
        <v>10</v>
      </c>
      <c r="AU37" s="3153"/>
      <c r="AV37" s="3153"/>
      <c r="AW37" s="3154"/>
      <c r="AX37" s="3140"/>
      <c r="AY37" s="3141"/>
      <c r="AZ37" s="3141"/>
      <c r="BA37" s="361" t="s">
        <v>107</v>
      </c>
      <c r="BB37" s="364"/>
      <c r="BC37" s="365"/>
      <c r="BD37" s="356"/>
      <c r="BE37" s="356"/>
      <c r="BF37" s="3162"/>
      <c r="BG37" s="3162"/>
      <c r="BH37" s="3162"/>
      <c r="BI37" s="3162"/>
      <c r="BJ37" s="3161"/>
      <c r="BK37" s="3161"/>
      <c r="BL37" s="3161"/>
      <c r="BM37" s="344"/>
      <c r="BN37" s="324"/>
    </row>
    <row r="38" spans="1:83" ht="17.25" customHeight="1" x14ac:dyDescent="0.15">
      <c r="A38" s="387"/>
      <c r="B38" s="3128"/>
      <c r="C38" s="3129"/>
      <c r="D38" s="3130"/>
      <c r="E38" s="3131"/>
      <c r="F38" s="3132"/>
      <c r="G38" s="3133"/>
      <c r="H38" s="3134">
        <v>0</v>
      </c>
      <c r="I38" s="3135"/>
      <c r="J38" s="3136">
        <v>0</v>
      </c>
      <c r="K38" s="3135"/>
      <c r="L38" s="3136">
        <v>0</v>
      </c>
      <c r="M38" s="3135"/>
      <c r="N38" s="3136">
        <v>0</v>
      </c>
      <c r="O38" s="3135"/>
      <c r="P38" s="3136">
        <v>0</v>
      </c>
      <c r="Q38" s="3135"/>
      <c r="R38" s="3136">
        <v>0</v>
      </c>
      <c r="S38" s="3135"/>
      <c r="T38" s="3136">
        <v>0</v>
      </c>
      <c r="U38" s="3137"/>
      <c r="V38" s="3143">
        <f t="shared" si="0"/>
        <v>0</v>
      </c>
      <c r="W38" s="3144"/>
      <c r="X38" s="3145" t="str">
        <f>IF(V39=0,"",ROUNDDOWN(H39/3,1)+ROUNDDOWN((J39+L39)/6,1)+ROUNDDOWN(N39/6,1)+ROUNDDOWN(P39/20,1)+ROUNDDOWN((R39+T39)/30,1))</f>
        <v/>
      </c>
      <c r="Y38" s="3146"/>
      <c r="Z38" s="3147"/>
      <c r="AA38" s="3148" t="str">
        <f>IF(AD38+AE39=0,"",AD38+AE39)</f>
        <v/>
      </c>
      <c r="AB38" s="3149"/>
      <c r="AC38" s="3150"/>
      <c r="AD38" s="3151"/>
      <c r="AE38" s="3159"/>
      <c r="AF38" s="3160"/>
      <c r="AG38" s="393" t="s">
        <v>273</v>
      </c>
      <c r="AH38" s="3155"/>
      <c r="AI38" s="3155"/>
      <c r="AJ38" s="3155"/>
      <c r="AK38" s="3155"/>
      <c r="AL38" s="3155"/>
      <c r="AM38" s="3155"/>
      <c r="AN38" s="3155"/>
      <c r="AO38" s="3155"/>
      <c r="AP38" s="3155"/>
      <c r="AQ38" s="3156"/>
      <c r="AR38" s="346"/>
      <c r="AT38" s="3152">
        <v>11</v>
      </c>
      <c r="AU38" s="3153"/>
      <c r="AV38" s="3153"/>
      <c r="AW38" s="3154"/>
      <c r="AX38" s="3140"/>
      <c r="AY38" s="3141"/>
      <c r="AZ38" s="3141"/>
      <c r="BA38" s="361" t="s">
        <v>107</v>
      </c>
      <c r="BB38" s="357"/>
      <c r="BC38" s="362"/>
      <c r="BD38" s="356"/>
      <c r="BE38" s="356"/>
      <c r="BF38" s="3162"/>
      <c r="BG38" s="3162"/>
      <c r="BH38" s="3162"/>
      <c r="BI38" s="3162"/>
      <c r="BJ38" s="3161"/>
      <c r="BK38" s="3161"/>
      <c r="BL38" s="3161"/>
      <c r="BM38" s="344"/>
      <c r="BN38" s="345"/>
      <c r="BO38" s="324"/>
    </row>
    <row r="39" spans="1:83" ht="17.25" customHeight="1" x14ac:dyDescent="0.15">
      <c r="A39" s="336"/>
      <c r="B39" s="2851"/>
      <c r="C39" s="2852"/>
      <c r="D39" s="2853"/>
      <c r="E39" s="2857"/>
      <c r="F39" s="2858"/>
      <c r="G39" s="2859"/>
      <c r="H39" s="3142"/>
      <c r="I39" s="3138"/>
      <c r="J39" s="3138"/>
      <c r="K39" s="3138"/>
      <c r="L39" s="3138"/>
      <c r="M39" s="3138"/>
      <c r="N39" s="3138"/>
      <c r="O39" s="3138"/>
      <c r="P39" s="3138"/>
      <c r="Q39" s="3138"/>
      <c r="R39" s="3138"/>
      <c r="S39" s="3138"/>
      <c r="T39" s="3138"/>
      <c r="U39" s="3139"/>
      <c r="V39" s="3051">
        <f t="shared" si="0"/>
        <v>0</v>
      </c>
      <c r="W39" s="3052"/>
      <c r="X39" s="3056"/>
      <c r="Y39" s="3057"/>
      <c r="Z39" s="3058"/>
      <c r="AA39" s="3121"/>
      <c r="AB39" s="3122"/>
      <c r="AC39" s="3123"/>
      <c r="AD39" s="3125"/>
      <c r="AE39" s="3126">
        <v>0</v>
      </c>
      <c r="AF39" s="3225"/>
      <c r="AG39" s="392" t="s">
        <v>274</v>
      </c>
      <c r="AH39" s="3073"/>
      <c r="AI39" s="3073"/>
      <c r="AJ39" s="3073"/>
      <c r="AK39" s="3073"/>
      <c r="AL39" s="3073"/>
      <c r="AM39" s="3073"/>
      <c r="AN39" s="3073"/>
      <c r="AO39" s="3073"/>
      <c r="AP39" s="3073"/>
      <c r="AQ39" s="3074"/>
      <c r="AR39" s="346"/>
      <c r="AT39" s="3152">
        <v>12</v>
      </c>
      <c r="AU39" s="3153"/>
      <c r="AV39" s="3153"/>
      <c r="AW39" s="3154"/>
      <c r="AX39" s="3140"/>
      <c r="AY39" s="3141"/>
      <c r="AZ39" s="3141"/>
      <c r="BA39" s="361" t="s">
        <v>107</v>
      </c>
      <c r="BB39" s="364"/>
      <c r="BC39" s="365"/>
      <c r="BD39" s="356"/>
      <c r="BE39" s="356"/>
      <c r="BF39" s="3162"/>
      <c r="BG39" s="3162"/>
      <c r="BH39" s="3162"/>
      <c r="BI39" s="3162"/>
      <c r="BJ39" s="3161"/>
      <c r="BK39" s="3161"/>
      <c r="BL39" s="3161"/>
      <c r="BM39" s="344"/>
      <c r="BN39" s="324"/>
    </row>
    <row r="40" spans="1:83" ht="17.25" customHeight="1" x14ac:dyDescent="0.15">
      <c r="A40" s="336"/>
      <c r="B40" s="3128"/>
      <c r="C40" s="3129"/>
      <c r="D40" s="3130"/>
      <c r="E40" s="3131"/>
      <c r="F40" s="3132"/>
      <c r="G40" s="3133"/>
      <c r="H40" s="3134">
        <v>0</v>
      </c>
      <c r="I40" s="3135"/>
      <c r="J40" s="3136">
        <v>0</v>
      </c>
      <c r="K40" s="3135"/>
      <c r="L40" s="3136">
        <v>0</v>
      </c>
      <c r="M40" s="3135"/>
      <c r="N40" s="3136">
        <v>0</v>
      </c>
      <c r="O40" s="3135"/>
      <c r="P40" s="3136">
        <v>0</v>
      </c>
      <c r="Q40" s="3135"/>
      <c r="R40" s="3136">
        <v>0</v>
      </c>
      <c r="S40" s="3135"/>
      <c r="T40" s="3136">
        <v>0</v>
      </c>
      <c r="U40" s="3137"/>
      <c r="V40" s="3143">
        <f t="shared" si="0"/>
        <v>0</v>
      </c>
      <c r="W40" s="3144"/>
      <c r="X40" s="3145" t="str">
        <f>IF(V41=0,"",ROUNDDOWN(H41/3,1)+ROUNDDOWN((J41+L41)/6,1)+ROUNDDOWN(N41/6,1)+ROUNDDOWN(P41/20,1)+ROUNDDOWN((R41+T41)/30,1))</f>
        <v/>
      </c>
      <c r="Y40" s="3146"/>
      <c r="Z40" s="3147"/>
      <c r="AA40" s="3148" t="str">
        <f>IF(AD40+AE41=0,"",AD40+AE41)</f>
        <v/>
      </c>
      <c r="AB40" s="3149"/>
      <c r="AC40" s="3150"/>
      <c r="AD40" s="3151"/>
      <c r="AE40" s="3159"/>
      <c r="AF40" s="3160"/>
      <c r="AG40" s="393" t="s">
        <v>273</v>
      </c>
      <c r="AH40" s="3155"/>
      <c r="AI40" s="3155"/>
      <c r="AJ40" s="3155"/>
      <c r="AK40" s="3155"/>
      <c r="AL40" s="3155"/>
      <c r="AM40" s="3155"/>
      <c r="AN40" s="3155"/>
      <c r="AO40" s="3155"/>
      <c r="AP40" s="3155"/>
      <c r="AQ40" s="3156"/>
      <c r="AR40" s="346"/>
      <c r="AT40" s="3152">
        <v>13</v>
      </c>
      <c r="AU40" s="3153"/>
      <c r="AV40" s="3153"/>
      <c r="AW40" s="3154"/>
      <c r="AX40" s="3140"/>
      <c r="AY40" s="3141"/>
      <c r="AZ40" s="3141"/>
      <c r="BA40" s="361" t="s">
        <v>107</v>
      </c>
      <c r="BB40" s="364"/>
      <c r="BC40" s="365"/>
      <c r="BD40" s="356"/>
      <c r="BE40" s="356"/>
      <c r="BF40" s="3162"/>
      <c r="BG40" s="3162"/>
      <c r="BH40" s="3162"/>
      <c r="BI40" s="3162"/>
      <c r="BJ40" s="3161"/>
      <c r="BK40" s="3161"/>
      <c r="BL40" s="3161"/>
      <c r="BM40" s="344"/>
      <c r="BN40" s="324"/>
    </row>
    <row r="41" spans="1:83" ht="17.25" customHeight="1" thickBot="1" x14ac:dyDescent="0.2">
      <c r="A41" s="336"/>
      <c r="B41" s="2851"/>
      <c r="C41" s="2852"/>
      <c r="D41" s="2853"/>
      <c r="E41" s="2857"/>
      <c r="F41" s="2858"/>
      <c r="G41" s="2859"/>
      <c r="H41" s="3142"/>
      <c r="I41" s="3138"/>
      <c r="J41" s="3138"/>
      <c r="K41" s="3138"/>
      <c r="L41" s="3138"/>
      <c r="M41" s="3138"/>
      <c r="N41" s="3138"/>
      <c r="O41" s="3138"/>
      <c r="P41" s="3138"/>
      <c r="Q41" s="3138"/>
      <c r="R41" s="3138"/>
      <c r="S41" s="3138"/>
      <c r="T41" s="3138"/>
      <c r="U41" s="3139"/>
      <c r="V41" s="3051">
        <f t="shared" si="0"/>
        <v>0</v>
      </c>
      <c r="W41" s="3052"/>
      <c r="X41" s="3056"/>
      <c r="Y41" s="3057"/>
      <c r="Z41" s="3058"/>
      <c r="AA41" s="3121"/>
      <c r="AB41" s="3122"/>
      <c r="AC41" s="3123"/>
      <c r="AD41" s="3125"/>
      <c r="AE41" s="3226">
        <v>0</v>
      </c>
      <c r="AF41" s="3227"/>
      <c r="AG41" s="392" t="s">
        <v>274</v>
      </c>
      <c r="AH41" s="3073"/>
      <c r="AI41" s="3073"/>
      <c r="AJ41" s="3073"/>
      <c r="AK41" s="3073"/>
      <c r="AL41" s="3073"/>
      <c r="AM41" s="3073"/>
      <c r="AN41" s="3073"/>
      <c r="AO41" s="3073"/>
      <c r="AP41" s="3073"/>
      <c r="AQ41" s="3074"/>
      <c r="AR41" s="346"/>
      <c r="AT41" s="3152">
        <v>14</v>
      </c>
      <c r="AU41" s="3153"/>
      <c r="AV41" s="3153"/>
      <c r="AW41" s="3154"/>
      <c r="AX41" s="3140"/>
      <c r="AY41" s="3141"/>
      <c r="AZ41" s="3141"/>
      <c r="BA41" s="361" t="s">
        <v>107</v>
      </c>
      <c r="BB41" s="364"/>
      <c r="BC41" s="365"/>
    </row>
    <row r="42" spans="1:83" ht="17.25" customHeight="1" thickTop="1" x14ac:dyDescent="0.15">
      <c r="A42" s="387"/>
      <c r="B42" s="3185" t="s">
        <v>26</v>
      </c>
      <c r="C42" s="3186"/>
      <c r="D42" s="3187"/>
      <c r="E42" s="3188" t="str">
        <f>IF(SUM(E26:G41)=0,"",SUM(E26:G41))</f>
        <v/>
      </c>
      <c r="F42" s="3189"/>
      <c r="G42" s="3190"/>
      <c r="H42" s="3217">
        <f>SUM(H26,H28,H30,H32,H34,H36,H38,H40)</f>
        <v>0</v>
      </c>
      <c r="I42" s="3218"/>
      <c r="J42" s="3059">
        <f>SUM(J26,J28,J30,J32,J34,J36,J38,J40)</f>
        <v>0</v>
      </c>
      <c r="K42" s="3179"/>
      <c r="L42" s="3059">
        <f>SUM(L26,L28,L30,L32,L34,L36,L38,L40)</f>
        <v>0</v>
      </c>
      <c r="M42" s="3179"/>
      <c r="N42" s="3059">
        <f>SUM(N26,N28,N30,N32,N34,N36,N38,N40)</f>
        <v>0</v>
      </c>
      <c r="O42" s="3179"/>
      <c r="P42" s="3059">
        <f>SUM(P26,P28,P30,P32,P34,P36,P38,P40)</f>
        <v>0</v>
      </c>
      <c r="Q42" s="3179"/>
      <c r="R42" s="3059">
        <f>SUM(R26,R28,R30,R32,R34,R36,R38,R40)</f>
        <v>0</v>
      </c>
      <c r="S42" s="3179"/>
      <c r="T42" s="3059">
        <f>SUM(T26,T28,T30,T32,T34,T36,T38,T40)</f>
        <v>0</v>
      </c>
      <c r="U42" s="3179"/>
      <c r="V42" s="3059">
        <f t="shared" si="0"/>
        <v>0</v>
      </c>
      <c r="W42" s="3060"/>
      <c r="X42" s="3206">
        <f>ROUND(SUM(X26:Z41),0)</f>
        <v>0</v>
      </c>
      <c r="Y42" s="3207"/>
      <c r="Z42" s="3208"/>
      <c r="AA42" s="3194" t="str">
        <f>IF(AD42+AE43=0,"",ROUND(AD42+AE43,0))</f>
        <v/>
      </c>
      <c r="AB42" s="3195"/>
      <c r="AC42" s="3196"/>
      <c r="AD42" s="3177">
        <f>SUM(AD26:AD41)</f>
        <v>0</v>
      </c>
      <c r="AE42" s="3219">
        <f>SUM(AE26,AE28,AE30,AE32,AE34,AE36,AE38,AE40)</f>
        <v>0</v>
      </c>
      <c r="AF42" s="3220"/>
      <c r="AG42" s="3163"/>
      <c r="AH42" s="3164"/>
      <c r="AI42" s="3164"/>
      <c r="AJ42" s="3164"/>
      <c r="AK42" s="3164"/>
      <c r="AL42" s="3164"/>
      <c r="AM42" s="3164"/>
      <c r="AN42" s="3164"/>
      <c r="AO42" s="3164"/>
      <c r="AP42" s="3164"/>
      <c r="AQ42" s="3165"/>
      <c r="AR42" s="346"/>
      <c r="AT42" s="3152">
        <v>15</v>
      </c>
      <c r="AU42" s="3153"/>
      <c r="AV42" s="3153"/>
      <c r="AW42" s="3154"/>
      <c r="AX42" s="3140"/>
      <c r="AY42" s="3141"/>
      <c r="AZ42" s="3141"/>
      <c r="BA42" s="361" t="s">
        <v>107</v>
      </c>
      <c r="BB42" s="364"/>
      <c r="BC42" s="365"/>
      <c r="BD42" s="317"/>
      <c r="BE42" s="317"/>
      <c r="BF42" s="317"/>
      <c r="BG42" s="317"/>
      <c r="BH42" s="317"/>
      <c r="BI42" s="317"/>
      <c r="BJ42" s="317"/>
      <c r="BK42" s="317"/>
      <c r="BL42" s="317"/>
      <c r="BM42" s="317"/>
      <c r="BN42" s="317"/>
      <c r="BO42" s="317"/>
      <c r="BP42" s="317"/>
      <c r="BQ42" s="317"/>
      <c r="BR42" s="317"/>
      <c r="BS42" s="317"/>
      <c r="BT42" s="317"/>
      <c r="BU42" s="317"/>
      <c r="BV42" s="317"/>
      <c r="BW42" s="317"/>
      <c r="BX42" s="317"/>
      <c r="BY42" s="317"/>
      <c r="BZ42" s="317"/>
      <c r="CA42" s="317"/>
      <c r="CB42" s="317"/>
      <c r="CC42" s="317"/>
      <c r="CD42" s="317"/>
      <c r="CE42" s="317"/>
    </row>
    <row r="43" spans="1:83" ht="17.25" customHeight="1" thickBot="1" x14ac:dyDescent="0.2">
      <c r="A43" s="336"/>
      <c r="B43" s="2915"/>
      <c r="C43" s="3010"/>
      <c r="D43" s="3038"/>
      <c r="E43" s="3191"/>
      <c r="F43" s="3192"/>
      <c r="G43" s="3193"/>
      <c r="H43" s="3216">
        <f>SUM(H27,H29,H31,H33,H35,H37,H39,H41)</f>
        <v>0</v>
      </c>
      <c r="I43" s="3051"/>
      <c r="J43" s="3173">
        <f>SUM(J27,J29,J31,J33,J35,J37,J39,J41)</f>
        <v>0</v>
      </c>
      <c r="K43" s="3173"/>
      <c r="L43" s="3173">
        <f>SUM(L27,L29,L31,L33,L35,L37,L39,L41)</f>
        <v>0</v>
      </c>
      <c r="M43" s="3173"/>
      <c r="N43" s="3173">
        <f>SUM(N27,N29,N31,N33,N35,N37,N39,N41)</f>
        <v>0</v>
      </c>
      <c r="O43" s="3173"/>
      <c r="P43" s="3173">
        <f>SUM(P27,P29,P31,P33,P35,P37,P39,P41)</f>
        <v>0</v>
      </c>
      <c r="Q43" s="3173"/>
      <c r="R43" s="3173">
        <f>SUM(R27,R29,R31,R33,R35,R37,R39,R41)</f>
        <v>0</v>
      </c>
      <c r="S43" s="3173"/>
      <c r="T43" s="3173">
        <f>SUM(T27,T29,T31,T33,T35,T37,T39,T41)</f>
        <v>0</v>
      </c>
      <c r="U43" s="3173"/>
      <c r="V43" s="3173">
        <f t="shared" si="0"/>
        <v>0</v>
      </c>
      <c r="W43" s="3215"/>
      <c r="X43" s="3209"/>
      <c r="Y43" s="3210"/>
      <c r="Z43" s="3211"/>
      <c r="AA43" s="3212"/>
      <c r="AB43" s="3213"/>
      <c r="AC43" s="3214"/>
      <c r="AD43" s="3178"/>
      <c r="AE43" s="3253">
        <f>ROUND(SUM(AE27,AE29,AE31,AE33,AE35,AE37,AE39,AE41),1)</f>
        <v>0</v>
      </c>
      <c r="AF43" s="3254"/>
      <c r="AG43" s="3166"/>
      <c r="AH43" s="3167"/>
      <c r="AI43" s="3167"/>
      <c r="AJ43" s="3167"/>
      <c r="AK43" s="3167"/>
      <c r="AL43" s="3167"/>
      <c r="AM43" s="3167"/>
      <c r="AN43" s="3167"/>
      <c r="AO43" s="3167"/>
      <c r="AP43" s="3167"/>
      <c r="AQ43" s="3168"/>
      <c r="AR43" s="346"/>
      <c r="AT43" s="317"/>
      <c r="AU43" s="317"/>
      <c r="AV43" s="317"/>
      <c r="AW43" s="317"/>
      <c r="AX43" s="317"/>
      <c r="AY43" s="317"/>
      <c r="AZ43" s="317"/>
      <c r="BA43" s="317"/>
      <c r="BB43" s="317"/>
      <c r="BC43" s="317"/>
      <c r="BD43" s="317"/>
      <c r="BE43" s="317"/>
      <c r="BF43" s="317"/>
      <c r="BG43" s="317"/>
      <c r="BH43" s="317"/>
      <c r="BI43" s="317"/>
      <c r="BJ43" s="317"/>
      <c r="BK43" s="317"/>
      <c r="BL43" s="317"/>
      <c r="BM43" s="317"/>
      <c r="BN43" s="317"/>
      <c r="BO43" s="317"/>
      <c r="BP43" s="317"/>
      <c r="BQ43" s="317"/>
      <c r="BR43" s="317"/>
      <c r="BS43" s="317"/>
      <c r="BT43" s="317"/>
      <c r="BU43" s="317"/>
      <c r="BV43" s="317"/>
      <c r="BW43" s="317"/>
      <c r="BX43" s="317"/>
      <c r="BY43" s="317"/>
      <c r="BZ43" s="317"/>
      <c r="CA43" s="317"/>
      <c r="CB43" s="317"/>
      <c r="CC43" s="317"/>
      <c r="CD43" s="317"/>
      <c r="CE43" s="317"/>
    </row>
    <row r="44" spans="1:83" ht="17.25" customHeight="1" thickTop="1" x14ac:dyDescent="0.15">
      <c r="A44" s="387"/>
      <c r="B44" s="3200" t="s">
        <v>379</v>
      </c>
      <c r="C44" s="3201"/>
      <c r="D44" s="3201"/>
      <c r="E44" s="3201"/>
      <c r="F44" s="3201"/>
      <c r="G44" s="3201"/>
      <c r="H44" s="3201"/>
      <c r="I44" s="3201"/>
      <c r="J44" s="3201"/>
      <c r="K44" s="3201"/>
      <c r="L44" s="3201"/>
      <c r="M44" s="3201"/>
      <c r="N44" s="3201"/>
      <c r="O44" s="3201"/>
      <c r="P44" s="3201"/>
      <c r="Q44" s="3201"/>
      <c r="R44" s="3201"/>
      <c r="S44" s="3201"/>
      <c r="T44" s="3201"/>
      <c r="U44" s="3201"/>
      <c r="V44" s="3201"/>
      <c r="W44" s="3201"/>
      <c r="X44" s="3201"/>
      <c r="Y44" s="3201"/>
      <c r="Z44" s="3202"/>
      <c r="AA44" s="3194" t="str">
        <f>IF(AD44+AE45=0,"",ROUND(AD44+AE45,0))</f>
        <v/>
      </c>
      <c r="AB44" s="3195"/>
      <c r="AC44" s="3196"/>
      <c r="AD44" s="3124"/>
      <c r="AE44" s="3116"/>
      <c r="AF44" s="3117"/>
      <c r="AG44" s="395" t="s">
        <v>267</v>
      </c>
      <c r="AH44" s="3071"/>
      <c r="AI44" s="3071"/>
      <c r="AJ44" s="3071"/>
      <c r="AK44" s="3071"/>
      <c r="AL44" s="3071"/>
      <c r="AM44" s="3071"/>
      <c r="AN44" s="3071"/>
      <c r="AO44" s="3071"/>
      <c r="AP44" s="3071"/>
      <c r="AQ44" s="3072"/>
      <c r="AR44" s="346"/>
      <c r="AT44" s="317"/>
      <c r="AU44" s="317"/>
      <c r="AV44" s="317"/>
      <c r="AW44" s="317"/>
      <c r="AX44" s="317"/>
      <c r="AY44" s="317"/>
      <c r="AZ44" s="317"/>
      <c r="BA44" s="317"/>
      <c r="BB44" s="317"/>
      <c r="BC44" s="317"/>
      <c r="BD44" s="317"/>
      <c r="BE44" s="317"/>
      <c r="BF44" s="317"/>
      <c r="BG44" s="317"/>
      <c r="BH44" s="317"/>
      <c r="BI44" s="317"/>
      <c r="BJ44" s="317"/>
      <c r="BK44" s="317"/>
      <c r="BL44" s="317"/>
      <c r="BM44" s="317"/>
      <c r="BN44" s="317"/>
      <c r="BO44" s="317"/>
      <c r="BP44" s="317"/>
      <c r="BQ44" s="317"/>
      <c r="BR44" s="317"/>
      <c r="BS44" s="317"/>
      <c r="BT44" s="317"/>
      <c r="BU44" s="317"/>
      <c r="BV44" s="317"/>
      <c r="BW44" s="317"/>
      <c r="BX44" s="317"/>
      <c r="BY44" s="317"/>
      <c r="BZ44" s="317"/>
      <c r="CA44" s="317"/>
      <c r="CB44" s="317"/>
      <c r="CC44" s="317"/>
      <c r="CD44" s="317"/>
      <c r="CE44" s="317"/>
    </row>
    <row r="45" spans="1:83" ht="17.25" customHeight="1" x14ac:dyDescent="0.15">
      <c r="A45" s="336"/>
      <c r="B45" s="3203"/>
      <c r="C45" s="3204"/>
      <c r="D45" s="3204"/>
      <c r="E45" s="3204"/>
      <c r="F45" s="3204"/>
      <c r="G45" s="3204"/>
      <c r="H45" s="3204"/>
      <c r="I45" s="3204"/>
      <c r="J45" s="3204"/>
      <c r="K45" s="3204"/>
      <c r="L45" s="3204"/>
      <c r="M45" s="3204"/>
      <c r="N45" s="3204"/>
      <c r="O45" s="3204"/>
      <c r="P45" s="3204"/>
      <c r="Q45" s="3204"/>
      <c r="R45" s="3204"/>
      <c r="S45" s="3204"/>
      <c r="T45" s="3204"/>
      <c r="U45" s="3204"/>
      <c r="V45" s="3204"/>
      <c r="W45" s="3204"/>
      <c r="X45" s="3204"/>
      <c r="Y45" s="3204"/>
      <c r="Z45" s="3205"/>
      <c r="AA45" s="3197"/>
      <c r="AB45" s="3198"/>
      <c r="AC45" s="3199"/>
      <c r="AD45" s="3182"/>
      <c r="AE45" s="3126">
        <v>0</v>
      </c>
      <c r="AF45" s="3225"/>
      <c r="AG45" s="396" t="s">
        <v>268</v>
      </c>
      <c r="AH45" s="3183"/>
      <c r="AI45" s="3183"/>
      <c r="AJ45" s="3183"/>
      <c r="AK45" s="3183"/>
      <c r="AL45" s="3183"/>
      <c r="AM45" s="3183"/>
      <c r="AN45" s="3183"/>
      <c r="AO45" s="3183"/>
      <c r="AP45" s="3183"/>
      <c r="AQ45" s="3184"/>
      <c r="AR45" s="346"/>
      <c r="AS45" s="397"/>
      <c r="AT45" s="317"/>
      <c r="AU45" s="317"/>
      <c r="AV45" s="317"/>
      <c r="AW45" s="317"/>
      <c r="AX45" s="317"/>
      <c r="AY45" s="317"/>
      <c r="AZ45" s="317"/>
      <c r="BA45" s="317"/>
      <c r="BB45" s="317"/>
      <c r="BC45" s="317"/>
      <c r="BD45" s="317"/>
      <c r="BE45" s="317"/>
      <c r="BF45" s="317"/>
      <c r="BG45" s="317"/>
      <c r="BH45" s="317"/>
      <c r="BI45" s="317"/>
      <c r="BJ45" s="317"/>
      <c r="BK45" s="317"/>
      <c r="BL45" s="317"/>
      <c r="BM45" s="317"/>
      <c r="BN45" s="317"/>
      <c r="BO45" s="317"/>
      <c r="BP45" s="317"/>
      <c r="BQ45" s="317"/>
      <c r="BR45" s="317"/>
      <c r="BS45" s="317"/>
      <c r="BT45" s="317"/>
      <c r="BU45" s="317"/>
      <c r="BV45" s="317"/>
      <c r="BW45" s="317"/>
      <c r="BX45" s="317"/>
      <c r="BY45" s="317"/>
      <c r="BZ45" s="317"/>
      <c r="CA45" s="317"/>
      <c r="CB45" s="317"/>
      <c r="CC45" s="317"/>
      <c r="CD45" s="317"/>
      <c r="CE45" s="317"/>
    </row>
    <row r="46" spans="1:83" ht="18" customHeight="1" x14ac:dyDescent="0.15">
      <c r="A46" s="336"/>
      <c r="B46" s="2843" t="s">
        <v>44</v>
      </c>
      <c r="C46" s="2843"/>
      <c r="D46" s="2843"/>
      <c r="E46" s="2843"/>
      <c r="F46" s="2843"/>
      <c r="G46" s="2843"/>
      <c r="H46" s="2844" t="s">
        <v>748</v>
      </c>
      <c r="I46" s="2844"/>
      <c r="J46" s="2844"/>
      <c r="K46" s="2844"/>
      <c r="L46" s="2844"/>
      <c r="M46" s="2844"/>
      <c r="N46" s="2844"/>
      <c r="O46" s="2844"/>
      <c r="P46" s="2844"/>
      <c r="Q46" s="2844"/>
      <c r="R46" s="2844"/>
      <c r="S46" s="2844"/>
      <c r="T46" s="2844"/>
      <c r="U46" s="2844"/>
      <c r="V46" s="2844"/>
      <c r="W46" s="2844"/>
      <c r="X46" s="2844"/>
      <c r="Y46" s="2844"/>
      <c r="Z46" s="2844"/>
      <c r="AA46" s="2844"/>
      <c r="AB46" s="2844"/>
      <c r="AC46" s="2844"/>
      <c r="AD46" s="2844"/>
      <c r="AE46" s="2844"/>
      <c r="AF46" s="2844"/>
      <c r="AG46" s="2844"/>
      <c r="AH46" s="2844"/>
      <c r="AI46" s="2844"/>
      <c r="AJ46" s="2844"/>
      <c r="AK46" s="2844"/>
      <c r="AL46" s="2844"/>
      <c r="AM46" s="2844"/>
      <c r="AN46" s="2844"/>
      <c r="AO46" s="2844"/>
      <c r="AP46" s="2844"/>
      <c r="AQ46" s="2844"/>
      <c r="AR46" s="346"/>
      <c r="AS46" s="397"/>
      <c r="AT46" s="317"/>
      <c r="AU46" s="317"/>
      <c r="AV46" s="317"/>
      <c r="AW46" s="317"/>
      <c r="AX46" s="317"/>
      <c r="AY46" s="317"/>
      <c r="AZ46" s="317"/>
      <c r="BA46" s="317"/>
      <c r="BB46" s="317"/>
      <c r="BC46" s="317"/>
      <c r="BD46" s="317"/>
      <c r="BE46" s="317"/>
      <c r="BF46" s="317"/>
      <c r="BG46" s="317"/>
      <c r="BH46" s="317"/>
      <c r="BI46" s="317"/>
      <c r="BJ46" s="317"/>
      <c r="BK46" s="317"/>
      <c r="BL46" s="317"/>
      <c r="BM46" s="317"/>
      <c r="BN46" s="317"/>
      <c r="BO46" s="317"/>
      <c r="BP46" s="317"/>
      <c r="BQ46" s="317"/>
      <c r="BR46" s="317"/>
      <c r="BS46" s="317"/>
      <c r="BT46" s="317"/>
      <c r="BU46" s="317"/>
      <c r="BV46" s="317"/>
      <c r="BW46" s="317"/>
      <c r="BX46" s="317"/>
      <c r="BY46" s="317"/>
      <c r="BZ46" s="317"/>
      <c r="CA46" s="317"/>
      <c r="CB46" s="317"/>
      <c r="CC46" s="317"/>
      <c r="CD46" s="317"/>
      <c r="CE46" s="317"/>
    </row>
    <row r="47" spans="1:83" ht="18" customHeight="1" x14ac:dyDescent="0.15">
      <c r="A47" s="336"/>
      <c r="B47" s="350"/>
      <c r="C47" s="3169" t="s">
        <v>277</v>
      </c>
      <c r="D47" s="3169"/>
      <c r="E47" s="3180" t="s">
        <v>1103</v>
      </c>
      <c r="F47" s="3180"/>
      <c r="G47" s="3180"/>
      <c r="H47" s="3180"/>
      <c r="I47" s="3180"/>
      <c r="J47" s="3180"/>
      <c r="K47" s="3180"/>
      <c r="L47" s="3180"/>
      <c r="M47" s="3180"/>
      <c r="N47" s="3180"/>
      <c r="O47" s="3180"/>
      <c r="P47" s="3180"/>
      <c r="Q47" s="3180"/>
      <c r="R47" s="3180"/>
      <c r="S47" s="3180"/>
      <c r="T47" s="3180"/>
      <c r="U47" s="3180"/>
      <c r="V47" s="3180"/>
      <c r="W47" s="3180"/>
      <c r="X47" s="3180"/>
      <c r="Y47" s="3180"/>
      <c r="Z47" s="3180"/>
      <c r="AA47" s="3180"/>
      <c r="AB47" s="3180"/>
      <c r="AC47" s="3180"/>
      <c r="AD47" s="3180"/>
      <c r="AE47" s="3180"/>
      <c r="AF47" s="3180"/>
      <c r="AG47" s="3180"/>
      <c r="AH47" s="3180"/>
      <c r="AI47" s="3180"/>
      <c r="AJ47" s="3180"/>
      <c r="AK47" s="3180"/>
      <c r="AL47" s="3180"/>
      <c r="AM47" s="3180"/>
      <c r="AN47" s="3180"/>
      <c r="AO47" s="3180"/>
      <c r="AP47" s="3180"/>
      <c r="AQ47" s="3180"/>
      <c r="AR47" s="346"/>
      <c r="AS47" s="397"/>
      <c r="AT47" s="317"/>
      <c r="AU47" s="317"/>
      <c r="AV47" s="317"/>
      <c r="AW47" s="317"/>
      <c r="AX47" s="317"/>
      <c r="AY47" s="317"/>
      <c r="AZ47" s="317"/>
      <c r="BA47" s="317"/>
      <c r="BB47" s="317"/>
      <c r="BC47" s="317"/>
      <c r="BD47" s="317"/>
      <c r="BE47" s="317"/>
      <c r="BF47" s="317"/>
      <c r="BG47" s="317"/>
      <c r="BH47" s="317"/>
      <c r="BI47" s="317"/>
      <c r="BJ47" s="317"/>
      <c r="BK47" s="317"/>
      <c r="BL47" s="317"/>
      <c r="BM47" s="317"/>
      <c r="BN47" s="317"/>
      <c r="BO47" s="317"/>
      <c r="BP47" s="317"/>
      <c r="BQ47" s="317"/>
      <c r="BR47" s="317"/>
      <c r="BS47" s="317"/>
      <c r="BT47" s="317"/>
      <c r="BU47" s="317"/>
      <c r="BV47" s="317"/>
      <c r="BW47" s="317"/>
      <c r="BX47" s="317"/>
      <c r="BY47" s="317"/>
      <c r="BZ47" s="317"/>
      <c r="CA47" s="317"/>
      <c r="CB47" s="317"/>
      <c r="CC47" s="317"/>
      <c r="CD47" s="317"/>
      <c r="CE47" s="317"/>
    </row>
    <row r="48" spans="1:83" ht="18" customHeight="1" x14ac:dyDescent="0.15">
      <c r="A48" s="336"/>
      <c r="B48" s="350"/>
      <c r="E48" s="3180"/>
      <c r="F48" s="3180"/>
      <c r="G48" s="3180"/>
      <c r="H48" s="3180"/>
      <c r="I48" s="3180"/>
      <c r="J48" s="3180"/>
      <c r="K48" s="3180"/>
      <c r="L48" s="3180"/>
      <c r="M48" s="3180"/>
      <c r="N48" s="3180"/>
      <c r="O48" s="3180"/>
      <c r="P48" s="3180"/>
      <c r="Q48" s="3180"/>
      <c r="R48" s="3180"/>
      <c r="S48" s="3180"/>
      <c r="T48" s="3180"/>
      <c r="U48" s="3180"/>
      <c r="V48" s="3180"/>
      <c r="W48" s="3180"/>
      <c r="X48" s="3180"/>
      <c r="Y48" s="3180"/>
      <c r="Z48" s="3180"/>
      <c r="AA48" s="3180"/>
      <c r="AB48" s="3180"/>
      <c r="AC48" s="3180"/>
      <c r="AD48" s="3180"/>
      <c r="AE48" s="3180"/>
      <c r="AF48" s="3180"/>
      <c r="AG48" s="3180"/>
      <c r="AH48" s="3180"/>
      <c r="AI48" s="3180"/>
      <c r="AJ48" s="3180"/>
      <c r="AK48" s="3180"/>
      <c r="AL48" s="3180"/>
      <c r="AM48" s="3180"/>
      <c r="AN48" s="3180"/>
      <c r="AO48" s="3180"/>
      <c r="AP48" s="3180"/>
      <c r="AQ48" s="3180"/>
      <c r="AR48" s="346"/>
      <c r="AT48" s="317"/>
      <c r="AU48" s="317"/>
    </row>
    <row r="49" spans="1:83" ht="18" customHeight="1" x14ac:dyDescent="0.15">
      <c r="A49" s="336"/>
      <c r="B49" s="350"/>
      <c r="C49" s="3172" t="s">
        <v>278</v>
      </c>
      <c r="D49" s="3172"/>
      <c r="E49" s="3174" t="s">
        <v>957</v>
      </c>
      <c r="F49" s="3174"/>
      <c r="G49" s="3174"/>
      <c r="H49" s="3174"/>
      <c r="I49" s="3174"/>
      <c r="J49" s="3174"/>
      <c r="K49" s="3174"/>
      <c r="L49" s="3174"/>
      <c r="M49" s="3174"/>
      <c r="N49" s="3174"/>
      <c r="O49" s="3174"/>
      <c r="P49" s="3174"/>
      <c r="Q49" s="3174"/>
      <c r="R49" s="3174"/>
      <c r="S49" s="3174"/>
      <c r="T49" s="3174"/>
      <c r="U49" s="3174"/>
      <c r="V49" s="3174"/>
      <c r="W49" s="3174"/>
      <c r="X49" s="3174"/>
      <c r="Y49" s="3174"/>
      <c r="Z49" s="3174"/>
      <c r="AA49" s="3174"/>
      <c r="AB49" s="3174"/>
      <c r="AC49" s="3174"/>
      <c r="AD49" s="3174"/>
      <c r="AE49" s="3174"/>
      <c r="AF49" s="3174"/>
      <c r="AG49" s="3174"/>
      <c r="AH49" s="3174"/>
      <c r="AI49" s="3174"/>
      <c r="AJ49" s="3174"/>
      <c r="AK49" s="3174"/>
      <c r="AL49" s="3174"/>
      <c r="AM49" s="3174"/>
      <c r="AN49" s="3174"/>
      <c r="AO49" s="3174"/>
      <c r="AP49" s="3174"/>
      <c r="AQ49" s="3174"/>
      <c r="AR49" s="346"/>
      <c r="AT49" s="317"/>
      <c r="AU49" s="317"/>
    </row>
    <row r="50" spans="1:83" ht="18" customHeight="1" x14ac:dyDescent="0.15">
      <c r="A50" s="336"/>
      <c r="B50" s="350"/>
      <c r="E50" s="3174"/>
      <c r="F50" s="3174"/>
      <c r="G50" s="3174"/>
      <c r="H50" s="3174"/>
      <c r="I50" s="3174"/>
      <c r="J50" s="3174"/>
      <c r="K50" s="3174"/>
      <c r="L50" s="3174"/>
      <c r="M50" s="3174"/>
      <c r="N50" s="3174"/>
      <c r="O50" s="3174"/>
      <c r="P50" s="3174"/>
      <c r="Q50" s="3174"/>
      <c r="R50" s="3174"/>
      <c r="S50" s="3174"/>
      <c r="T50" s="3174"/>
      <c r="U50" s="3174"/>
      <c r="V50" s="3174"/>
      <c r="W50" s="3174"/>
      <c r="X50" s="3174"/>
      <c r="Y50" s="3174"/>
      <c r="Z50" s="3174"/>
      <c r="AA50" s="3174"/>
      <c r="AB50" s="3174"/>
      <c r="AC50" s="3174"/>
      <c r="AD50" s="3174"/>
      <c r="AE50" s="3174"/>
      <c r="AF50" s="3174"/>
      <c r="AG50" s="3174"/>
      <c r="AH50" s="3174"/>
      <c r="AI50" s="3174"/>
      <c r="AJ50" s="3174"/>
      <c r="AK50" s="3174"/>
      <c r="AL50" s="3174"/>
      <c r="AM50" s="3174"/>
      <c r="AN50" s="3174"/>
      <c r="AO50" s="3174"/>
      <c r="AP50" s="3174"/>
      <c r="AQ50" s="3174"/>
      <c r="AR50" s="346"/>
      <c r="AT50" s="317"/>
      <c r="AU50" s="317"/>
      <c r="AV50" s="317"/>
      <c r="AW50" s="317"/>
      <c r="AX50" s="317"/>
      <c r="AY50" s="317"/>
      <c r="AZ50" s="317"/>
      <c r="BA50" s="317"/>
      <c r="BB50" s="317"/>
      <c r="BC50" s="317"/>
      <c r="BD50" s="317"/>
      <c r="BE50" s="317"/>
    </row>
    <row r="51" spans="1:83" ht="18" customHeight="1" x14ac:dyDescent="0.15">
      <c r="A51" s="336"/>
      <c r="B51" s="350"/>
      <c r="C51" s="3169" t="s">
        <v>279</v>
      </c>
      <c r="D51" s="3169"/>
      <c r="E51" s="3176" t="s">
        <v>1104</v>
      </c>
      <c r="F51" s="3176"/>
      <c r="G51" s="3176"/>
      <c r="H51" s="3176"/>
      <c r="I51" s="3176"/>
      <c r="J51" s="3176"/>
      <c r="K51" s="3176"/>
      <c r="L51" s="3176"/>
      <c r="M51" s="3176"/>
      <c r="N51" s="3176"/>
      <c r="O51" s="3176"/>
      <c r="P51" s="3176"/>
      <c r="Q51" s="3176"/>
      <c r="R51" s="3176"/>
      <c r="S51" s="3176"/>
      <c r="T51" s="3176"/>
      <c r="U51" s="3176"/>
      <c r="V51" s="3176"/>
      <c r="W51" s="3176"/>
      <c r="X51" s="3176"/>
      <c r="Y51" s="3176"/>
      <c r="Z51" s="3176"/>
      <c r="AA51" s="3176"/>
      <c r="AB51" s="3176"/>
      <c r="AC51" s="3176"/>
      <c r="AD51" s="3176"/>
      <c r="AE51" s="3176"/>
      <c r="AF51" s="3176"/>
      <c r="AG51" s="3176"/>
      <c r="AH51" s="3176"/>
      <c r="AI51" s="3176"/>
      <c r="AJ51" s="3176"/>
      <c r="AK51" s="3176"/>
      <c r="AL51" s="3176"/>
      <c r="AM51" s="3176"/>
      <c r="AN51" s="3176"/>
      <c r="AO51" s="3176"/>
      <c r="AP51" s="3176"/>
      <c r="AQ51" s="3176"/>
      <c r="AR51" s="346"/>
      <c r="AT51" s="317"/>
      <c r="AU51" s="317"/>
      <c r="AV51" s="317"/>
      <c r="AW51" s="317"/>
    </row>
    <row r="52" spans="1:83" ht="18" customHeight="1" x14ac:dyDescent="0.15">
      <c r="A52" s="336"/>
      <c r="B52" s="350"/>
      <c r="C52" s="3169" t="s">
        <v>280</v>
      </c>
      <c r="D52" s="3169"/>
      <c r="E52" s="3176" t="s">
        <v>405</v>
      </c>
      <c r="F52" s="3176"/>
      <c r="G52" s="3176"/>
      <c r="H52" s="3176"/>
      <c r="I52" s="3176"/>
      <c r="J52" s="3176"/>
      <c r="K52" s="3176"/>
      <c r="L52" s="3176"/>
      <c r="M52" s="3176"/>
      <c r="N52" s="3176"/>
      <c r="O52" s="3176"/>
      <c r="P52" s="3176"/>
      <c r="Q52" s="3176"/>
      <c r="R52" s="3176"/>
      <c r="S52" s="3176"/>
      <c r="T52" s="3176"/>
      <c r="U52" s="3176"/>
      <c r="V52" s="3176"/>
      <c r="W52" s="3176"/>
      <c r="X52" s="3176"/>
      <c r="Y52" s="3176"/>
      <c r="Z52" s="3176"/>
      <c r="AA52" s="3176"/>
      <c r="AB52" s="3176"/>
      <c r="AC52" s="3176"/>
      <c r="AD52" s="3176"/>
      <c r="AE52" s="3176"/>
      <c r="AF52" s="3176"/>
      <c r="AG52" s="3176"/>
      <c r="AH52" s="3176"/>
      <c r="AI52" s="3176"/>
      <c r="AJ52" s="3176"/>
      <c r="AK52" s="3176"/>
      <c r="AL52" s="3176"/>
      <c r="AM52" s="3176"/>
      <c r="AN52" s="3176"/>
      <c r="AO52" s="3176"/>
      <c r="AP52" s="3176"/>
      <c r="AQ52" s="3176"/>
      <c r="AR52" s="346"/>
      <c r="AT52" s="317"/>
      <c r="AU52" s="317"/>
      <c r="AV52" s="317"/>
      <c r="AW52" s="317"/>
    </row>
    <row r="53" spans="1:83" ht="18" customHeight="1" x14ac:dyDescent="0.15">
      <c r="A53" s="336"/>
      <c r="B53" s="350"/>
      <c r="E53" s="2830" t="s">
        <v>1106</v>
      </c>
      <c r="F53" s="2830"/>
      <c r="G53" s="2830"/>
      <c r="H53" s="2830"/>
      <c r="I53" s="2830"/>
      <c r="J53" s="2830"/>
      <c r="K53" s="2830"/>
      <c r="L53" s="2830"/>
      <c r="M53" s="2830"/>
      <c r="N53" s="2830"/>
      <c r="O53" s="2830"/>
      <c r="P53" s="2830"/>
      <c r="Q53" s="2830"/>
      <c r="R53" s="2830"/>
      <c r="S53" s="2830"/>
      <c r="T53" s="2830"/>
      <c r="U53" s="2830"/>
      <c r="V53" s="2830"/>
      <c r="W53" s="2830"/>
      <c r="X53" s="2830"/>
      <c r="Y53" s="2830"/>
      <c r="Z53" s="2830"/>
      <c r="AA53" s="2830"/>
      <c r="AB53" s="2830"/>
      <c r="AC53" s="2830"/>
      <c r="AD53" s="2830"/>
      <c r="AE53" s="2830"/>
      <c r="AF53" s="2830"/>
      <c r="AG53" s="2830"/>
      <c r="AH53" s="2830"/>
      <c r="AI53" s="2830"/>
      <c r="AJ53" s="2830"/>
      <c r="AK53" s="2830"/>
      <c r="AL53" s="2830"/>
      <c r="AM53" s="2830"/>
      <c r="AN53" s="2830"/>
      <c r="AO53" s="2830"/>
      <c r="AP53" s="2830"/>
      <c r="AR53" s="346"/>
      <c r="AT53" s="317"/>
      <c r="AU53" s="317"/>
      <c r="AV53" s="317"/>
      <c r="AW53" s="317"/>
      <c r="AX53" s="317"/>
      <c r="AY53" s="317"/>
      <c r="AZ53" s="317"/>
      <c r="BA53" s="317"/>
      <c r="BB53" s="317"/>
      <c r="BC53" s="317"/>
      <c r="BD53" s="317"/>
      <c r="BE53" s="317"/>
      <c r="BF53" s="317"/>
      <c r="BG53" s="317"/>
      <c r="BH53" s="317"/>
      <c r="BI53" s="317"/>
      <c r="BJ53" s="317"/>
      <c r="BK53" s="317"/>
      <c r="BL53" s="317"/>
      <c r="BM53" s="317"/>
      <c r="BN53" s="317"/>
      <c r="BO53" s="317"/>
      <c r="BP53" s="317"/>
      <c r="BQ53" s="317"/>
      <c r="BR53" s="317"/>
      <c r="BS53" s="317"/>
      <c r="BT53" s="317"/>
      <c r="BU53" s="317"/>
      <c r="BV53" s="317"/>
      <c r="BW53" s="317"/>
      <c r="BX53" s="317"/>
      <c r="BY53" s="317"/>
      <c r="BZ53" s="317"/>
      <c r="CA53" s="317"/>
      <c r="CB53" s="317"/>
      <c r="CC53" s="317"/>
      <c r="CD53" s="317"/>
      <c r="CE53" s="317"/>
    </row>
    <row r="54" spans="1:83" ht="18" customHeight="1" x14ac:dyDescent="0.15">
      <c r="A54" s="336"/>
      <c r="B54" s="350"/>
      <c r="C54" s="400"/>
      <c r="D54" s="400"/>
      <c r="E54" s="2830"/>
      <c r="F54" s="2830"/>
      <c r="G54" s="2830"/>
      <c r="H54" s="2830"/>
      <c r="I54" s="2830"/>
      <c r="J54" s="2830"/>
      <c r="K54" s="2830"/>
      <c r="L54" s="2830"/>
      <c r="M54" s="2830"/>
      <c r="N54" s="2830"/>
      <c r="O54" s="2830"/>
      <c r="P54" s="2830"/>
      <c r="Q54" s="2830"/>
      <c r="R54" s="2830"/>
      <c r="S54" s="2830"/>
      <c r="T54" s="2830"/>
      <c r="U54" s="2830"/>
      <c r="V54" s="2830"/>
      <c r="W54" s="2830"/>
      <c r="X54" s="2830"/>
      <c r="Y54" s="2830"/>
      <c r="Z54" s="2830"/>
      <c r="AA54" s="2830"/>
      <c r="AB54" s="2830"/>
      <c r="AC54" s="2830"/>
      <c r="AD54" s="2830"/>
      <c r="AE54" s="2830"/>
      <c r="AF54" s="2830"/>
      <c r="AG54" s="2830"/>
      <c r="AH54" s="2830"/>
      <c r="AI54" s="2830"/>
      <c r="AJ54" s="2830"/>
      <c r="AK54" s="2830"/>
      <c r="AL54" s="2830"/>
      <c r="AM54" s="2830"/>
      <c r="AN54" s="2830"/>
      <c r="AO54" s="2830"/>
      <c r="AP54" s="2830"/>
      <c r="AQ54" s="420"/>
      <c r="AR54" s="367"/>
      <c r="AT54" s="317"/>
      <c r="AU54" s="317"/>
      <c r="AV54" s="317"/>
      <c r="AW54" s="317"/>
      <c r="AX54" s="317"/>
      <c r="AY54" s="317"/>
      <c r="AZ54" s="317"/>
      <c r="BA54" s="317"/>
      <c r="BB54" s="317"/>
      <c r="BC54" s="317"/>
      <c r="BD54" s="317"/>
      <c r="BE54" s="317"/>
      <c r="BF54" s="317"/>
      <c r="BG54" s="317"/>
      <c r="BH54" s="317"/>
      <c r="BI54" s="317"/>
      <c r="BJ54" s="317"/>
      <c r="BK54" s="317"/>
      <c r="BL54" s="317"/>
      <c r="BM54" s="317"/>
      <c r="BN54" s="317"/>
      <c r="BO54" s="317"/>
      <c r="BP54" s="317"/>
      <c r="BQ54" s="317"/>
      <c r="BR54" s="317"/>
      <c r="BS54" s="317"/>
      <c r="BT54" s="317"/>
      <c r="BU54" s="317"/>
      <c r="BV54" s="317"/>
      <c r="BW54" s="317"/>
      <c r="BX54" s="317"/>
      <c r="BY54" s="317"/>
      <c r="BZ54" s="317"/>
      <c r="CA54" s="317"/>
      <c r="CB54" s="317"/>
      <c r="CC54" s="317"/>
      <c r="CD54" s="317"/>
      <c r="CE54" s="317"/>
    </row>
    <row r="55" spans="1:83" ht="3.95" customHeight="1" thickBot="1" x14ac:dyDescent="0.2">
      <c r="A55" s="403"/>
      <c r="B55" s="421"/>
      <c r="C55" s="422"/>
      <c r="D55" s="422"/>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c r="AI55" s="371"/>
      <c r="AJ55" s="371"/>
      <c r="AK55" s="371"/>
      <c r="AL55" s="371"/>
      <c r="AM55" s="371"/>
      <c r="AN55" s="371"/>
      <c r="AO55" s="371"/>
      <c r="AP55" s="371"/>
      <c r="AQ55" s="423"/>
      <c r="AR55" s="406"/>
      <c r="AT55" s="317"/>
      <c r="AU55" s="317"/>
      <c r="AV55" s="317"/>
      <c r="AW55" s="317"/>
      <c r="AX55" s="317"/>
      <c r="AY55" s="317"/>
      <c r="AZ55" s="317"/>
      <c r="BA55" s="317"/>
      <c r="BB55" s="317"/>
      <c r="BC55" s="317"/>
      <c r="BD55" s="317"/>
      <c r="BE55" s="317"/>
      <c r="BF55" s="317"/>
      <c r="BG55" s="317"/>
      <c r="BH55" s="317"/>
      <c r="BI55" s="317"/>
      <c r="BJ55" s="317"/>
      <c r="BK55" s="317"/>
      <c r="BL55" s="317"/>
      <c r="BM55" s="317"/>
      <c r="BN55" s="317"/>
      <c r="BO55" s="317"/>
      <c r="BP55" s="317"/>
      <c r="BQ55" s="317"/>
      <c r="BR55" s="317"/>
      <c r="BS55" s="317"/>
      <c r="BT55" s="317"/>
      <c r="BU55" s="317"/>
      <c r="BV55" s="317"/>
      <c r="BW55" s="317"/>
      <c r="BX55" s="317"/>
      <c r="BY55" s="317"/>
      <c r="BZ55" s="317"/>
      <c r="CA55" s="317"/>
      <c r="CB55" s="317"/>
      <c r="CC55" s="317"/>
      <c r="CD55" s="317"/>
      <c r="CE55" s="317"/>
    </row>
    <row r="56" spans="1:83" ht="12" customHeight="1" x14ac:dyDescent="0.15">
      <c r="AT56" s="317"/>
      <c r="AU56" s="317"/>
      <c r="AV56" s="317"/>
      <c r="AW56" s="317"/>
      <c r="AX56" s="317"/>
      <c r="AY56" s="317"/>
      <c r="AZ56" s="317"/>
      <c r="BA56" s="317"/>
      <c r="BB56" s="317"/>
      <c r="BC56" s="317"/>
      <c r="BD56" s="317"/>
      <c r="BE56" s="317"/>
      <c r="BF56" s="317"/>
      <c r="BG56" s="317"/>
      <c r="BH56" s="317"/>
      <c r="BI56" s="317"/>
      <c r="BJ56" s="317"/>
      <c r="BK56" s="317"/>
      <c r="BL56" s="317"/>
      <c r="BM56" s="317"/>
      <c r="BN56" s="317"/>
      <c r="BO56" s="317"/>
      <c r="BP56" s="317"/>
      <c r="BQ56" s="317"/>
      <c r="BR56" s="317"/>
      <c r="BS56" s="317"/>
      <c r="BT56" s="317"/>
      <c r="BU56" s="317"/>
      <c r="BV56" s="317"/>
      <c r="BW56" s="317"/>
      <c r="BX56" s="317"/>
      <c r="BY56" s="317"/>
      <c r="BZ56" s="317"/>
      <c r="CA56" s="317"/>
      <c r="CB56" s="317"/>
      <c r="CC56" s="317"/>
      <c r="CD56" s="317"/>
      <c r="CE56" s="317"/>
    </row>
    <row r="57" spans="1:83" ht="12" customHeight="1" x14ac:dyDescent="0.15">
      <c r="AT57" s="317"/>
      <c r="AU57" s="317"/>
      <c r="AV57" s="317"/>
      <c r="AW57" s="317"/>
      <c r="AX57" s="317"/>
      <c r="AY57" s="317"/>
      <c r="AZ57" s="317"/>
      <c r="BA57" s="317"/>
      <c r="BB57" s="317"/>
      <c r="BC57" s="317"/>
      <c r="BD57" s="317"/>
      <c r="BE57" s="317"/>
      <c r="BF57" s="317"/>
      <c r="BG57" s="317"/>
      <c r="BH57" s="317"/>
      <c r="BI57" s="317"/>
      <c r="BJ57" s="317"/>
      <c r="BK57" s="317"/>
      <c r="BL57" s="317"/>
      <c r="BM57" s="317"/>
      <c r="BN57" s="317"/>
      <c r="BO57" s="317"/>
      <c r="BP57" s="317"/>
      <c r="BQ57" s="317"/>
      <c r="BR57" s="317"/>
      <c r="BS57" s="317"/>
      <c r="BT57" s="317"/>
      <c r="BU57" s="317"/>
      <c r="BV57" s="317"/>
      <c r="BW57" s="317"/>
      <c r="BX57" s="317"/>
      <c r="BY57" s="317"/>
      <c r="BZ57" s="317"/>
      <c r="CA57" s="317"/>
      <c r="CB57" s="317"/>
      <c r="CC57" s="317"/>
      <c r="CD57" s="317"/>
      <c r="CE57" s="317"/>
    </row>
    <row r="58" spans="1:83" ht="12" customHeight="1" x14ac:dyDescent="0.15">
      <c r="AT58" s="317"/>
      <c r="AU58" s="317"/>
      <c r="AV58" s="317"/>
      <c r="AW58" s="317"/>
      <c r="AX58" s="317"/>
      <c r="AY58" s="317"/>
      <c r="AZ58" s="317"/>
      <c r="BA58" s="317"/>
      <c r="BB58" s="317"/>
      <c r="BC58" s="317"/>
      <c r="BD58" s="317"/>
      <c r="BE58" s="317"/>
      <c r="BF58" s="317"/>
      <c r="BG58" s="317"/>
      <c r="BH58" s="317"/>
      <c r="BI58" s="317"/>
      <c r="BJ58" s="317"/>
      <c r="BK58" s="317"/>
      <c r="BL58" s="317"/>
      <c r="BM58" s="317"/>
      <c r="BN58" s="317"/>
      <c r="BO58" s="317"/>
      <c r="BP58" s="317"/>
      <c r="BQ58" s="317"/>
      <c r="BR58" s="317"/>
      <c r="BS58" s="317"/>
      <c r="BT58" s="317"/>
      <c r="BU58" s="317"/>
      <c r="BV58" s="317"/>
      <c r="BW58" s="317"/>
      <c r="BX58" s="317"/>
      <c r="BY58" s="317"/>
      <c r="BZ58" s="317"/>
      <c r="CA58" s="317"/>
      <c r="CB58" s="317"/>
      <c r="CC58" s="317"/>
      <c r="CD58" s="317"/>
      <c r="CE58" s="317"/>
    </row>
    <row r="59" spans="1:83" ht="6.95" customHeight="1" x14ac:dyDescent="0.15">
      <c r="AT59" s="317"/>
      <c r="AU59" s="317"/>
      <c r="AV59" s="317"/>
      <c r="AW59" s="317"/>
      <c r="AX59" s="317"/>
      <c r="AY59" s="317"/>
      <c r="AZ59" s="317"/>
      <c r="BA59" s="317"/>
      <c r="BB59" s="317"/>
      <c r="BC59" s="317"/>
      <c r="BD59" s="317"/>
      <c r="BE59" s="317"/>
      <c r="BF59" s="317"/>
      <c r="BG59" s="317"/>
      <c r="BH59" s="317"/>
      <c r="BI59" s="317"/>
      <c r="BJ59" s="317"/>
      <c r="BK59" s="317"/>
      <c r="BL59" s="317"/>
      <c r="BM59" s="317"/>
      <c r="BN59" s="317"/>
      <c r="BO59" s="317"/>
      <c r="BP59" s="317"/>
      <c r="BQ59" s="317"/>
      <c r="BR59" s="317"/>
      <c r="BS59" s="317"/>
      <c r="BT59" s="317"/>
      <c r="BU59" s="317"/>
      <c r="BV59" s="317"/>
      <c r="BW59" s="317"/>
      <c r="BX59" s="317"/>
      <c r="BY59" s="317"/>
      <c r="BZ59" s="317"/>
      <c r="CA59" s="317"/>
      <c r="CB59" s="317"/>
      <c r="CC59" s="317"/>
      <c r="CD59" s="317"/>
      <c r="CE59" s="317"/>
    </row>
    <row r="60" spans="1:83" ht="14.1" customHeight="1" x14ac:dyDescent="0.15">
      <c r="AT60" s="317"/>
      <c r="AU60" s="317"/>
      <c r="AV60" s="317"/>
      <c r="AW60" s="317"/>
      <c r="AX60" s="317"/>
      <c r="AY60" s="317"/>
      <c r="AZ60" s="317"/>
      <c r="BA60" s="317"/>
      <c r="BB60" s="317"/>
      <c r="BC60" s="317"/>
      <c r="BD60" s="317"/>
      <c r="BE60" s="317"/>
      <c r="BF60" s="317"/>
      <c r="BG60" s="317"/>
      <c r="BH60" s="317"/>
      <c r="BI60" s="317"/>
      <c r="BJ60" s="317"/>
      <c r="BK60" s="317"/>
      <c r="BL60" s="317"/>
      <c r="BM60" s="317"/>
      <c r="BN60" s="317"/>
      <c r="BO60" s="317"/>
      <c r="BP60" s="317"/>
      <c r="BQ60" s="317"/>
      <c r="BR60" s="317"/>
      <c r="BS60" s="317"/>
      <c r="BT60" s="317"/>
      <c r="BU60" s="317"/>
      <c r="BV60" s="317"/>
      <c r="BW60" s="317"/>
      <c r="BX60" s="317"/>
      <c r="BY60" s="317"/>
      <c r="BZ60" s="317"/>
      <c r="CA60" s="317"/>
      <c r="CB60" s="317"/>
      <c r="CC60" s="317"/>
      <c r="CD60" s="317"/>
      <c r="CE60" s="317"/>
    </row>
    <row r="61" spans="1:83" ht="14.1" customHeight="1" x14ac:dyDescent="0.15">
      <c r="AT61" s="317"/>
      <c r="AU61" s="317"/>
      <c r="AV61" s="317"/>
      <c r="AW61" s="317"/>
      <c r="AX61" s="317"/>
      <c r="AY61" s="317"/>
      <c r="AZ61" s="317"/>
      <c r="BA61" s="317"/>
      <c r="BB61" s="317"/>
      <c r="BC61" s="317"/>
      <c r="BD61" s="317"/>
      <c r="BE61" s="317"/>
      <c r="BF61" s="317"/>
      <c r="BG61" s="317"/>
      <c r="BH61" s="317"/>
      <c r="BI61" s="317"/>
      <c r="BJ61" s="317"/>
      <c r="BK61" s="317"/>
      <c r="BL61" s="317"/>
      <c r="BM61" s="317"/>
      <c r="BN61" s="317"/>
      <c r="BO61" s="317"/>
      <c r="BP61" s="317"/>
      <c r="BQ61" s="317"/>
      <c r="BR61" s="317"/>
      <c r="BS61" s="317"/>
      <c r="BT61" s="317"/>
      <c r="BU61" s="317"/>
      <c r="BV61" s="317"/>
      <c r="BW61" s="317"/>
      <c r="BX61" s="317"/>
      <c r="BY61" s="317"/>
      <c r="BZ61" s="317"/>
      <c r="CA61" s="317"/>
      <c r="CB61" s="317"/>
      <c r="CC61" s="317"/>
      <c r="CD61" s="317"/>
      <c r="CE61" s="317"/>
    </row>
    <row r="62" spans="1:83" ht="14.1" customHeight="1" x14ac:dyDescent="0.15">
      <c r="AT62" s="317"/>
      <c r="AU62" s="317"/>
      <c r="AV62" s="317"/>
      <c r="AW62" s="317"/>
      <c r="AX62" s="317"/>
      <c r="AY62" s="317"/>
      <c r="AZ62" s="317"/>
      <c r="BA62" s="317"/>
      <c r="BB62" s="317"/>
      <c r="BC62" s="317"/>
      <c r="BD62" s="317"/>
      <c r="BE62" s="317"/>
      <c r="BF62" s="317"/>
      <c r="BG62" s="317"/>
      <c r="BH62" s="317"/>
      <c r="BI62" s="317"/>
      <c r="BJ62" s="317"/>
      <c r="BK62" s="317"/>
      <c r="BL62" s="317"/>
      <c r="BM62" s="317"/>
      <c r="BN62" s="317"/>
      <c r="BO62" s="317"/>
      <c r="BP62" s="317"/>
      <c r="BQ62" s="317"/>
      <c r="BR62" s="317"/>
      <c r="BS62" s="317"/>
      <c r="BT62" s="317"/>
      <c r="BU62" s="317"/>
      <c r="BV62" s="317"/>
      <c r="BW62" s="317"/>
      <c r="BX62" s="317"/>
      <c r="BY62" s="317"/>
      <c r="BZ62" s="317"/>
      <c r="CA62" s="317"/>
      <c r="CB62" s="317"/>
      <c r="CC62" s="317"/>
      <c r="CD62" s="317"/>
      <c r="CE62" s="317"/>
    </row>
    <row r="63" spans="1:83" x14ac:dyDescent="0.15">
      <c r="AT63" s="317"/>
      <c r="AU63" s="317"/>
      <c r="AV63" s="317"/>
      <c r="AW63" s="317"/>
      <c r="AX63" s="317"/>
      <c r="AY63" s="317"/>
      <c r="AZ63" s="317"/>
      <c r="BA63" s="317"/>
      <c r="BB63" s="317"/>
      <c r="BC63" s="317"/>
      <c r="BD63" s="317"/>
      <c r="BE63" s="317"/>
      <c r="BF63" s="317"/>
      <c r="BG63" s="317"/>
      <c r="BH63" s="317"/>
      <c r="BI63" s="317"/>
      <c r="BJ63" s="317"/>
      <c r="BK63" s="317"/>
      <c r="BL63" s="317"/>
      <c r="BM63" s="317"/>
      <c r="BN63" s="317"/>
      <c r="BO63" s="317"/>
      <c r="BP63" s="317"/>
      <c r="BQ63" s="317"/>
      <c r="BR63" s="317"/>
      <c r="BS63" s="317"/>
      <c r="BT63" s="317"/>
      <c r="BU63" s="317"/>
      <c r="BV63" s="317"/>
      <c r="BW63" s="317"/>
      <c r="BX63" s="317"/>
      <c r="BY63" s="317"/>
      <c r="BZ63" s="317"/>
      <c r="CA63" s="317"/>
      <c r="CB63" s="317"/>
      <c r="CC63" s="317"/>
      <c r="CD63" s="317"/>
      <c r="CE63" s="317"/>
    </row>
    <row r="64" spans="1:83" x14ac:dyDescent="0.15">
      <c r="AI64" s="337"/>
      <c r="AL64" s="337"/>
    </row>
    <row r="65" spans="35:83" x14ac:dyDescent="0.15">
      <c r="AI65" s="337"/>
      <c r="AL65" s="337"/>
    </row>
    <row r="66" spans="35:83" x14ac:dyDescent="0.15">
      <c r="AI66" s="337"/>
      <c r="AL66" s="337"/>
    </row>
    <row r="67" spans="35:83" x14ac:dyDescent="0.15">
      <c r="AI67" s="337"/>
      <c r="AL67" s="337"/>
    </row>
    <row r="68" spans="35:83" x14ac:dyDescent="0.15">
      <c r="AI68" s="337"/>
      <c r="AL68" s="337"/>
    </row>
    <row r="69" spans="35:83" ht="12" customHeight="1" x14ac:dyDescent="0.15">
      <c r="AI69" s="337"/>
      <c r="AL69" s="337"/>
    </row>
    <row r="70" spans="35:83" x14ac:dyDescent="0.15">
      <c r="AI70" s="337"/>
      <c r="AL70" s="337"/>
    </row>
    <row r="71" spans="35:83" x14ac:dyDescent="0.15">
      <c r="AI71" s="337"/>
      <c r="AL71" s="337"/>
    </row>
    <row r="72" spans="35:83" x14ac:dyDescent="0.15">
      <c r="AT72" s="317"/>
      <c r="AU72" s="317"/>
      <c r="AV72" s="317"/>
      <c r="AW72" s="317"/>
      <c r="AX72" s="317"/>
      <c r="AY72" s="317"/>
      <c r="AZ72" s="317"/>
      <c r="BA72" s="317"/>
      <c r="BB72" s="317"/>
      <c r="BC72" s="317"/>
      <c r="BD72" s="317"/>
      <c r="BE72" s="317"/>
      <c r="BF72" s="317"/>
      <c r="BG72" s="317"/>
      <c r="BH72" s="317"/>
      <c r="BI72" s="317"/>
      <c r="BJ72" s="317"/>
      <c r="BK72" s="317"/>
      <c r="BL72" s="317"/>
      <c r="BM72" s="317"/>
      <c r="BN72" s="317"/>
      <c r="BO72" s="317"/>
      <c r="BP72" s="317"/>
      <c r="BQ72" s="317"/>
      <c r="BR72" s="317"/>
      <c r="BS72" s="317"/>
      <c r="BT72" s="317"/>
      <c r="BU72" s="317"/>
      <c r="BV72" s="317"/>
      <c r="BW72" s="317"/>
      <c r="BX72" s="317"/>
      <c r="BY72" s="317"/>
      <c r="BZ72" s="317"/>
      <c r="CA72" s="317"/>
      <c r="CB72" s="317"/>
      <c r="CC72" s="317"/>
      <c r="CD72" s="317"/>
      <c r="CE72" s="317"/>
    </row>
  </sheetData>
  <sheetProtection algorithmName="SHA-512" hashValue="qbhQ0/QTT5T1c6FLuCIsUfjHnr2b/1DNaocCj8TNd6/4MQzMiYhU7FqRyrjHs3iK4nL4JniMv3MTgCVSprh51w==" saltValue="Nj8Q7Hfo+QIf8AShabDNgw==" spinCount="100000" sheet="1" objects="1" scenarios="1" formatCells="0" formatColumns="0" formatRows="0" insertColumns="0" insertRows="0"/>
  <mergeCells count="399">
    <mergeCell ref="AH36:AQ36"/>
    <mergeCell ref="AD38:AD39"/>
    <mergeCell ref="AH38:AQ38"/>
    <mergeCell ref="T37:U37"/>
    <mergeCell ref="E53:AP54"/>
    <mergeCell ref="E42:G43"/>
    <mergeCell ref="H42:I42"/>
    <mergeCell ref="J42:K42"/>
    <mergeCell ref="L42:M42"/>
    <mergeCell ref="N42:O42"/>
    <mergeCell ref="AD40:AD41"/>
    <mergeCell ref="AH40:AQ40"/>
    <mergeCell ref="H41:I41"/>
    <mergeCell ref="J41:K41"/>
    <mergeCell ref="L41:M41"/>
    <mergeCell ref="N41:O41"/>
    <mergeCell ref="P41:Q41"/>
    <mergeCell ref="R41:S41"/>
    <mergeCell ref="P40:Q40"/>
    <mergeCell ref="V41:W41"/>
    <mergeCell ref="R40:S40"/>
    <mergeCell ref="P42:Q42"/>
    <mergeCell ref="E52:AQ52"/>
    <mergeCell ref="E51:AQ51"/>
    <mergeCell ref="B42:D43"/>
    <mergeCell ref="AD44:AD45"/>
    <mergeCell ref="AD42:AD43"/>
    <mergeCell ref="V43:W43"/>
    <mergeCell ref="X42:Z43"/>
    <mergeCell ref="C51:D51"/>
    <mergeCell ref="C52:D52"/>
    <mergeCell ref="E49:AQ50"/>
    <mergeCell ref="AA42:AC43"/>
    <mergeCell ref="T43:U43"/>
    <mergeCell ref="C49:D49"/>
    <mergeCell ref="B44:Z45"/>
    <mergeCell ref="AE43:AF43"/>
    <mergeCell ref="AE45:AF45"/>
    <mergeCell ref="J43:K43"/>
    <mergeCell ref="N43:O43"/>
    <mergeCell ref="N40:O40"/>
    <mergeCell ref="N39:O39"/>
    <mergeCell ref="H46:AQ46"/>
    <mergeCell ref="AE44:AF44"/>
    <mergeCell ref="AE42:AF42"/>
    <mergeCell ref="AE40:AF40"/>
    <mergeCell ref="AG42:AQ43"/>
    <mergeCell ref="P39:Q39"/>
    <mergeCell ref="T40:U40"/>
    <mergeCell ref="V40:W40"/>
    <mergeCell ref="AH39:AQ39"/>
    <mergeCell ref="V42:W42"/>
    <mergeCell ref="P43:Q43"/>
    <mergeCell ref="R42:S42"/>
    <mergeCell ref="T42:U42"/>
    <mergeCell ref="AA40:AC41"/>
    <mergeCell ref="T41:U41"/>
    <mergeCell ref="R43:S43"/>
    <mergeCell ref="R39:S39"/>
    <mergeCell ref="AA44:AC45"/>
    <mergeCell ref="L39:M39"/>
    <mergeCell ref="L43:M43"/>
    <mergeCell ref="AH44:AQ44"/>
    <mergeCell ref="AH45:AQ45"/>
    <mergeCell ref="AX38:AZ38"/>
    <mergeCell ref="AH37:AQ37"/>
    <mergeCell ref="BJ37:BL37"/>
    <mergeCell ref="AT37:AW37"/>
    <mergeCell ref="AX37:AZ37"/>
    <mergeCell ref="AT39:AW39"/>
    <mergeCell ref="AT42:AW42"/>
    <mergeCell ref="AX42:AZ42"/>
    <mergeCell ref="BF40:BI40"/>
    <mergeCell ref="BJ40:BL40"/>
    <mergeCell ref="AT40:AW40"/>
    <mergeCell ref="AX40:AZ40"/>
    <mergeCell ref="AT41:AW41"/>
    <mergeCell ref="AX41:AZ41"/>
    <mergeCell ref="BF38:BI38"/>
    <mergeCell ref="BJ38:BL38"/>
    <mergeCell ref="AH41:AQ41"/>
    <mergeCell ref="BJ39:BL39"/>
    <mergeCell ref="AX39:AZ39"/>
    <mergeCell ref="BF39:BI39"/>
    <mergeCell ref="BF35:BI35"/>
    <mergeCell ref="BJ35:BL35"/>
    <mergeCell ref="AT38:AW38"/>
    <mergeCell ref="BJ36:BL36"/>
    <mergeCell ref="AT32:AW32"/>
    <mergeCell ref="AX32:AZ32"/>
    <mergeCell ref="BF36:BI36"/>
    <mergeCell ref="AT36:AW36"/>
    <mergeCell ref="AE38:AF38"/>
    <mergeCell ref="AE36:AF36"/>
    <mergeCell ref="AE34:AF34"/>
    <mergeCell ref="AE32:AF32"/>
    <mergeCell ref="AH32:AQ32"/>
    <mergeCell ref="AT34:AW34"/>
    <mergeCell ref="AX34:AZ34"/>
    <mergeCell ref="AH33:AQ33"/>
    <mergeCell ref="AT35:AW35"/>
    <mergeCell ref="AX35:AZ35"/>
    <mergeCell ref="AT33:AW33"/>
    <mergeCell ref="AX33:AZ33"/>
    <mergeCell ref="AH34:AQ34"/>
    <mergeCell ref="AH35:AQ35"/>
    <mergeCell ref="AX36:AZ36"/>
    <mergeCell ref="BF37:BI37"/>
    <mergeCell ref="P35:Q35"/>
    <mergeCell ref="R35:S35"/>
    <mergeCell ref="T35:U35"/>
    <mergeCell ref="V35:W35"/>
    <mergeCell ref="AD34:AD35"/>
    <mergeCell ref="P34:Q34"/>
    <mergeCell ref="R34:S34"/>
    <mergeCell ref="T34:U34"/>
    <mergeCell ref="V34:W34"/>
    <mergeCell ref="X34:Z35"/>
    <mergeCell ref="AA34:AC35"/>
    <mergeCell ref="P37:Q37"/>
    <mergeCell ref="AD36:AD37"/>
    <mergeCell ref="V38:W38"/>
    <mergeCell ref="P36:Q36"/>
    <mergeCell ref="R36:S36"/>
    <mergeCell ref="R37:S37"/>
    <mergeCell ref="T38:U38"/>
    <mergeCell ref="P38:Q38"/>
    <mergeCell ref="R38:S38"/>
    <mergeCell ref="V37:W37"/>
    <mergeCell ref="T36:U36"/>
    <mergeCell ref="V36:W36"/>
    <mergeCell ref="X36:Z37"/>
    <mergeCell ref="AA36:AC37"/>
    <mergeCell ref="X38:Z39"/>
    <mergeCell ref="AA38:AC39"/>
    <mergeCell ref="T39:U39"/>
    <mergeCell ref="V39:W39"/>
    <mergeCell ref="P33:Q33"/>
    <mergeCell ref="P31:Q31"/>
    <mergeCell ref="R31:S31"/>
    <mergeCell ref="T31:U31"/>
    <mergeCell ref="V31:W31"/>
    <mergeCell ref="P32:Q32"/>
    <mergeCell ref="R32:S32"/>
    <mergeCell ref="T32:U32"/>
    <mergeCell ref="V32:W32"/>
    <mergeCell ref="R33:S33"/>
    <mergeCell ref="T33:U33"/>
    <mergeCell ref="V33:W33"/>
    <mergeCell ref="H27:I27"/>
    <mergeCell ref="J27:K27"/>
    <mergeCell ref="AX27:AZ27"/>
    <mergeCell ref="AD28:AD29"/>
    <mergeCell ref="AT30:AW30"/>
    <mergeCell ref="AX30:AZ30"/>
    <mergeCell ref="V29:W29"/>
    <mergeCell ref="AH29:AQ29"/>
    <mergeCell ref="AT29:AW29"/>
    <mergeCell ref="AX29:AZ29"/>
    <mergeCell ref="AT28:AW28"/>
    <mergeCell ref="AX28:AZ28"/>
    <mergeCell ref="AH30:AQ30"/>
    <mergeCell ref="AA30:AC31"/>
    <mergeCell ref="AD30:AD31"/>
    <mergeCell ref="AE30:AF30"/>
    <mergeCell ref="AE28:AF28"/>
    <mergeCell ref="AH31:AQ31"/>
    <mergeCell ref="AT31:AW31"/>
    <mergeCell ref="AX31:AZ31"/>
    <mergeCell ref="P30:Q30"/>
    <mergeCell ref="R30:S30"/>
    <mergeCell ref="T30:U30"/>
    <mergeCell ref="V30:W30"/>
    <mergeCell ref="J29:K29"/>
    <mergeCell ref="L29:M29"/>
    <mergeCell ref="H31:I31"/>
    <mergeCell ref="J31:K31"/>
    <mergeCell ref="L31:M31"/>
    <mergeCell ref="H40:I40"/>
    <mergeCell ref="N30:O30"/>
    <mergeCell ref="H33:I33"/>
    <mergeCell ref="J33:K33"/>
    <mergeCell ref="L33:M33"/>
    <mergeCell ref="N33:O33"/>
    <mergeCell ref="N31:O31"/>
    <mergeCell ref="N32:O32"/>
    <mergeCell ref="J38:K38"/>
    <mergeCell ref="L38:M38"/>
    <mergeCell ref="N38:O38"/>
    <mergeCell ref="H32:I32"/>
    <mergeCell ref="J32:K32"/>
    <mergeCell ref="L32:M32"/>
    <mergeCell ref="L35:M35"/>
    <mergeCell ref="H36:I36"/>
    <mergeCell ref="J36:K36"/>
    <mergeCell ref="L30:M30"/>
    <mergeCell ref="L36:M36"/>
    <mergeCell ref="B38:D39"/>
    <mergeCell ref="E38:G39"/>
    <mergeCell ref="H38:I38"/>
    <mergeCell ref="C47:D47"/>
    <mergeCell ref="B46:G46"/>
    <mergeCell ref="H39:I39"/>
    <mergeCell ref="J39:K39"/>
    <mergeCell ref="AT26:AW26"/>
    <mergeCell ref="V27:W27"/>
    <mergeCell ref="B32:D33"/>
    <mergeCell ref="E32:G33"/>
    <mergeCell ref="B28:D29"/>
    <mergeCell ref="B34:D35"/>
    <mergeCell ref="E34:G35"/>
    <mergeCell ref="B40:D41"/>
    <mergeCell ref="E40:G41"/>
    <mergeCell ref="B36:D37"/>
    <mergeCell ref="E36:G37"/>
    <mergeCell ref="N36:O36"/>
    <mergeCell ref="J35:K35"/>
    <mergeCell ref="N35:O35"/>
    <mergeCell ref="L37:M37"/>
    <mergeCell ref="N37:O37"/>
    <mergeCell ref="H29:I29"/>
    <mergeCell ref="AX26:BC26"/>
    <mergeCell ref="AG25:AQ25"/>
    <mergeCell ref="T26:U26"/>
    <mergeCell ref="V26:W26"/>
    <mergeCell ref="X26:Z27"/>
    <mergeCell ref="R29:S29"/>
    <mergeCell ref="AE29:AF29"/>
    <mergeCell ref="AA26:AC27"/>
    <mergeCell ref="AD26:AD27"/>
    <mergeCell ref="AE27:AF27"/>
    <mergeCell ref="T24:U25"/>
    <mergeCell ref="V24:W25"/>
    <mergeCell ref="X24:Z25"/>
    <mergeCell ref="AA24:AC25"/>
    <mergeCell ref="AD24:AD25"/>
    <mergeCell ref="AH24:AQ24"/>
    <mergeCell ref="AE25:AF25"/>
    <mergeCell ref="AH26:AQ26"/>
    <mergeCell ref="V28:W28"/>
    <mergeCell ref="AT27:AW27"/>
    <mergeCell ref="H26:I26"/>
    <mergeCell ref="J26:K26"/>
    <mergeCell ref="AA23:AC23"/>
    <mergeCell ref="AH23:AQ23"/>
    <mergeCell ref="AT22:AW23"/>
    <mergeCell ref="AX22:AZ23"/>
    <mergeCell ref="E28:G29"/>
    <mergeCell ref="H28:I28"/>
    <mergeCell ref="J28:K28"/>
    <mergeCell ref="L28:M28"/>
    <mergeCell ref="P28:Q28"/>
    <mergeCell ref="R28:S28"/>
    <mergeCell ref="T28:U28"/>
    <mergeCell ref="T29:U29"/>
    <mergeCell ref="P29:Q29"/>
    <mergeCell ref="L27:M27"/>
    <mergeCell ref="T27:U27"/>
    <mergeCell ref="N28:O28"/>
    <mergeCell ref="N27:O27"/>
    <mergeCell ref="P27:Q27"/>
    <mergeCell ref="R27:S27"/>
    <mergeCell ref="R24:S25"/>
    <mergeCell ref="AH28:AQ28"/>
    <mergeCell ref="L26:M26"/>
    <mergeCell ref="A1:AR1"/>
    <mergeCell ref="A3:AG3"/>
    <mergeCell ref="B7:L7"/>
    <mergeCell ref="D8:L8"/>
    <mergeCell ref="AH3:AR3"/>
    <mergeCell ref="B19:D22"/>
    <mergeCell ref="E19:G22"/>
    <mergeCell ref="H19:W19"/>
    <mergeCell ref="X19:Z22"/>
    <mergeCell ref="AA19:AF19"/>
    <mergeCell ref="AG19:AQ22"/>
    <mergeCell ref="AE22:AF22"/>
    <mergeCell ref="T20:U22"/>
    <mergeCell ref="N20:O22"/>
    <mergeCell ref="P20:Q22"/>
    <mergeCell ref="R20:S22"/>
    <mergeCell ref="C17:AF17"/>
    <mergeCell ref="B6:AF6"/>
    <mergeCell ref="A4:B4"/>
    <mergeCell ref="C4:AF5"/>
    <mergeCell ref="A16:B16"/>
    <mergeCell ref="M7:U7"/>
    <mergeCell ref="V7:AI7"/>
    <mergeCell ref="AJ7:AQ7"/>
    <mergeCell ref="AT2:BL5"/>
    <mergeCell ref="AE26:AF26"/>
    <mergeCell ref="AU11:BD12"/>
    <mergeCell ref="BH11:BQ12"/>
    <mergeCell ref="D12:L12"/>
    <mergeCell ref="D10:L10"/>
    <mergeCell ref="D11:L11"/>
    <mergeCell ref="A2:AR2"/>
    <mergeCell ref="AE21:AF21"/>
    <mergeCell ref="R23:S23"/>
    <mergeCell ref="T23:U23"/>
    <mergeCell ref="B18:C18"/>
    <mergeCell ref="BA20:BC21"/>
    <mergeCell ref="AT20:AW21"/>
    <mergeCell ref="AX20:AZ21"/>
    <mergeCell ref="AT18:AW19"/>
    <mergeCell ref="AX18:AZ19"/>
    <mergeCell ref="BA22:BC23"/>
    <mergeCell ref="N23:O23"/>
    <mergeCell ref="P23:Q23"/>
    <mergeCell ref="B26:D27"/>
    <mergeCell ref="E26:G27"/>
    <mergeCell ref="AH4:AR6"/>
    <mergeCell ref="AE23:AF23"/>
    <mergeCell ref="V20:W22"/>
    <mergeCell ref="AA20:AC22"/>
    <mergeCell ref="AE20:AF20"/>
    <mergeCell ref="AE31:AF31"/>
    <mergeCell ref="AE33:AF33"/>
    <mergeCell ref="AE35:AF35"/>
    <mergeCell ref="AE37:AF37"/>
    <mergeCell ref="AE39:AF39"/>
    <mergeCell ref="AE41:AF41"/>
    <mergeCell ref="V23:W23"/>
    <mergeCell ref="X23:Z23"/>
    <mergeCell ref="X30:Z31"/>
    <mergeCell ref="X32:Z33"/>
    <mergeCell ref="X40:Z41"/>
    <mergeCell ref="AD32:AD33"/>
    <mergeCell ref="AA32:AC33"/>
    <mergeCell ref="J20:K22"/>
    <mergeCell ref="L20:M22"/>
    <mergeCell ref="J14:K14"/>
    <mergeCell ref="D14:I14"/>
    <mergeCell ref="D9:L9"/>
    <mergeCell ref="D13:L13"/>
    <mergeCell ref="B30:D31"/>
    <mergeCell ref="E30:G31"/>
    <mergeCell ref="M14:U14"/>
    <mergeCell ref="B23:C23"/>
    <mergeCell ref="E23:G23"/>
    <mergeCell ref="H23:I23"/>
    <mergeCell ref="J23:K23"/>
    <mergeCell ref="L23:M23"/>
    <mergeCell ref="N26:O26"/>
    <mergeCell ref="P26:Q26"/>
    <mergeCell ref="R26:S26"/>
    <mergeCell ref="B24:D25"/>
    <mergeCell ref="E24:G25"/>
    <mergeCell ref="H24:I25"/>
    <mergeCell ref="J24:K25"/>
    <mergeCell ref="L24:M25"/>
    <mergeCell ref="N24:O25"/>
    <mergeCell ref="P24:Q25"/>
    <mergeCell ref="AT16:BC17"/>
    <mergeCell ref="E47:AQ48"/>
    <mergeCell ref="BA18:BC19"/>
    <mergeCell ref="H37:I37"/>
    <mergeCell ref="J37:K37"/>
    <mergeCell ref="AE24:AF24"/>
    <mergeCell ref="AT24:BC25"/>
    <mergeCell ref="H35:I35"/>
    <mergeCell ref="H34:I34"/>
    <mergeCell ref="J34:K34"/>
    <mergeCell ref="L34:M34"/>
    <mergeCell ref="N34:O34"/>
    <mergeCell ref="J40:K40"/>
    <mergeCell ref="L40:M40"/>
    <mergeCell ref="AH27:AQ27"/>
    <mergeCell ref="X28:Z29"/>
    <mergeCell ref="AA28:AC29"/>
    <mergeCell ref="D18:AQ18"/>
    <mergeCell ref="C16:AF16"/>
    <mergeCell ref="H30:I30"/>
    <mergeCell ref="J30:K30"/>
    <mergeCell ref="N29:O29"/>
    <mergeCell ref="H43:I43"/>
    <mergeCell ref="H20:I22"/>
    <mergeCell ref="X8:AI8"/>
    <mergeCell ref="AJ8:AQ8"/>
    <mergeCell ref="M9:U9"/>
    <mergeCell ref="X9:AI9"/>
    <mergeCell ref="AJ9:AQ9"/>
    <mergeCell ref="M10:U10"/>
    <mergeCell ref="X10:AC10"/>
    <mergeCell ref="AD10:AG10"/>
    <mergeCell ref="AH10:AI10"/>
    <mergeCell ref="AJ10:AQ10"/>
    <mergeCell ref="M8:U8"/>
    <mergeCell ref="X14:AI14"/>
    <mergeCell ref="AJ14:AQ14"/>
    <mergeCell ref="M11:U11"/>
    <mergeCell ref="X11:AI11"/>
    <mergeCell ref="AJ11:AQ11"/>
    <mergeCell ref="M12:U12"/>
    <mergeCell ref="X12:AI12"/>
    <mergeCell ref="AJ12:AQ12"/>
    <mergeCell ref="M13:U13"/>
    <mergeCell ref="X13:AI13"/>
    <mergeCell ref="AJ13:AQ13"/>
  </mergeCells>
  <phoneticPr fontId="3"/>
  <conditionalFormatting sqref="H26:U26 AE27:AF27 H28:U28 AE29:AF29 H30:U30 AE31:AF31 H32:U32 AE33:AF33 H34:U34 AE35:AF35 H36:U36 AE37:AF37 H38:U38 AE39:AF39 H40:U40 AE41:AF41 AE45:AF45">
    <cfRule type="cellIs" dxfId="166" priority="6" operator="equal">
      <formula>0</formula>
    </cfRule>
  </conditionalFormatting>
  <conditionalFormatting sqref="J14 M8:M13 AJ8:AQ14 L14:M14 X14:AI14">
    <cfRule type="containsBlanks" dxfId="165" priority="3">
      <formula>LEN(TRIM(J8))=0</formula>
    </cfRule>
  </conditionalFormatting>
  <conditionalFormatting sqref="J14">
    <cfRule type="containsBlanks" dxfId="164" priority="2">
      <formula>LEN(TRIM(J14))=0</formula>
    </cfRule>
  </conditionalFormatting>
  <conditionalFormatting sqref="AD26:AE26 AG26:AQ26 B26:U41 AD27:AQ27 AD28:AE28 AG28:AQ28 AD29:AQ29 AD30:AE30 AG30:AQ30 AD31:AQ31 AD32:AE32 AG32:AQ32 AD33:AQ33 AD34:AE34 AG34:AQ34 AD35:AQ35 AD36:AE36 AG36:AQ36 AD37:AQ37 AD38:AE38 AG38:AQ38 AD39:AQ39 AD40:AE40 AG40:AQ40 AD41:AQ41 AD44:AE44 AG44:AQ44 AD45:AQ45">
    <cfRule type="containsBlanks" dxfId="163" priority="7">
      <formula>LEN(TRIM(B26))=0</formula>
    </cfRule>
  </conditionalFormatting>
  <conditionalFormatting sqref="AD10:AG10">
    <cfRule type="containsBlanks" dxfId="162" priority="1">
      <formula>LEN(TRIM(AD10))=0</formula>
    </cfRule>
  </conditionalFormatting>
  <dataValidations count="1">
    <dataValidation type="list" allowBlank="1" showInputMessage="1" showErrorMessage="1" sqref="J14" xr:uid="{25673EF5-64CE-4664-AA9F-F02A8B34AC31}">
      <formula1>"　,配置,兼務,嘱託"</formula1>
    </dataValidation>
  </dataValidations>
  <printOptions horizontalCentered="1"/>
  <pageMargins left="0.70866141732283472" right="0.31496062992125984" top="0.39370078740157483" bottom="0.39370078740157483" header="0" footer="0"/>
  <pageSetup paperSize="9" orientation="portrait" cellComments="asDisplayed" r:id="rId1"/>
  <headerFooter alignWithMargins="0"/>
  <colBreaks count="1" manualBreakCount="1">
    <brk id="44" max="68" man="1"/>
  </colBreaks>
  <drawing r:id="rId2"/>
  <legacyDrawing r:id="rId3"/>
  <mc:AlternateContent xmlns:mc="http://schemas.openxmlformats.org/markup-compatibility/2006">
    <mc:Choice Requires="x14">
      <controls>
        <mc:AlternateContent xmlns:mc="http://schemas.openxmlformats.org/markup-compatibility/2006">
          <mc:Choice Requires="x14">
            <control shapeId="1145927" r:id="rId4" name="Check Box 71">
              <controlPr defaultSize="0" autoFill="0" autoLine="0" autoPict="0">
                <anchor moveWithCells="1" sizeWithCells="1">
                  <from>
                    <xdr:col>27</xdr:col>
                    <xdr:colOff>0</xdr:colOff>
                    <xdr:row>4</xdr:row>
                    <xdr:rowOff>0</xdr:rowOff>
                  </from>
                  <to>
                    <xdr:col>29</xdr:col>
                    <xdr:colOff>247650</xdr:colOff>
                    <xdr:row>5</xdr:row>
                    <xdr:rowOff>38100</xdr:rowOff>
                  </to>
                </anchor>
              </controlPr>
            </control>
          </mc:Choice>
        </mc:AlternateContent>
        <mc:AlternateContent xmlns:mc="http://schemas.openxmlformats.org/markup-compatibility/2006">
          <mc:Choice Requires="x14">
            <control shapeId="1145928" r:id="rId5" name="Check Box 72">
              <controlPr defaultSize="0" autoFill="0" autoLine="0" autoPict="0">
                <anchor moveWithCells="1" sizeWithCells="1">
                  <from>
                    <xdr:col>29</xdr:col>
                    <xdr:colOff>266700</xdr:colOff>
                    <xdr:row>4</xdr:row>
                    <xdr:rowOff>0</xdr:rowOff>
                  </from>
                  <to>
                    <xdr:col>32</xdr:col>
                    <xdr:colOff>66675</xdr:colOff>
                    <xdr:row>5</xdr:row>
                    <xdr:rowOff>28575</xdr:rowOff>
                  </to>
                </anchor>
              </controlPr>
            </control>
          </mc:Choice>
        </mc:AlternateContent>
        <mc:AlternateContent xmlns:mc="http://schemas.openxmlformats.org/markup-compatibility/2006">
          <mc:Choice Requires="x14">
            <control shapeId="1145930" r:id="rId6" name="Check Box 74">
              <controlPr locked="0" defaultSize="0" autoFill="0" autoLine="0" autoPict="0">
                <anchor moveWithCells="1">
                  <from>
                    <xdr:col>21</xdr:col>
                    <xdr:colOff>19050</xdr:colOff>
                    <xdr:row>10</xdr:row>
                    <xdr:rowOff>19050</xdr:rowOff>
                  </from>
                  <to>
                    <xdr:col>22</xdr:col>
                    <xdr:colOff>57150</xdr:colOff>
                    <xdr:row>11</xdr:row>
                    <xdr:rowOff>9525</xdr:rowOff>
                  </to>
                </anchor>
              </controlPr>
            </control>
          </mc:Choice>
        </mc:AlternateContent>
        <mc:AlternateContent xmlns:mc="http://schemas.openxmlformats.org/markup-compatibility/2006">
          <mc:Choice Requires="x14">
            <control shapeId="1145931" r:id="rId7" name="Check Box 75">
              <controlPr locked="0" defaultSize="0" autoFill="0" autoLine="0" autoPict="0">
                <anchor moveWithCells="1">
                  <from>
                    <xdr:col>21</xdr:col>
                    <xdr:colOff>19050</xdr:colOff>
                    <xdr:row>7</xdr:row>
                    <xdr:rowOff>9525</xdr:rowOff>
                  </from>
                  <to>
                    <xdr:col>22</xdr:col>
                    <xdr:colOff>57150</xdr:colOff>
                    <xdr:row>7</xdr:row>
                    <xdr:rowOff>171450</xdr:rowOff>
                  </to>
                </anchor>
              </controlPr>
            </control>
          </mc:Choice>
        </mc:AlternateContent>
        <mc:AlternateContent xmlns:mc="http://schemas.openxmlformats.org/markup-compatibility/2006">
          <mc:Choice Requires="x14">
            <control shapeId="1145932" r:id="rId8" name="Check Box 76">
              <controlPr locked="0" defaultSize="0" autoFill="0" autoLine="0" autoPict="0">
                <anchor moveWithCells="1">
                  <from>
                    <xdr:col>21</xdr:col>
                    <xdr:colOff>19050</xdr:colOff>
                    <xdr:row>8</xdr:row>
                    <xdr:rowOff>9525</xdr:rowOff>
                  </from>
                  <to>
                    <xdr:col>22</xdr:col>
                    <xdr:colOff>57150</xdr:colOff>
                    <xdr:row>9</xdr:row>
                    <xdr:rowOff>0</xdr:rowOff>
                  </to>
                </anchor>
              </controlPr>
            </control>
          </mc:Choice>
        </mc:AlternateContent>
        <mc:AlternateContent xmlns:mc="http://schemas.openxmlformats.org/markup-compatibility/2006">
          <mc:Choice Requires="x14">
            <control shapeId="1145933" r:id="rId9" name="Check Box 77">
              <controlPr locked="0" defaultSize="0" autoFill="0" autoLine="0" autoPict="0">
                <anchor moveWithCells="1">
                  <from>
                    <xdr:col>21</xdr:col>
                    <xdr:colOff>19050</xdr:colOff>
                    <xdr:row>9</xdr:row>
                    <xdr:rowOff>28575</xdr:rowOff>
                  </from>
                  <to>
                    <xdr:col>22</xdr:col>
                    <xdr:colOff>57150</xdr:colOff>
                    <xdr:row>10</xdr:row>
                    <xdr:rowOff>19050</xdr:rowOff>
                  </to>
                </anchor>
              </controlPr>
            </control>
          </mc:Choice>
        </mc:AlternateContent>
        <mc:AlternateContent xmlns:mc="http://schemas.openxmlformats.org/markup-compatibility/2006">
          <mc:Choice Requires="x14">
            <control shapeId="1145934" r:id="rId10" name="Check Box 78">
              <controlPr locked="0" defaultSize="0" autoFill="0" autoLine="0" autoPict="0">
                <anchor moveWithCells="1">
                  <from>
                    <xdr:col>21</xdr:col>
                    <xdr:colOff>19050</xdr:colOff>
                    <xdr:row>11</xdr:row>
                    <xdr:rowOff>9525</xdr:rowOff>
                  </from>
                  <to>
                    <xdr:col>22</xdr:col>
                    <xdr:colOff>57150</xdr:colOff>
                    <xdr:row>12</xdr:row>
                    <xdr:rowOff>0</xdr:rowOff>
                  </to>
                </anchor>
              </controlPr>
            </control>
          </mc:Choice>
        </mc:AlternateContent>
        <mc:AlternateContent xmlns:mc="http://schemas.openxmlformats.org/markup-compatibility/2006">
          <mc:Choice Requires="x14">
            <control shapeId="1145935" r:id="rId11" name="Check Box 79">
              <controlPr locked="0" defaultSize="0" autoFill="0" autoLine="0" autoPict="0">
                <anchor moveWithCells="1">
                  <from>
                    <xdr:col>21</xdr:col>
                    <xdr:colOff>19050</xdr:colOff>
                    <xdr:row>12</xdr:row>
                    <xdr:rowOff>9525</xdr:rowOff>
                  </from>
                  <to>
                    <xdr:col>22</xdr:col>
                    <xdr:colOff>57150</xdr:colOff>
                    <xdr:row>13</xdr:row>
                    <xdr:rowOff>0</xdr:rowOff>
                  </to>
                </anchor>
              </controlPr>
            </control>
          </mc:Choice>
        </mc:AlternateContent>
        <mc:AlternateContent xmlns:mc="http://schemas.openxmlformats.org/markup-compatibility/2006">
          <mc:Choice Requires="x14">
            <control shapeId="1145936" r:id="rId12" name="Check Box 80">
              <controlPr locked="0" defaultSize="0" autoFill="0" autoLine="0" autoPict="0">
                <anchor moveWithCells="1">
                  <from>
                    <xdr:col>21</xdr:col>
                    <xdr:colOff>19050</xdr:colOff>
                    <xdr:row>13</xdr:row>
                    <xdr:rowOff>9525</xdr:rowOff>
                  </from>
                  <to>
                    <xdr:col>22</xdr:col>
                    <xdr:colOff>57150</xdr:colOff>
                    <xdr:row>14</xdr:row>
                    <xdr:rowOff>0</xdr:rowOff>
                  </to>
                </anchor>
              </controlPr>
            </control>
          </mc:Choice>
        </mc:AlternateContent>
        <mc:AlternateContent xmlns:mc="http://schemas.openxmlformats.org/markup-compatibility/2006">
          <mc:Choice Requires="x14">
            <control shapeId="1145937" r:id="rId13" name="Check Box 81">
              <controlPr locked="0" defaultSize="0" autoFill="0" autoLine="0" autoPict="0">
                <anchor moveWithCells="1" sizeWithCells="1">
                  <from>
                    <xdr:col>1</xdr:col>
                    <xdr:colOff>28575</xdr:colOff>
                    <xdr:row>10</xdr:row>
                    <xdr:rowOff>19050</xdr:rowOff>
                  </from>
                  <to>
                    <xdr:col>3</xdr:col>
                    <xdr:colOff>85725</xdr:colOff>
                    <xdr:row>11</xdr:row>
                    <xdr:rowOff>0</xdr:rowOff>
                  </to>
                </anchor>
              </controlPr>
            </control>
          </mc:Choice>
        </mc:AlternateContent>
        <mc:AlternateContent xmlns:mc="http://schemas.openxmlformats.org/markup-compatibility/2006">
          <mc:Choice Requires="x14">
            <control shapeId="1145938" r:id="rId14" name="Check Box 82">
              <controlPr locked="0" defaultSize="0" autoFill="0" autoLine="0" autoPict="0">
                <anchor moveWithCells="1" sizeWithCells="1">
                  <from>
                    <xdr:col>1</xdr:col>
                    <xdr:colOff>28575</xdr:colOff>
                    <xdr:row>6</xdr:row>
                    <xdr:rowOff>171450</xdr:rowOff>
                  </from>
                  <to>
                    <xdr:col>3</xdr:col>
                    <xdr:colOff>85725</xdr:colOff>
                    <xdr:row>7</xdr:row>
                    <xdr:rowOff>161925</xdr:rowOff>
                  </to>
                </anchor>
              </controlPr>
            </control>
          </mc:Choice>
        </mc:AlternateContent>
        <mc:AlternateContent xmlns:mc="http://schemas.openxmlformats.org/markup-compatibility/2006">
          <mc:Choice Requires="x14">
            <control shapeId="1145939" r:id="rId15" name="Check Box 83">
              <controlPr locked="0" defaultSize="0" autoFill="0" autoLine="0" autoPict="0">
                <anchor moveWithCells="1" sizeWithCells="1">
                  <from>
                    <xdr:col>1</xdr:col>
                    <xdr:colOff>28575</xdr:colOff>
                    <xdr:row>8</xdr:row>
                    <xdr:rowOff>9525</xdr:rowOff>
                  </from>
                  <to>
                    <xdr:col>3</xdr:col>
                    <xdr:colOff>95250</xdr:colOff>
                    <xdr:row>8</xdr:row>
                    <xdr:rowOff>171450</xdr:rowOff>
                  </to>
                </anchor>
              </controlPr>
            </control>
          </mc:Choice>
        </mc:AlternateContent>
        <mc:AlternateContent xmlns:mc="http://schemas.openxmlformats.org/markup-compatibility/2006">
          <mc:Choice Requires="x14">
            <control shapeId="1145940" r:id="rId16" name="Check Box 84">
              <controlPr locked="0" defaultSize="0" autoFill="0" autoLine="0" autoPict="0">
                <anchor moveWithCells="1" sizeWithCells="1">
                  <from>
                    <xdr:col>1</xdr:col>
                    <xdr:colOff>28575</xdr:colOff>
                    <xdr:row>9</xdr:row>
                    <xdr:rowOff>19050</xdr:rowOff>
                  </from>
                  <to>
                    <xdr:col>3</xdr:col>
                    <xdr:colOff>95250</xdr:colOff>
                    <xdr:row>10</xdr:row>
                    <xdr:rowOff>9525</xdr:rowOff>
                  </to>
                </anchor>
              </controlPr>
            </control>
          </mc:Choice>
        </mc:AlternateContent>
        <mc:AlternateContent xmlns:mc="http://schemas.openxmlformats.org/markup-compatibility/2006">
          <mc:Choice Requires="x14">
            <control shapeId="1145941" r:id="rId17" name="Check Box 85">
              <controlPr locked="0" defaultSize="0" autoFill="0" autoLine="0" autoPict="0">
                <anchor moveWithCells="1" sizeWithCells="1">
                  <from>
                    <xdr:col>1</xdr:col>
                    <xdr:colOff>28575</xdr:colOff>
                    <xdr:row>11</xdr:row>
                    <xdr:rowOff>9525</xdr:rowOff>
                  </from>
                  <to>
                    <xdr:col>3</xdr:col>
                    <xdr:colOff>95250</xdr:colOff>
                    <xdr:row>11</xdr:row>
                    <xdr:rowOff>171450</xdr:rowOff>
                  </to>
                </anchor>
              </controlPr>
            </control>
          </mc:Choice>
        </mc:AlternateContent>
        <mc:AlternateContent xmlns:mc="http://schemas.openxmlformats.org/markup-compatibility/2006">
          <mc:Choice Requires="x14">
            <control shapeId="1145942" r:id="rId18" name="Check Box 86">
              <controlPr locked="0" defaultSize="0" autoFill="0" autoLine="0" autoPict="0">
                <anchor moveWithCells="1" sizeWithCells="1">
                  <from>
                    <xdr:col>1</xdr:col>
                    <xdr:colOff>28575</xdr:colOff>
                    <xdr:row>12</xdr:row>
                    <xdr:rowOff>9525</xdr:rowOff>
                  </from>
                  <to>
                    <xdr:col>3</xdr:col>
                    <xdr:colOff>95250</xdr:colOff>
                    <xdr:row>12</xdr:row>
                    <xdr:rowOff>171450</xdr:rowOff>
                  </to>
                </anchor>
              </controlPr>
            </control>
          </mc:Choice>
        </mc:AlternateContent>
        <mc:AlternateContent xmlns:mc="http://schemas.openxmlformats.org/markup-compatibility/2006">
          <mc:Choice Requires="x14">
            <control shapeId="1145943" r:id="rId19" name="Check Box 87">
              <controlPr locked="0" defaultSize="0" autoFill="0" autoLine="0" autoPict="0">
                <anchor moveWithCells="1" sizeWithCells="1">
                  <from>
                    <xdr:col>1</xdr:col>
                    <xdr:colOff>28575</xdr:colOff>
                    <xdr:row>13</xdr:row>
                    <xdr:rowOff>9525</xdr:rowOff>
                  </from>
                  <to>
                    <xdr:col>3</xdr:col>
                    <xdr:colOff>95250</xdr:colOff>
                    <xdr:row>13</xdr:row>
                    <xdr:rowOff>171450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CE71"/>
  <sheetViews>
    <sheetView showGridLines="0" view="pageBreakPreview" zoomScaleNormal="100" zoomScaleSheetLayoutView="100" workbookViewId="0">
      <selection sqref="A1:AQ1"/>
    </sheetView>
  </sheetViews>
  <sheetFormatPr defaultColWidth="8" defaultRowHeight="12" x14ac:dyDescent="0.15"/>
  <cols>
    <col min="1" max="28" width="2" style="337" customWidth="1"/>
    <col min="29" max="29" width="4.375" style="337" customWidth="1"/>
    <col min="30" max="33" width="2.75" style="337" customWidth="1"/>
    <col min="34" max="34" width="2.75" style="338" customWidth="1"/>
    <col min="35" max="37" width="2" style="337" customWidth="1"/>
    <col min="38" max="38" width="2" style="338" customWidth="1"/>
    <col min="39" max="39" width="2" style="337" customWidth="1"/>
    <col min="40" max="40" width="2" style="355" customWidth="1"/>
    <col min="41" max="41" width="2" style="407" customWidth="1"/>
    <col min="42" max="44" width="2" style="337" customWidth="1"/>
    <col min="45" max="59" width="2.375" style="337" customWidth="1"/>
    <col min="60" max="69" width="2.625" style="337" customWidth="1"/>
    <col min="70" max="72" width="2.375" style="337" customWidth="1"/>
    <col min="73" max="138" width="2" style="337" customWidth="1"/>
    <col min="139" max="16384" width="8" style="337"/>
  </cols>
  <sheetData>
    <row r="1" spans="1:69" ht="14.1" customHeight="1" thickBot="1" x14ac:dyDescent="0.2">
      <c r="A1" s="2957" t="s">
        <v>649</v>
      </c>
      <c r="B1" s="2957"/>
      <c r="C1" s="2957"/>
      <c r="D1" s="2957"/>
      <c r="E1" s="2957"/>
      <c r="F1" s="2957"/>
      <c r="G1" s="2957"/>
      <c r="H1" s="2957"/>
      <c r="I1" s="2957"/>
      <c r="J1" s="2957"/>
      <c r="K1" s="2957"/>
      <c r="L1" s="2957"/>
      <c r="M1" s="2957"/>
      <c r="N1" s="2957"/>
      <c r="O1" s="2957"/>
      <c r="P1" s="2957"/>
      <c r="Q1" s="2957"/>
      <c r="R1" s="2957"/>
      <c r="S1" s="2957"/>
      <c r="T1" s="2957"/>
      <c r="U1" s="2957"/>
      <c r="V1" s="2957"/>
      <c r="W1" s="2957"/>
      <c r="X1" s="2957"/>
      <c r="Y1" s="2957"/>
      <c r="Z1" s="2957"/>
      <c r="AA1" s="2957"/>
      <c r="AB1" s="2957"/>
      <c r="AC1" s="2957"/>
      <c r="AD1" s="2957"/>
      <c r="AE1" s="2957"/>
      <c r="AF1" s="2957"/>
      <c r="AG1" s="2957"/>
      <c r="AH1" s="2957"/>
      <c r="AI1" s="2957"/>
      <c r="AJ1" s="2957"/>
      <c r="AK1" s="2957"/>
      <c r="AL1" s="2957"/>
      <c r="AM1" s="2957"/>
      <c r="AN1" s="2957"/>
      <c r="AO1" s="2957"/>
      <c r="AP1" s="2957"/>
      <c r="AQ1" s="2957"/>
      <c r="AR1" s="383"/>
      <c r="AS1" s="3271" t="s">
        <v>617</v>
      </c>
      <c r="AT1" s="3271"/>
      <c r="AU1" s="3271"/>
      <c r="AV1" s="3271"/>
      <c r="AW1" s="3271"/>
    </row>
    <row r="2" spans="1:69" ht="14.1" customHeight="1" thickBot="1" x14ac:dyDescent="0.2">
      <c r="A2" s="2969" t="s">
        <v>424</v>
      </c>
      <c r="B2" s="2969"/>
      <c r="C2" s="2969"/>
      <c r="D2" s="2969"/>
      <c r="E2" s="2969"/>
      <c r="F2" s="2969"/>
      <c r="G2" s="2969"/>
      <c r="H2" s="2969"/>
      <c r="I2" s="2969"/>
      <c r="J2" s="2969"/>
      <c r="K2" s="2969"/>
      <c r="L2" s="2969"/>
      <c r="M2" s="2969"/>
      <c r="N2" s="2969"/>
      <c r="O2" s="2969"/>
      <c r="P2" s="2969"/>
      <c r="Q2" s="2969"/>
      <c r="R2" s="2969"/>
      <c r="S2" s="2969"/>
      <c r="T2" s="2969"/>
      <c r="U2" s="2969"/>
      <c r="V2" s="2969"/>
      <c r="W2" s="2969"/>
      <c r="X2" s="2969"/>
      <c r="Y2" s="2969"/>
      <c r="Z2" s="2969"/>
      <c r="AA2" s="2969"/>
      <c r="AB2" s="2969"/>
      <c r="AC2" s="2969"/>
      <c r="AD2" s="2969"/>
      <c r="AE2" s="2969"/>
      <c r="AF2" s="2969"/>
      <c r="AG2" s="2969"/>
      <c r="AH2" s="2969"/>
      <c r="AI2" s="2969"/>
      <c r="AJ2" s="2969"/>
      <c r="AK2" s="2969"/>
      <c r="AL2" s="2969"/>
      <c r="AM2" s="2969"/>
      <c r="AN2" s="2969"/>
      <c r="AO2" s="2969"/>
      <c r="AP2" s="2969"/>
      <c r="AQ2" s="2969"/>
      <c r="AR2" s="2969"/>
      <c r="AT2" s="2936" t="s">
        <v>605</v>
      </c>
      <c r="AU2" s="2937"/>
      <c r="AV2" s="2937"/>
      <c r="AW2" s="2937"/>
      <c r="AX2" s="2937"/>
      <c r="AY2" s="2937"/>
      <c r="AZ2" s="2937"/>
      <c r="BA2" s="2937"/>
      <c r="BB2" s="2937"/>
      <c r="BC2" s="2937"/>
      <c r="BD2" s="2937"/>
      <c r="BE2" s="2937"/>
      <c r="BF2" s="2937"/>
      <c r="BG2" s="2937"/>
      <c r="BH2" s="2937"/>
      <c r="BI2" s="2937"/>
      <c r="BJ2" s="2937"/>
      <c r="BK2" s="2938"/>
    </row>
    <row r="3" spans="1:69" ht="14.1" customHeight="1" x14ac:dyDescent="0.15">
      <c r="A3" s="2958" t="s">
        <v>53</v>
      </c>
      <c r="B3" s="2959"/>
      <c r="C3" s="2959"/>
      <c r="D3" s="2959"/>
      <c r="E3" s="2959"/>
      <c r="F3" s="2959"/>
      <c r="G3" s="2959"/>
      <c r="H3" s="2959"/>
      <c r="I3" s="2959"/>
      <c r="J3" s="2959"/>
      <c r="K3" s="2959"/>
      <c r="L3" s="2959"/>
      <c r="M3" s="2959"/>
      <c r="N3" s="2959"/>
      <c r="O3" s="2959"/>
      <c r="P3" s="2959"/>
      <c r="Q3" s="2959"/>
      <c r="R3" s="2959"/>
      <c r="S3" s="2959"/>
      <c r="T3" s="2959"/>
      <c r="U3" s="2959"/>
      <c r="V3" s="2959"/>
      <c r="W3" s="2959"/>
      <c r="X3" s="2959"/>
      <c r="Y3" s="2959"/>
      <c r="Z3" s="2959"/>
      <c r="AA3" s="2959"/>
      <c r="AB3" s="2959"/>
      <c r="AC3" s="2959"/>
      <c r="AD3" s="2959"/>
      <c r="AE3" s="2959"/>
      <c r="AF3" s="3266"/>
      <c r="AG3" s="2960" t="s">
        <v>28</v>
      </c>
      <c r="AH3" s="2959"/>
      <c r="AI3" s="2959"/>
      <c r="AJ3" s="2959"/>
      <c r="AK3" s="2959"/>
      <c r="AL3" s="2959"/>
      <c r="AM3" s="2959"/>
      <c r="AN3" s="2959"/>
      <c r="AO3" s="2959"/>
      <c r="AP3" s="2959"/>
      <c r="AQ3" s="2959"/>
      <c r="AR3" s="2961"/>
      <c r="AT3" s="2939"/>
      <c r="AU3" s="2940"/>
      <c r="AV3" s="2940"/>
      <c r="AW3" s="2940"/>
      <c r="AX3" s="2940"/>
      <c r="AY3" s="2940"/>
      <c r="AZ3" s="2940"/>
      <c r="BA3" s="2940"/>
      <c r="BB3" s="2940"/>
      <c r="BC3" s="2940"/>
      <c r="BD3" s="2940"/>
      <c r="BE3" s="2940"/>
      <c r="BF3" s="2940"/>
      <c r="BG3" s="2940"/>
      <c r="BH3" s="2940"/>
      <c r="BI3" s="2940"/>
      <c r="BJ3" s="2940"/>
      <c r="BK3" s="2941"/>
      <c r="BL3" s="344"/>
    </row>
    <row r="4" spans="1:69" ht="13.5" customHeight="1" x14ac:dyDescent="0.15">
      <c r="A4" s="3261" t="s">
        <v>447</v>
      </c>
      <c r="B4" s="3262"/>
      <c r="C4" s="3263" t="s">
        <v>749</v>
      </c>
      <c r="D4" s="3263"/>
      <c r="E4" s="3263"/>
      <c r="F4" s="3263"/>
      <c r="G4" s="3263"/>
      <c r="H4" s="3263"/>
      <c r="I4" s="3263"/>
      <c r="J4" s="3263"/>
      <c r="K4" s="3263"/>
      <c r="L4" s="3263"/>
      <c r="M4" s="3263"/>
      <c r="N4" s="3263"/>
      <c r="O4" s="3263"/>
      <c r="P4" s="3263"/>
      <c r="Q4" s="3263"/>
      <c r="R4" s="3263"/>
      <c r="S4" s="3263"/>
      <c r="T4" s="3263"/>
      <c r="U4" s="3263"/>
      <c r="V4" s="3263"/>
      <c r="W4" s="3263"/>
      <c r="X4" s="3263"/>
      <c r="Y4" s="3263"/>
      <c r="Z4" s="3263"/>
      <c r="AA4" s="3263"/>
      <c r="AB4" s="3263"/>
      <c r="AC4" s="3263"/>
      <c r="AD4" s="3263"/>
      <c r="AE4" s="3263"/>
      <c r="AF4" s="424"/>
      <c r="AG4" s="3255" t="s">
        <v>964</v>
      </c>
      <c r="AH4" s="3256"/>
      <c r="AI4" s="3256"/>
      <c r="AJ4" s="3256"/>
      <c r="AK4" s="3256"/>
      <c r="AL4" s="3256"/>
      <c r="AM4" s="3256"/>
      <c r="AN4" s="3256"/>
      <c r="AO4" s="3256"/>
      <c r="AP4" s="3256"/>
      <c r="AQ4" s="3256"/>
      <c r="AR4" s="425"/>
      <c r="AT4" s="2939"/>
      <c r="AU4" s="2940"/>
      <c r="AV4" s="2940"/>
      <c r="AW4" s="2940"/>
      <c r="AX4" s="2940"/>
      <c r="AY4" s="2940"/>
      <c r="AZ4" s="2940"/>
      <c r="BA4" s="2940"/>
      <c r="BB4" s="2940"/>
      <c r="BC4" s="2940"/>
      <c r="BD4" s="2940"/>
      <c r="BE4" s="2940"/>
      <c r="BF4" s="2940"/>
      <c r="BG4" s="2940"/>
      <c r="BH4" s="2940"/>
      <c r="BI4" s="2940"/>
      <c r="BJ4" s="2940"/>
      <c r="BK4" s="2941"/>
      <c r="BL4" s="344"/>
    </row>
    <row r="5" spans="1:69" ht="13.5" customHeight="1" thickBot="1" x14ac:dyDescent="0.2">
      <c r="A5" s="339"/>
      <c r="B5" s="316"/>
      <c r="C5" s="3264"/>
      <c r="D5" s="3264"/>
      <c r="E5" s="3264"/>
      <c r="F5" s="3264"/>
      <c r="G5" s="3264"/>
      <c r="H5" s="3264"/>
      <c r="I5" s="3264"/>
      <c r="J5" s="3264"/>
      <c r="K5" s="3264"/>
      <c r="L5" s="3264"/>
      <c r="M5" s="3264"/>
      <c r="N5" s="3264"/>
      <c r="O5" s="3264"/>
      <c r="P5" s="3264"/>
      <c r="Q5" s="3264"/>
      <c r="R5" s="3264"/>
      <c r="S5" s="3264"/>
      <c r="T5" s="3264"/>
      <c r="U5" s="3264"/>
      <c r="V5" s="3264"/>
      <c r="W5" s="3264"/>
      <c r="X5" s="3264"/>
      <c r="Y5" s="3264"/>
      <c r="Z5" s="3264"/>
      <c r="AA5" s="3264"/>
      <c r="AB5" s="3264"/>
      <c r="AC5" s="3264"/>
      <c r="AD5" s="3264"/>
      <c r="AE5" s="3264"/>
      <c r="AF5" s="329"/>
      <c r="AG5" s="3257"/>
      <c r="AH5" s="3258"/>
      <c r="AI5" s="3258"/>
      <c r="AJ5" s="3258"/>
      <c r="AK5" s="3258"/>
      <c r="AL5" s="3258"/>
      <c r="AM5" s="3258"/>
      <c r="AN5" s="3258"/>
      <c r="AO5" s="3258"/>
      <c r="AP5" s="3258"/>
      <c r="AQ5" s="3258"/>
      <c r="AR5" s="426"/>
      <c r="AT5" s="2942"/>
      <c r="AU5" s="2943"/>
      <c r="AV5" s="2943"/>
      <c r="AW5" s="2943"/>
      <c r="AX5" s="2943"/>
      <c r="AY5" s="2943"/>
      <c r="AZ5" s="2943"/>
      <c r="BA5" s="2943"/>
      <c r="BB5" s="2943"/>
      <c r="BC5" s="2943"/>
      <c r="BD5" s="2943"/>
      <c r="BE5" s="2943"/>
      <c r="BF5" s="2943"/>
      <c r="BG5" s="2943"/>
      <c r="BH5" s="2943"/>
      <c r="BI5" s="2943"/>
      <c r="BJ5" s="2943"/>
      <c r="BK5" s="2944"/>
      <c r="BL5" s="344"/>
    </row>
    <row r="6" spans="1:69" ht="13.5" customHeight="1" x14ac:dyDescent="0.15">
      <c r="A6" s="339"/>
      <c r="B6" s="3017" t="s">
        <v>1107</v>
      </c>
      <c r="C6" s="3017"/>
      <c r="D6" s="3017"/>
      <c r="E6" s="3017"/>
      <c r="F6" s="3017"/>
      <c r="G6" s="3017"/>
      <c r="H6" s="3017"/>
      <c r="I6" s="3017"/>
      <c r="J6" s="3017"/>
      <c r="K6" s="3017"/>
      <c r="L6" s="3017"/>
      <c r="M6" s="3017"/>
      <c r="N6" s="3017"/>
      <c r="O6" s="3017"/>
      <c r="P6" s="3017"/>
      <c r="Q6" s="3017"/>
      <c r="R6" s="3017"/>
      <c r="S6" s="3017"/>
      <c r="T6" s="3017"/>
      <c r="U6" s="3017"/>
      <c r="V6" s="3017"/>
      <c r="W6" s="3017"/>
      <c r="X6" s="3017"/>
      <c r="Y6" s="3017"/>
      <c r="Z6" s="3017"/>
      <c r="AA6" s="3017"/>
      <c r="AB6" s="3017"/>
      <c r="AC6" s="3017"/>
      <c r="AD6" s="3017"/>
      <c r="AE6" s="3017"/>
      <c r="AF6" s="427"/>
      <c r="AG6" s="3259"/>
      <c r="AH6" s="3260"/>
      <c r="AI6" s="3260"/>
      <c r="AJ6" s="3260"/>
      <c r="AK6" s="3260"/>
      <c r="AL6" s="3260"/>
      <c r="AM6" s="3260"/>
      <c r="AN6" s="3260"/>
      <c r="AO6" s="3260"/>
      <c r="AP6" s="3260"/>
      <c r="AQ6" s="3260"/>
      <c r="AR6" s="426"/>
      <c r="AT6" s="344"/>
      <c r="AU6" s="344"/>
      <c r="AV6" s="344"/>
      <c r="AW6" s="344"/>
      <c r="AX6" s="344"/>
      <c r="AY6" s="344"/>
      <c r="AZ6" s="344"/>
      <c r="BA6" s="344"/>
      <c r="BB6" s="344"/>
      <c r="BC6" s="344"/>
      <c r="BD6" s="344"/>
      <c r="BE6" s="344"/>
      <c r="BF6" s="344"/>
      <c r="BG6" s="344"/>
      <c r="BH6" s="344"/>
      <c r="BI6" s="344"/>
      <c r="BJ6" s="344"/>
      <c r="BK6" s="344"/>
      <c r="BL6" s="344"/>
    </row>
    <row r="7" spans="1:69" ht="13.5" customHeight="1" x14ac:dyDescent="0.15">
      <c r="A7" s="339"/>
      <c r="B7" s="2982" t="s">
        <v>374</v>
      </c>
      <c r="C7" s="2948"/>
      <c r="D7" s="2948"/>
      <c r="E7" s="2948"/>
      <c r="F7" s="2948"/>
      <c r="G7" s="2948"/>
      <c r="H7" s="2948"/>
      <c r="I7" s="2948"/>
      <c r="J7" s="2948"/>
      <c r="K7" s="2948"/>
      <c r="L7" s="2948"/>
      <c r="M7" s="2947" t="s">
        <v>54</v>
      </c>
      <c r="N7" s="2948"/>
      <c r="O7" s="2948"/>
      <c r="P7" s="2948"/>
      <c r="Q7" s="2948"/>
      <c r="R7" s="2948"/>
      <c r="S7" s="2948"/>
      <c r="T7" s="2948"/>
      <c r="U7" s="2949"/>
      <c r="V7" s="2962" t="s">
        <v>14</v>
      </c>
      <c r="W7" s="2962"/>
      <c r="X7" s="2962"/>
      <c r="Y7" s="2962"/>
      <c r="Z7" s="2962"/>
      <c r="AA7" s="2962"/>
      <c r="AB7" s="2962"/>
      <c r="AC7" s="2962"/>
      <c r="AD7" s="2962"/>
      <c r="AE7" s="2962"/>
      <c r="AF7" s="2962"/>
      <c r="AG7" s="2962"/>
      <c r="AH7" s="2962"/>
      <c r="AI7" s="2962"/>
      <c r="AJ7" s="2963" t="s">
        <v>55</v>
      </c>
      <c r="AK7" s="2962"/>
      <c r="AL7" s="2962"/>
      <c r="AM7" s="2962"/>
      <c r="AN7" s="2962"/>
      <c r="AO7" s="2962"/>
      <c r="AP7" s="2962"/>
      <c r="AQ7" s="2964"/>
      <c r="AR7" s="428"/>
      <c r="AT7" s="337" t="s">
        <v>288</v>
      </c>
    </row>
    <row r="8" spans="1:69" ht="13.5" customHeight="1" x14ac:dyDescent="0.15">
      <c r="A8" s="339"/>
      <c r="B8" s="333"/>
      <c r="C8" s="374"/>
      <c r="D8" s="2833" t="s">
        <v>56</v>
      </c>
      <c r="E8" s="2833"/>
      <c r="F8" s="2833"/>
      <c r="G8" s="2833"/>
      <c r="H8" s="2833"/>
      <c r="I8" s="2833"/>
      <c r="J8" s="2833"/>
      <c r="K8" s="2833"/>
      <c r="L8" s="2834"/>
      <c r="M8" s="2950"/>
      <c r="N8" s="2951"/>
      <c r="O8" s="2951"/>
      <c r="P8" s="2951"/>
      <c r="Q8" s="2951"/>
      <c r="R8" s="2951"/>
      <c r="S8" s="2951"/>
      <c r="T8" s="2951"/>
      <c r="U8" s="2952"/>
      <c r="V8" s="341"/>
      <c r="W8" s="341"/>
      <c r="X8" s="2965" t="s">
        <v>358</v>
      </c>
      <c r="Y8" s="2965"/>
      <c r="Z8" s="2965"/>
      <c r="AA8" s="2965"/>
      <c r="AB8" s="2965"/>
      <c r="AC8" s="2965"/>
      <c r="AD8" s="2965"/>
      <c r="AE8" s="2965"/>
      <c r="AF8" s="2965"/>
      <c r="AG8" s="2965"/>
      <c r="AH8" s="2965"/>
      <c r="AI8" s="2965"/>
      <c r="AJ8" s="2966"/>
      <c r="AK8" s="2967"/>
      <c r="AL8" s="2967"/>
      <c r="AM8" s="2967"/>
      <c r="AN8" s="2967"/>
      <c r="AO8" s="2967"/>
      <c r="AP8" s="2967"/>
      <c r="AQ8" s="2968"/>
      <c r="AR8" s="428"/>
      <c r="AU8" s="337" t="s">
        <v>70</v>
      </c>
    </row>
    <row r="9" spans="1:69" ht="13.5" customHeight="1" x14ac:dyDescent="0.15">
      <c r="A9" s="339"/>
      <c r="B9" s="375"/>
      <c r="C9" s="376"/>
      <c r="D9" s="2835" t="s">
        <v>57</v>
      </c>
      <c r="E9" s="2835"/>
      <c r="F9" s="2835"/>
      <c r="G9" s="2835"/>
      <c r="H9" s="2835"/>
      <c r="I9" s="2835"/>
      <c r="J9" s="2835"/>
      <c r="K9" s="2835"/>
      <c r="L9" s="2836"/>
      <c r="M9" s="2884"/>
      <c r="N9" s="2885"/>
      <c r="O9" s="2885"/>
      <c r="P9" s="2885"/>
      <c r="Q9" s="2885"/>
      <c r="R9" s="2885"/>
      <c r="S9" s="2885"/>
      <c r="T9" s="2885"/>
      <c r="U9" s="2886"/>
      <c r="V9" s="377"/>
      <c r="W9" s="377"/>
      <c r="X9" s="2846" t="s">
        <v>375</v>
      </c>
      <c r="Y9" s="2846"/>
      <c r="Z9" s="2846"/>
      <c r="AA9" s="2846"/>
      <c r="AB9" s="2846"/>
      <c r="AC9" s="2846"/>
      <c r="AD9" s="2846"/>
      <c r="AE9" s="2846"/>
      <c r="AF9" s="2846"/>
      <c r="AG9" s="2846"/>
      <c r="AH9" s="2846"/>
      <c r="AI9" s="2846"/>
      <c r="AJ9" s="2845"/>
      <c r="AK9" s="2846"/>
      <c r="AL9" s="2846"/>
      <c r="AM9" s="2846"/>
      <c r="AN9" s="2846"/>
      <c r="AO9" s="2846"/>
      <c r="AP9" s="2846"/>
      <c r="AQ9" s="2847"/>
      <c r="AR9" s="428"/>
      <c r="AT9" s="337" t="s">
        <v>112</v>
      </c>
      <c r="BG9" s="337" t="s">
        <v>113</v>
      </c>
    </row>
    <row r="10" spans="1:69" ht="13.5" customHeight="1" x14ac:dyDescent="0.15">
      <c r="A10" s="339"/>
      <c r="B10" s="375"/>
      <c r="C10" s="376"/>
      <c r="D10" s="2837" t="s">
        <v>602</v>
      </c>
      <c r="E10" s="2837"/>
      <c r="F10" s="2837"/>
      <c r="G10" s="2837"/>
      <c r="H10" s="2837"/>
      <c r="I10" s="2837"/>
      <c r="J10" s="2837"/>
      <c r="K10" s="2837"/>
      <c r="L10" s="2838"/>
      <c r="M10" s="2884"/>
      <c r="N10" s="2885"/>
      <c r="O10" s="2885"/>
      <c r="P10" s="2885"/>
      <c r="Q10" s="2885"/>
      <c r="R10" s="2885"/>
      <c r="S10" s="2885"/>
      <c r="T10" s="2885"/>
      <c r="U10" s="2886"/>
      <c r="V10" s="377"/>
      <c r="W10" s="377"/>
      <c r="X10" s="2946" t="s">
        <v>958</v>
      </c>
      <c r="Y10" s="2946"/>
      <c r="Z10" s="2946"/>
      <c r="AA10" s="2946"/>
      <c r="AB10" s="2946"/>
      <c r="AC10" s="2946"/>
      <c r="AD10" s="2946"/>
      <c r="AE10" s="2946"/>
      <c r="AF10" s="2946"/>
      <c r="AG10" s="2946"/>
      <c r="AH10" s="2946" t="s">
        <v>959</v>
      </c>
      <c r="AI10" s="2946"/>
      <c r="AJ10" s="2845"/>
      <c r="AK10" s="2846"/>
      <c r="AL10" s="2846"/>
      <c r="AM10" s="2846"/>
      <c r="AN10" s="2846"/>
      <c r="AO10" s="2846"/>
      <c r="AP10" s="2846"/>
      <c r="AQ10" s="2847"/>
      <c r="AR10" s="428"/>
      <c r="AU10" s="337" t="s">
        <v>71</v>
      </c>
      <c r="BH10" s="337" t="s">
        <v>114</v>
      </c>
    </row>
    <row r="11" spans="1:69" ht="13.5" customHeight="1" x14ac:dyDescent="0.15">
      <c r="A11" s="339"/>
      <c r="B11" s="375"/>
      <c r="C11" s="376"/>
      <c r="D11" s="2839" t="s">
        <v>345</v>
      </c>
      <c r="E11" s="2839"/>
      <c r="F11" s="2839"/>
      <c r="G11" s="2839"/>
      <c r="H11" s="2839"/>
      <c r="I11" s="2839"/>
      <c r="J11" s="2839"/>
      <c r="K11" s="2839"/>
      <c r="L11" s="2840"/>
      <c r="M11" s="2884"/>
      <c r="N11" s="2885"/>
      <c r="O11" s="2885"/>
      <c r="P11" s="2885"/>
      <c r="Q11" s="2885"/>
      <c r="R11" s="2885"/>
      <c r="S11" s="2885"/>
      <c r="T11" s="2885"/>
      <c r="U11" s="2886"/>
      <c r="V11" s="377"/>
      <c r="W11" s="377"/>
      <c r="X11" s="2846" t="s">
        <v>359</v>
      </c>
      <c r="Y11" s="2846"/>
      <c r="Z11" s="2846"/>
      <c r="AA11" s="2846"/>
      <c r="AB11" s="2846"/>
      <c r="AC11" s="2846"/>
      <c r="AD11" s="2846"/>
      <c r="AE11" s="2846"/>
      <c r="AF11" s="2846"/>
      <c r="AG11" s="2846"/>
      <c r="AH11" s="2846"/>
      <c r="AI11" s="2846"/>
      <c r="AJ11" s="2845"/>
      <c r="AK11" s="2846"/>
      <c r="AL11" s="2846"/>
      <c r="AM11" s="2846"/>
      <c r="AN11" s="2846"/>
      <c r="AO11" s="2846"/>
      <c r="AP11" s="2846"/>
      <c r="AQ11" s="2847"/>
      <c r="AR11" s="428"/>
      <c r="AU11" s="2945" t="s">
        <v>72</v>
      </c>
      <c r="AV11" s="2945"/>
      <c r="AW11" s="2945"/>
      <c r="AX11" s="2945"/>
      <c r="AY11" s="2945"/>
      <c r="AZ11" s="2945"/>
      <c r="BA11" s="2945"/>
      <c r="BB11" s="2945"/>
      <c r="BC11" s="2945"/>
      <c r="BD11" s="2945"/>
      <c r="BH11" s="2945" t="s">
        <v>115</v>
      </c>
      <c r="BI11" s="2945"/>
      <c r="BJ11" s="2945"/>
      <c r="BK11" s="2945"/>
      <c r="BL11" s="2945"/>
      <c r="BM11" s="2945"/>
      <c r="BN11" s="2945"/>
      <c r="BO11" s="2945"/>
      <c r="BP11" s="2945"/>
      <c r="BQ11" s="2945"/>
    </row>
    <row r="12" spans="1:69" ht="13.5" customHeight="1" x14ac:dyDescent="0.15">
      <c r="A12" s="339"/>
      <c r="B12" s="375"/>
      <c r="C12" s="376"/>
      <c r="D12" s="2837" t="s">
        <v>377</v>
      </c>
      <c r="E12" s="2837"/>
      <c r="F12" s="2837"/>
      <c r="G12" s="2837"/>
      <c r="H12" s="2837"/>
      <c r="I12" s="2837"/>
      <c r="J12" s="2837"/>
      <c r="K12" s="2837"/>
      <c r="L12" s="2838"/>
      <c r="M12" s="2884"/>
      <c r="N12" s="2885"/>
      <c r="O12" s="2885"/>
      <c r="P12" s="2885"/>
      <c r="Q12" s="2885"/>
      <c r="R12" s="2885"/>
      <c r="S12" s="2885"/>
      <c r="T12" s="2885"/>
      <c r="U12" s="2886"/>
      <c r="V12" s="377"/>
      <c r="W12" s="377"/>
      <c r="X12" s="2846" t="s">
        <v>360</v>
      </c>
      <c r="Y12" s="2846"/>
      <c r="Z12" s="2846"/>
      <c r="AA12" s="2846"/>
      <c r="AB12" s="2846"/>
      <c r="AC12" s="2846"/>
      <c r="AD12" s="2846"/>
      <c r="AE12" s="2846"/>
      <c r="AF12" s="2846"/>
      <c r="AG12" s="2846"/>
      <c r="AH12" s="2846"/>
      <c r="AI12" s="2846"/>
      <c r="AJ12" s="2845"/>
      <c r="AK12" s="2846"/>
      <c r="AL12" s="2846"/>
      <c r="AM12" s="2846"/>
      <c r="AN12" s="2846"/>
      <c r="AO12" s="2846"/>
      <c r="AP12" s="2846"/>
      <c r="AQ12" s="2847"/>
      <c r="AR12" s="428"/>
      <c r="AU12" s="2945"/>
      <c r="AV12" s="2945"/>
      <c r="AW12" s="2945"/>
      <c r="AX12" s="2945"/>
      <c r="AY12" s="2945"/>
      <c r="AZ12" s="2945"/>
      <c r="BA12" s="2945"/>
      <c r="BB12" s="2945"/>
      <c r="BC12" s="2945"/>
      <c r="BD12" s="2945"/>
      <c r="BH12" s="2945"/>
      <c r="BI12" s="2945"/>
      <c r="BJ12" s="2945"/>
      <c r="BK12" s="2945"/>
      <c r="BL12" s="2945"/>
      <c r="BM12" s="2945"/>
      <c r="BN12" s="2945"/>
      <c r="BO12" s="2945"/>
      <c r="BP12" s="2945"/>
      <c r="BQ12" s="2945"/>
    </row>
    <row r="13" spans="1:69" ht="13.5" customHeight="1" x14ac:dyDescent="0.15">
      <c r="A13" s="339"/>
      <c r="B13" s="375"/>
      <c r="C13" s="376"/>
      <c r="D13" s="2837" t="s">
        <v>571</v>
      </c>
      <c r="E13" s="2837"/>
      <c r="F13" s="2837"/>
      <c r="G13" s="2837"/>
      <c r="H13" s="2837"/>
      <c r="I13" s="2837"/>
      <c r="J13" s="2837"/>
      <c r="K13" s="2837"/>
      <c r="L13" s="2838"/>
      <c r="M13" s="2887"/>
      <c r="N13" s="2888"/>
      <c r="O13" s="2888"/>
      <c r="P13" s="2888"/>
      <c r="Q13" s="2888"/>
      <c r="R13" s="2888"/>
      <c r="S13" s="2888"/>
      <c r="T13" s="2888"/>
      <c r="U13" s="2889"/>
      <c r="V13" s="377"/>
      <c r="W13" s="377"/>
      <c r="X13" s="2846" t="s">
        <v>376</v>
      </c>
      <c r="Y13" s="2846"/>
      <c r="Z13" s="2846"/>
      <c r="AA13" s="2846"/>
      <c r="AB13" s="2846"/>
      <c r="AC13" s="2846"/>
      <c r="AD13" s="2846"/>
      <c r="AE13" s="2846"/>
      <c r="AF13" s="2846"/>
      <c r="AG13" s="2846"/>
      <c r="AH13" s="2846"/>
      <c r="AI13" s="2846"/>
      <c r="AJ13" s="2845"/>
      <c r="AK13" s="2846"/>
      <c r="AL13" s="2846"/>
      <c r="AM13" s="2846"/>
      <c r="AN13" s="2846"/>
      <c r="AO13" s="2846"/>
      <c r="AP13" s="2846"/>
      <c r="AQ13" s="2847"/>
      <c r="AR13" s="428"/>
      <c r="AT13" s="337" t="s">
        <v>111</v>
      </c>
      <c r="AU13" s="332"/>
      <c r="AV13" s="332"/>
      <c r="AW13" s="332"/>
      <c r="AX13" s="332"/>
      <c r="AY13" s="378"/>
      <c r="AZ13" s="378"/>
      <c r="BA13" s="332"/>
      <c r="BB13" s="332"/>
      <c r="BC13" s="332"/>
      <c r="BD13" s="332"/>
      <c r="BE13" s="332"/>
      <c r="BF13" s="332"/>
      <c r="BG13" s="332"/>
      <c r="BH13" s="332"/>
      <c r="BI13" s="332"/>
      <c r="BJ13" s="332"/>
      <c r="BK13" s="332"/>
      <c r="BL13" s="332"/>
      <c r="BM13" s="298"/>
    </row>
    <row r="14" spans="1:69" ht="13.5" customHeight="1" x14ac:dyDescent="0.15">
      <c r="A14" s="339"/>
      <c r="B14" s="331"/>
      <c r="C14" s="366"/>
      <c r="D14" s="2841" t="s">
        <v>746</v>
      </c>
      <c r="E14" s="2841"/>
      <c r="F14" s="2841"/>
      <c r="G14" s="2841"/>
      <c r="H14" s="2841"/>
      <c r="I14" s="2841"/>
      <c r="J14" s="2842" t="s">
        <v>391</v>
      </c>
      <c r="K14" s="2842"/>
      <c r="L14" s="340" t="s">
        <v>37</v>
      </c>
      <c r="M14" s="3014"/>
      <c r="N14" s="3015"/>
      <c r="O14" s="3015"/>
      <c r="P14" s="3015"/>
      <c r="Q14" s="3015"/>
      <c r="R14" s="3015"/>
      <c r="S14" s="3015"/>
      <c r="T14" s="3015"/>
      <c r="U14" s="3016"/>
      <c r="V14" s="326"/>
      <c r="W14" s="326"/>
      <c r="X14" s="3007"/>
      <c r="Y14" s="3007"/>
      <c r="Z14" s="3007"/>
      <c r="AA14" s="3007"/>
      <c r="AB14" s="3007"/>
      <c r="AC14" s="3007"/>
      <c r="AD14" s="3007"/>
      <c r="AE14" s="3007"/>
      <c r="AF14" s="3007"/>
      <c r="AG14" s="3007"/>
      <c r="AH14" s="3007"/>
      <c r="AI14" s="3007"/>
      <c r="AJ14" s="3006"/>
      <c r="AK14" s="3007"/>
      <c r="AL14" s="3007"/>
      <c r="AM14" s="3007"/>
      <c r="AN14" s="3007"/>
      <c r="AO14" s="3007"/>
      <c r="AP14" s="3007"/>
      <c r="AQ14" s="3008"/>
      <c r="AR14" s="428"/>
    </row>
    <row r="15" spans="1:69" ht="13.5" customHeight="1" x14ac:dyDescent="0.15">
      <c r="A15" s="339"/>
      <c r="B15" s="298"/>
      <c r="C15" s="316"/>
      <c r="D15" s="316"/>
      <c r="E15" s="316"/>
      <c r="F15" s="316"/>
      <c r="G15" s="316"/>
      <c r="H15" s="316"/>
      <c r="I15" s="316"/>
      <c r="J15" s="316"/>
      <c r="K15" s="316"/>
      <c r="L15" s="316"/>
      <c r="M15" s="316"/>
      <c r="N15" s="316"/>
      <c r="O15" s="316"/>
      <c r="P15" s="316"/>
      <c r="Q15" s="316"/>
      <c r="R15" s="316"/>
      <c r="S15" s="316"/>
      <c r="T15" s="316"/>
      <c r="U15" s="316"/>
      <c r="V15" s="316"/>
      <c r="W15" s="316"/>
      <c r="X15" s="316"/>
      <c r="Y15" s="379"/>
      <c r="Z15" s="379"/>
      <c r="AA15" s="379"/>
      <c r="AB15" s="379"/>
      <c r="AC15" s="298"/>
      <c r="AD15" s="298"/>
      <c r="AE15" s="298"/>
      <c r="AF15" s="386"/>
      <c r="AG15" s="328"/>
      <c r="AH15" s="330"/>
      <c r="AI15" s="298"/>
      <c r="AJ15" s="298"/>
      <c r="AK15" s="298"/>
      <c r="AL15" s="330"/>
      <c r="AM15" s="298"/>
      <c r="AN15" s="334"/>
      <c r="AO15" s="429"/>
      <c r="AP15" s="430"/>
      <c r="AQ15" s="298"/>
      <c r="AR15" s="428"/>
    </row>
    <row r="16" spans="1:69" ht="13.5" customHeight="1" x14ac:dyDescent="0.15">
      <c r="A16" s="2911" t="s">
        <v>658</v>
      </c>
      <c r="B16" s="2912"/>
      <c r="C16" s="3224" t="s">
        <v>659</v>
      </c>
      <c r="D16" s="3224"/>
      <c r="E16" s="3224"/>
      <c r="F16" s="3224"/>
      <c r="G16" s="3224"/>
      <c r="H16" s="3224"/>
      <c r="I16" s="3224"/>
      <c r="J16" s="3224"/>
      <c r="K16" s="3224"/>
      <c r="L16" s="3224"/>
      <c r="M16" s="3224"/>
      <c r="N16" s="3224"/>
      <c r="O16" s="3224"/>
      <c r="P16" s="3224"/>
      <c r="Q16" s="3224"/>
      <c r="R16" s="3224"/>
      <c r="S16" s="3224"/>
      <c r="T16" s="3224"/>
      <c r="U16" s="3224"/>
      <c r="V16" s="3224"/>
      <c r="W16" s="3224"/>
      <c r="X16" s="3224"/>
      <c r="Y16" s="3224"/>
      <c r="Z16" s="3224"/>
      <c r="AA16" s="3224"/>
      <c r="AB16" s="3224"/>
      <c r="AC16" s="3224"/>
      <c r="AD16" s="3224"/>
      <c r="AE16" s="3224"/>
      <c r="AF16" s="431"/>
      <c r="AG16" s="328"/>
      <c r="AH16" s="298"/>
      <c r="AI16" s="298"/>
      <c r="AJ16" s="298"/>
      <c r="AK16" s="298"/>
      <c r="AL16" s="298"/>
      <c r="AM16" s="298"/>
      <c r="AN16" s="298"/>
      <c r="AO16" s="298"/>
      <c r="AP16" s="298"/>
      <c r="AQ16" s="298"/>
      <c r="AR16" s="432"/>
      <c r="AT16" s="3162" t="s">
        <v>67</v>
      </c>
      <c r="AU16" s="3162"/>
      <c r="AV16" s="3162"/>
      <c r="AW16" s="3162"/>
      <c r="AX16" s="3162"/>
      <c r="AY16" s="3162"/>
      <c r="AZ16" s="3162"/>
      <c r="BA16" s="3162"/>
      <c r="BB16" s="3162"/>
      <c r="BC16" s="3162"/>
    </row>
    <row r="17" spans="1:67" ht="13.5" customHeight="1" x14ac:dyDescent="0.15">
      <c r="A17" s="339"/>
      <c r="B17" s="316"/>
      <c r="C17" s="3224" t="s">
        <v>965</v>
      </c>
      <c r="D17" s="3224"/>
      <c r="E17" s="3224"/>
      <c r="F17" s="3224"/>
      <c r="G17" s="3224"/>
      <c r="H17" s="3224"/>
      <c r="I17" s="3224"/>
      <c r="J17" s="3224"/>
      <c r="K17" s="3224"/>
      <c r="L17" s="3224"/>
      <c r="M17" s="3224"/>
      <c r="N17" s="3224"/>
      <c r="O17" s="3224"/>
      <c r="P17" s="3224"/>
      <c r="Q17" s="3224"/>
      <c r="R17" s="3224"/>
      <c r="S17" s="3224"/>
      <c r="T17" s="3224"/>
      <c r="U17" s="3224"/>
      <c r="V17" s="3224"/>
      <c r="W17" s="3224"/>
      <c r="X17" s="3224"/>
      <c r="Y17" s="3224"/>
      <c r="Z17" s="3224"/>
      <c r="AA17" s="3224"/>
      <c r="AB17" s="3224"/>
      <c r="AC17" s="3224"/>
      <c r="AD17" s="3224"/>
      <c r="AE17" s="3224"/>
      <c r="AF17" s="431"/>
      <c r="AG17" s="433"/>
      <c r="AH17" s="316"/>
      <c r="AI17" s="316"/>
      <c r="AJ17" s="316"/>
      <c r="AK17" s="316"/>
      <c r="AL17" s="316"/>
      <c r="AM17" s="316"/>
      <c r="AN17" s="316"/>
      <c r="AO17" s="316"/>
      <c r="AP17" s="316"/>
      <c r="AQ17" s="316"/>
      <c r="AR17" s="428"/>
      <c r="AT17" s="3267"/>
      <c r="AU17" s="3267"/>
      <c r="AV17" s="3267"/>
      <c r="AW17" s="3267"/>
      <c r="AX17" s="3267"/>
      <c r="AY17" s="3267"/>
      <c r="AZ17" s="3267"/>
      <c r="BA17" s="3267"/>
      <c r="BB17" s="3267"/>
      <c r="BC17" s="3267"/>
      <c r="BL17" s="350"/>
    </row>
    <row r="18" spans="1:67" ht="13.5" customHeight="1" x14ac:dyDescent="0.15">
      <c r="A18" s="336"/>
      <c r="B18" s="3270" t="s">
        <v>390</v>
      </c>
      <c r="C18" s="3003"/>
      <c r="D18" s="3017" t="s">
        <v>1102</v>
      </c>
      <c r="E18" s="3017"/>
      <c r="F18" s="3017"/>
      <c r="G18" s="3017"/>
      <c r="H18" s="3017"/>
      <c r="I18" s="3017"/>
      <c r="J18" s="3017"/>
      <c r="K18" s="3017"/>
      <c r="L18" s="3017"/>
      <c r="M18" s="3017"/>
      <c r="N18" s="3017"/>
      <c r="O18" s="3017"/>
      <c r="P18" s="3017"/>
      <c r="Q18" s="3017"/>
      <c r="R18" s="3017"/>
      <c r="S18" s="3017"/>
      <c r="T18" s="3017"/>
      <c r="U18" s="3017"/>
      <c r="V18" s="3017"/>
      <c r="W18" s="3017"/>
      <c r="X18" s="3017"/>
      <c r="Y18" s="3017"/>
      <c r="Z18" s="3017"/>
      <c r="AA18" s="3017"/>
      <c r="AB18" s="3017"/>
      <c r="AC18" s="3017"/>
      <c r="AD18" s="3017"/>
      <c r="AE18" s="3017"/>
      <c r="AF18" s="3017"/>
      <c r="AG18" s="3017"/>
      <c r="AH18" s="3017"/>
      <c r="AI18" s="3017"/>
      <c r="AJ18" s="3017"/>
      <c r="AK18" s="3017"/>
      <c r="AL18" s="3017"/>
      <c r="AM18" s="3017"/>
      <c r="AN18" s="3017"/>
      <c r="AO18" s="3017"/>
      <c r="AP18" s="3017"/>
      <c r="AQ18" s="3017"/>
      <c r="AR18" s="346"/>
      <c r="AT18" s="2987" t="s">
        <v>401</v>
      </c>
      <c r="AU18" s="2988"/>
      <c r="AV18" s="2988"/>
      <c r="AW18" s="2989"/>
      <c r="AX18" s="3000"/>
      <c r="AY18" s="3001"/>
      <c r="AZ18" s="3001"/>
      <c r="BA18" s="2953" t="s">
        <v>69</v>
      </c>
      <c r="BB18" s="2953"/>
      <c r="BC18" s="2954"/>
      <c r="BF18" s="434"/>
      <c r="BG18" s="434"/>
      <c r="BH18" s="434"/>
      <c r="BI18" s="434"/>
      <c r="BJ18" s="298"/>
      <c r="BK18" s="298"/>
      <c r="BL18" s="298"/>
      <c r="BM18" s="350"/>
      <c r="BN18" s="350"/>
      <c r="BO18" s="350"/>
    </row>
    <row r="19" spans="1:67" ht="13.5" customHeight="1" x14ac:dyDescent="0.15">
      <c r="A19" s="387"/>
      <c r="B19" s="349"/>
      <c r="C19" s="3243" t="s">
        <v>15</v>
      </c>
      <c r="D19" s="3244"/>
      <c r="E19" s="3245"/>
      <c r="F19" s="3243" t="s">
        <v>59</v>
      </c>
      <c r="G19" s="3244"/>
      <c r="H19" s="3245"/>
      <c r="I19" s="2982" t="s">
        <v>750</v>
      </c>
      <c r="J19" s="2948"/>
      <c r="K19" s="2948"/>
      <c r="L19" s="2948"/>
      <c r="M19" s="2948"/>
      <c r="N19" s="2948"/>
      <c r="O19" s="2948"/>
      <c r="P19" s="2948"/>
      <c r="Q19" s="2948"/>
      <c r="R19" s="2948"/>
      <c r="S19" s="2948"/>
      <c r="T19" s="2948"/>
      <c r="U19" s="2948"/>
      <c r="V19" s="3040"/>
      <c r="W19" s="3018" t="s">
        <v>745</v>
      </c>
      <c r="X19" s="3019"/>
      <c r="Y19" s="3020"/>
      <c r="Z19" s="2982" t="s">
        <v>149</v>
      </c>
      <c r="AA19" s="2948"/>
      <c r="AB19" s="2948"/>
      <c r="AC19" s="2948"/>
      <c r="AD19" s="2948"/>
      <c r="AE19" s="3040"/>
      <c r="AF19" s="3030" t="s">
        <v>956</v>
      </c>
      <c r="AG19" s="3031"/>
      <c r="AH19" s="3031"/>
      <c r="AI19" s="3031"/>
      <c r="AJ19" s="3031"/>
      <c r="AK19" s="3031"/>
      <c r="AL19" s="3031"/>
      <c r="AM19" s="3031"/>
      <c r="AN19" s="3031"/>
      <c r="AO19" s="3031"/>
      <c r="AP19" s="3031"/>
      <c r="AQ19" s="3032"/>
      <c r="AR19" s="346"/>
      <c r="AT19" s="2997"/>
      <c r="AU19" s="2998"/>
      <c r="AV19" s="2998"/>
      <c r="AW19" s="2999"/>
      <c r="AX19" s="3002"/>
      <c r="AY19" s="3003"/>
      <c r="AZ19" s="3003"/>
      <c r="BA19" s="2955"/>
      <c r="BB19" s="2955"/>
      <c r="BC19" s="2956"/>
      <c r="BF19" s="434"/>
      <c r="BG19" s="434"/>
      <c r="BH19" s="434"/>
    </row>
    <row r="20" spans="1:67" ht="13.5" customHeight="1" x14ac:dyDescent="0.15">
      <c r="A20" s="387"/>
      <c r="C20" s="3246"/>
      <c r="D20" s="3247"/>
      <c r="E20" s="3248"/>
      <c r="F20" s="3246"/>
      <c r="G20" s="3247"/>
      <c r="H20" s="3248"/>
      <c r="I20" s="2913" t="s">
        <v>60</v>
      </c>
      <c r="J20" s="2914"/>
      <c r="K20" s="2919" t="s">
        <v>61</v>
      </c>
      <c r="L20" s="2914"/>
      <c r="M20" s="2919" t="s">
        <v>62</v>
      </c>
      <c r="N20" s="2914"/>
      <c r="O20" s="2919" t="s">
        <v>63</v>
      </c>
      <c r="P20" s="2914"/>
      <c r="Q20" s="2919" t="s">
        <v>64</v>
      </c>
      <c r="R20" s="2914"/>
      <c r="S20" s="2919" t="s">
        <v>65</v>
      </c>
      <c r="T20" s="2914"/>
      <c r="U20" s="2919" t="s">
        <v>26</v>
      </c>
      <c r="V20" s="3037"/>
      <c r="W20" s="3021"/>
      <c r="X20" s="3022"/>
      <c r="Y20" s="3023"/>
      <c r="Z20" s="2913" t="s">
        <v>26</v>
      </c>
      <c r="AA20" s="3009"/>
      <c r="AB20" s="2914"/>
      <c r="AC20" s="327" t="s">
        <v>125</v>
      </c>
      <c r="AD20" s="3012" t="s">
        <v>126</v>
      </c>
      <c r="AE20" s="3013"/>
      <c r="AF20" s="3033"/>
      <c r="AG20" s="3004"/>
      <c r="AH20" s="3004"/>
      <c r="AI20" s="3004"/>
      <c r="AJ20" s="3004"/>
      <c r="AK20" s="3004"/>
      <c r="AL20" s="3004"/>
      <c r="AM20" s="3004"/>
      <c r="AN20" s="3004"/>
      <c r="AO20" s="3004"/>
      <c r="AP20" s="3004"/>
      <c r="AQ20" s="3034"/>
      <c r="AR20" s="346"/>
      <c r="AT20" s="3228" t="s">
        <v>425</v>
      </c>
      <c r="AU20" s="3229"/>
      <c r="AV20" s="3229"/>
      <c r="AW20" s="3230"/>
      <c r="AX20" s="2993">
        <f>AX27</f>
        <v>0</v>
      </c>
      <c r="AY20" s="2994"/>
      <c r="AZ20" s="2994"/>
      <c r="BA20" s="2953" t="s">
        <v>69</v>
      </c>
      <c r="BB20" s="2953"/>
      <c r="BC20" s="2954"/>
      <c r="BF20" s="435"/>
      <c r="BG20" s="435"/>
      <c r="BH20" s="435"/>
    </row>
    <row r="21" spans="1:67" ht="13.5" customHeight="1" thickBot="1" x14ac:dyDescent="0.2">
      <c r="A21" s="387"/>
      <c r="C21" s="3246"/>
      <c r="D21" s="3247"/>
      <c r="E21" s="3248"/>
      <c r="F21" s="3246"/>
      <c r="G21" s="3247"/>
      <c r="H21" s="3248"/>
      <c r="I21" s="2915"/>
      <c r="J21" s="2916"/>
      <c r="K21" s="2920"/>
      <c r="L21" s="2916"/>
      <c r="M21" s="2920"/>
      <c r="N21" s="2916"/>
      <c r="O21" s="2920"/>
      <c r="P21" s="2916"/>
      <c r="Q21" s="2920"/>
      <c r="R21" s="2916"/>
      <c r="S21" s="2920"/>
      <c r="T21" s="2916"/>
      <c r="U21" s="2920"/>
      <c r="V21" s="3038"/>
      <c r="W21" s="3021"/>
      <c r="X21" s="3022"/>
      <c r="Y21" s="3023"/>
      <c r="Z21" s="2915"/>
      <c r="AA21" s="3010"/>
      <c r="AB21" s="2916"/>
      <c r="AC21" s="388" t="s">
        <v>267</v>
      </c>
      <c r="AD21" s="2920" t="s">
        <v>268</v>
      </c>
      <c r="AE21" s="3038"/>
      <c r="AF21" s="3033"/>
      <c r="AG21" s="3004"/>
      <c r="AH21" s="3004"/>
      <c r="AI21" s="3004"/>
      <c r="AJ21" s="3004"/>
      <c r="AK21" s="3004"/>
      <c r="AL21" s="3004"/>
      <c r="AM21" s="3004"/>
      <c r="AN21" s="3004"/>
      <c r="AO21" s="3004"/>
      <c r="AP21" s="3004"/>
      <c r="AQ21" s="3034"/>
      <c r="AR21" s="346"/>
      <c r="AT21" s="3231"/>
      <c r="AU21" s="3232"/>
      <c r="AV21" s="3232"/>
      <c r="AW21" s="3233"/>
      <c r="AX21" s="2995"/>
      <c r="AY21" s="2996"/>
      <c r="AZ21" s="2996"/>
      <c r="BA21" s="2983"/>
      <c r="BB21" s="2983"/>
      <c r="BC21" s="2984"/>
      <c r="BF21" s="435"/>
      <c r="BG21" s="435"/>
      <c r="BH21" s="435"/>
    </row>
    <row r="22" spans="1:67" ht="13.5" customHeight="1" x14ac:dyDescent="0.15">
      <c r="A22" s="336"/>
      <c r="C22" s="3249"/>
      <c r="D22" s="3250"/>
      <c r="E22" s="3251"/>
      <c r="F22" s="3249"/>
      <c r="G22" s="3250"/>
      <c r="H22" s="3251"/>
      <c r="I22" s="2917"/>
      <c r="J22" s="2918"/>
      <c r="K22" s="2921"/>
      <c r="L22" s="2918"/>
      <c r="M22" s="2921"/>
      <c r="N22" s="2918"/>
      <c r="O22" s="2921"/>
      <c r="P22" s="2918"/>
      <c r="Q22" s="2921"/>
      <c r="R22" s="2918"/>
      <c r="S22" s="2921"/>
      <c r="T22" s="2918"/>
      <c r="U22" s="2921"/>
      <c r="V22" s="3039"/>
      <c r="W22" s="3024"/>
      <c r="X22" s="3025"/>
      <c r="Y22" s="3026"/>
      <c r="Z22" s="2917"/>
      <c r="AA22" s="3011"/>
      <c r="AB22" s="2918"/>
      <c r="AC22" s="389"/>
      <c r="AD22" s="2985" t="s">
        <v>66</v>
      </c>
      <c r="AE22" s="2986"/>
      <c r="AF22" s="3035"/>
      <c r="AG22" s="3005"/>
      <c r="AH22" s="3005"/>
      <c r="AI22" s="3005"/>
      <c r="AJ22" s="3005"/>
      <c r="AK22" s="3005"/>
      <c r="AL22" s="3005"/>
      <c r="AM22" s="3005"/>
      <c r="AN22" s="3005"/>
      <c r="AO22" s="3005"/>
      <c r="AP22" s="3005"/>
      <c r="AQ22" s="3036"/>
      <c r="AR22" s="346"/>
      <c r="AT22" s="3078" t="s">
        <v>66</v>
      </c>
      <c r="AU22" s="3079"/>
      <c r="AV22" s="3079"/>
      <c r="AW22" s="3080"/>
      <c r="AX22" s="3084" t="str">
        <f>IF(ISERROR(AX20/AX18),"",(AX20/AX18))</f>
        <v/>
      </c>
      <c r="AY22" s="3085"/>
      <c r="AZ22" s="3085"/>
      <c r="BA22" s="3088" t="s">
        <v>20</v>
      </c>
      <c r="BB22" s="3088"/>
      <c r="BC22" s="3089"/>
      <c r="BF22" s="350"/>
      <c r="BG22" s="350"/>
      <c r="BH22" s="350"/>
    </row>
    <row r="23" spans="1:67" ht="13.5" customHeight="1" thickBot="1" x14ac:dyDescent="0.2">
      <c r="A23" s="387"/>
      <c r="C23" s="442" t="s">
        <v>281</v>
      </c>
      <c r="D23" s="409"/>
      <c r="E23" s="410"/>
      <c r="F23" s="2881" t="s">
        <v>282</v>
      </c>
      <c r="G23" s="2882"/>
      <c r="H23" s="2883"/>
      <c r="I23" s="2890">
        <v>0</v>
      </c>
      <c r="J23" s="2891"/>
      <c r="K23" s="2892">
        <v>1</v>
      </c>
      <c r="L23" s="2891"/>
      <c r="M23" s="2892">
        <v>0</v>
      </c>
      <c r="N23" s="2891"/>
      <c r="O23" s="2892">
        <v>0</v>
      </c>
      <c r="P23" s="2891"/>
      <c r="Q23" s="2892">
        <v>0</v>
      </c>
      <c r="R23" s="2891"/>
      <c r="S23" s="2892">
        <v>0</v>
      </c>
      <c r="T23" s="2891"/>
      <c r="U23" s="2892">
        <f>SUM(I23:T23)</f>
        <v>1</v>
      </c>
      <c r="V23" s="2932"/>
      <c r="W23" s="2933" t="s">
        <v>20</v>
      </c>
      <c r="X23" s="2934"/>
      <c r="Y23" s="2935"/>
      <c r="Z23" s="2933" t="s">
        <v>20</v>
      </c>
      <c r="AA23" s="2934"/>
      <c r="AB23" s="3075"/>
      <c r="AC23" s="411" t="s">
        <v>20</v>
      </c>
      <c r="AD23" s="3062" t="s">
        <v>269</v>
      </c>
      <c r="AE23" s="3063"/>
      <c r="AF23" s="412" t="s">
        <v>270</v>
      </c>
      <c r="AG23" s="3076" t="s">
        <v>237</v>
      </c>
      <c r="AH23" s="3076"/>
      <c r="AI23" s="3076"/>
      <c r="AJ23" s="3076"/>
      <c r="AK23" s="3076"/>
      <c r="AL23" s="3076"/>
      <c r="AM23" s="3076"/>
      <c r="AN23" s="3076"/>
      <c r="AO23" s="3076"/>
      <c r="AP23" s="3076"/>
      <c r="AQ23" s="3077"/>
      <c r="AR23" s="346"/>
      <c r="AT23" s="3081"/>
      <c r="AU23" s="3082"/>
      <c r="AV23" s="3082"/>
      <c r="AW23" s="3083"/>
      <c r="AX23" s="3086"/>
      <c r="AY23" s="3087"/>
      <c r="AZ23" s="3087"/>
      <c r="BA23" s="2983"/>
      <c r="BB23" s="2983"/>
      <c r="BC23" s="3090"/>
      <c r="BF23" s="350"/>
      <c r="BG23" s="350"/>
      <c r="BH23" s="350"/>
    </row>
    <row r="24" spans="1:67" ht="13.5" customHeight="1" x14ac:dyDescent="0.15">
      <c r="A24" s="336"/>
      <c r="C24" s="2863" t="s">
        <v>283</v>
      </c>
      <c r="D24" s="2864"/>
      <c r="E24" s="2865"/>
      <c r="F24" s="2869">
        <v>90.6</v>
      </c>
      <c r="G24" s="2870"/>
      <c r="H24" s="2871"/>
      <c r="I24" s="2875"/>
      <c r="J24" s="2876"/>
      <c r="K24" s="2930">
        <v>14</v>
      </c>
      <c r="L24" s="2876"/>
      <c r="M24" s="2930"/>
      <c r="N24" s="2876"/>
      <c r="O24" s="2930"/>
      <c r="P24" s="2876"/>
      <c r="Q24" s="2930"/>
      <c r="R24" s="2876"/>
      <c r="S24" s="2930"/>
      <c r="T24" s="2876"/>
      <c r="U24" s="3041">
        <f>SUM(I24:T25)</f>
        <v>14</v>
      </c>
      <c r="V24" s="3042"/>
      <c r="W24" s="3045">
        <f>IF(U24=0,"",ROUNDDOWN(I24/3,1)+ROUNDDOWN((K24+M24)/6,1)+ROUNDDOWN(O24/15,1)+ROUNDDOWN((Q24+S24)/30,1))</f>
        <v>2.2999999999999998</v>
      </c>
      <c r="X24" s="3046"/>
      <c r="Y24" s="3047"/>
      <c r="Z24" s="3093">
        <f>IF(AC24+AD25=0,"",AC24+AD25)</f>
        <v>3</v>
      </c>
      <c r="AA24" s="3094"/>
      <c r="AB24" s="3095"/>
      <c r="AC24" s="3099">
        <v>1</v>
      </c>
      <c r="AD24" s="3114">
        <v>2</v>
      </c>
      <c r="AE24" s="3115"/>
      <c r="AF24" s="413" t="s">
        <v>284</v>
      </c>
      <c r="AG24" s="3101" t="s">
        <v>238</v>
      </c>
      <c r="AH24" s="3101"/>
      <c r="AI24" s="3101"/>
      <c r="AJ24" s="3101"/>
      <c r="AK24" s="3101"/>
      <c r="AL24" s="3101"/>
      <c r="AM24" s="3101"/>
      <c r="AN24" s="3101"/>
      <c r="AO24" s="3101"/>
      <c r="AP24" s="3101"/>
      <c r="AQ24" s="3102"/>
      <c r="AR24" s="346"/>
      <c r="AT24" s="3091" t="s">
        <v>426</v>
      </c>
      <c r="AU24" s="3091"/>
      <c r="AV24" s="3091"/>
      <c r="AW24" s="3091"/>
      <c r="AX24" s="3091"/>
      <c r="AY24" s="3091"/>
      <c r="AZ24" s="3091"/>
      <c r="BA24" s="3091"/>
      <c r="BB24" s="3091"/>
      <c r="BC24" s="3091"/>
      <c r="BD24" s="390"/>
      <c r="BE24" s="390"/>
      <c r="BF24" s="435"/>
      <c r="BG24" s="435"/>
      <c r="BH24" s="435"/>
    </row>
    <row r="25" spans="1:67" ht="19.5" customHeight="1" thickBot="1" x14ac:dyDescent="0.2">
      <c r="A25" s="336"/>
      <c r="C25" s="2866"/>
      <c r="D25" s="2867"/>
      <c r="E25" s="2868"/>
      <c r="F25" s="2872"/>
      <c r="G25" s="2873"/>
      <c r="H25" s="2874"/>
      <c r="I25" s="2877"/>
      <c r="J25" s="2878"/>
      <c r="K25" s="2931"/>
      <c r="L25" s="2878"/>
      <c r="M25" s="2931"/>
      <c r="N25" s="2878"/>
      <c r="O25" s="2931"/>
      <c r="P25" s="2878"/>
      <c r="Q25" s="2931"/>
      <c r="R25" s="2878"/>
      <c r="S25" s="2931"/>
      <c r="T25" s="2878"/>
      <c r="U25" s="3043"/>
      <c r="V25" s="3044"/>
      <c r="W25" s="3048"/>
      <c r="X25" s="3049"/>
      <c r="Y25" s="3050"/>
      <c r="Z25" s="3096"/>
      <c r="AA25" s="3097"/>
      <c r="AB25" s="3098"/>
      <c r="AC25" s="3100"/>
      <c r="AD25" s="3103">
        <v>2</v>
      </c>
      <c r="AE25" s="3104"/>
      <c r="AF25" s="3268" t="s">
        <v>196</v>
      </c>
      <c r="AG25" s="3112"/>
      <c r="AH25" s="3112"/>
      <c r="AI25" s="3112"/>
      <c r="AJ25" s="3112"/>
      <c r="AK25" s="3112"/>
      <c r="AL25" s="3112"/>
      <c r="AM25" s="3112"/>
      <c r="AN25" s="3112"/>
      <c r="AO25" s="3112"/>
      <c r="AP25" s="3112"/>
      <c r="AQ25" s="3113"/>
      <c r="AR25" s="346"/>
      <c r="AT25" s="3092"/>
      <c r="AU25" s="3092"/>
      <c r="AV25" s="3092"/>
      <c r="AW25" s="3092"/>
      <c r="AX25" s="3092"/>
      <c r="AY25" s="3092"/>
      <c r="AZ25" s="3092"/>
      <c r="BA25" s="3092"/>
      <c r="BB25" s="3092"/>
      <c r="BC25" s="3092"/>
      <c r="BD25" s="390"/>
      <c r="BE25" s="390"/>
      <c r="BF25" s="435"/>
      <c r="BG25" s="435"/>
      <c r="BH25" s="435"/>
    </row>
    <row r="26" spans="1:67" ht="17.25" customHeight="1" thickTop="1" thickBot="1" x14ac:dyDescent="0.2">
      <c r="A26" s="387"/>
      <c r="C26" s="2848"/>
      <c r="D26" s="2849"/>
      <c r="E26" s="2850"/>
      <c r="F26" s="2854"/>
      <c r="G26" s="2855"/>
      <c r="H26" s="2856"/>
      <c r="I26" s="2860">
        <v>0</v>
      </c>
      <c r="J26" s="2861"/>
      <c r="K26" s="2862">
        <v>0</v>
      </c>
      <c r="L26" s="2861"/>
      <c r="M26" s="2862">
        <v>0</v>
      </c>
      <c r="N26" s="2861"/>
      <c r="O26" s="2862">
        <v>0</v>
      </c>
      <c r="P26" s="2861"/>
      <c r="Q26" s="2862">
        <v>0</v>
      </c>
      <c r="R26" s="2861"/>
      <c r="S26" s="2862">
        <v>0</v>
      </c>
      <c r="T26" s="2861"/>
      <c r="U26" s="3059">
        <f t="shared" ref="U26:U43" si="0">SUM(I26:T26)</f>
        <v>0</v>
      </c>
      <c r="V26" s="3060"/>
      <c r="W26" s="3053" t="str">
        <f>IF(U27=0,"",ROUNDDOWN(I27/3,1)+ROUNDDOWN((K27+M27)/6,1)+ROUNDDOWN(O27/15,1)+ROUNDDOWN((Q27+S27)/30,1))</f>
        <v/>
      </c>
      <c r="X26" s="3054"/>
      <c r="Y26" s="3055"/>
      <c r="Z26" s="3118" t="str">
        <f>IF(AC26+AD27=0,"",AC26+AD27)</f>
        <v/>
      </c>
      <c r="AA26" s="3119"/>
      <c r="AB26" s="3120"/>
      <c r="AC26" s="3124"/>
      <c r="AD26" s="3116"/>
      <c r="AE26" s="3117"/>
      <c r="AF26" s="391" t="s">
        <v>270</v>
      </c>
      <c r="AG26" s="3071"/>
      <c r="AH26" s="3071"/>
      <c r="AI26" s="3071"/>
      <c r="AJ26" s="3071"/>
      <c r="AK26" s="3071"/>
      <c r="AL26" s="3071"/>
      <c r="AM26" s="3071"/>
      <c r="AN26" s="3071"/>
      <c r="AO26" s="3071"/>
      <c r="AP26" s="3071"/>
      <c r="AQ26" s="3072"/>
      <c r="AR26" s="346"/>
      <c r="AT26" s="3105"/>
      <c r="AU26" s="3106"/>
      <c r="AV26" s="3106"/>
      <c r="AW26" s="3107"/>
      <c r="AX26" s="3108" t="s">
        <v>289</v>
      </c>
      <c r="AY26" s="3109"/>
      <c r="AZ26" s="3109"/>
      <c r="BA26" s="3109"/>
      <c r="BB26" s="3109"/>
      <c r="BC26" s="3110"/>
    </row>
    <row r="27" spans="1:67" ht="17.25" customHeight="1" thickBot="1" x14ac:dyDescent="0.2">
      <c r="A27" s="336"/>
      <c r="C27" s="2851"/>
      <c r="D27" s="2852"/>
      <c r="E27" s="2853"/>
      <c r="F27" s="2857"/>
      <c r="G27" s="2858"/>
      <c r="H27" s="2859"/>
      <c r="I27" s="3157"/>
      <c r="J27" s="3158"/>
      <c r="K27" s="3139"/>
      <c r="L27" s="3158"/>
      <c r="M27" s="3139"/>
      <c r="N27" s="3158"/>
      <c r="O27" s="3139"/>
      <c r="P27" s="3158"/>
      <c r="Q27" s="3139"/>
      <c r="R27" s="3158"/>
      <c r="S27" s="3139"/>
      <c r="T27" s="3158"/>
      <c r="U27" s="3051">
        <f t="shared" si="0"/>
        <v>0</v>
      </c>
      <c r="V27" s="3052"/>
      <c r="W27" s="3056"/>
      <c r="X27" s="3057"/>
      <c r="Y27" s="3058"/>
      <c r="Z27" s="3121"/>
      <c r="AA27" s="3122"/>
      <c r="AB27" s="3123"/>
      <c r="AC27" s="3125"/>
      <c r="AD27" s="3126">
        <v>0</v>
      </c>
      <c r="AE27" s="3127"/>
      <c r="AF27" s="392" t="s">
        <v>284</v>
      </c>
      <c r="AG27" s="3073"/>
      <c r="AH27" s="3073"/>
      <c r="AI27" s="3073"/>
      <c r="AJ27" s="3073"/>
      <c r="AK27" s="3073"/>
      <c r="AL27" s="3073"/>
      <c r="AM27" s="3073"/>
      <c r="AN27" s="3073"/>
      <c r="AO27" s="3073"/>
      <c r="AP27" s="3073"/>
      <c r="AQ27" s="3074"/>
      <c r="AR27" s="346"/>
      <c r="AT27" s="3067">
        <f>COUNTA(AX28:AZ33)</f>
        <v>0</v>
      </c>
      <c r="AU27" s="3068"/>
      <c r="AV27" s="3068"/>
      <c r="AW27" s="3068"/>
      <c r="AX27" s="3069">
        <f>SUM(AX28:AZ42)</f>
        <v>0</v>
      </c>
      <c r="AY27" s="3069"/>
      <c r="AZ27" s="3070"/>
      <c r="BA27" s="358" t="s">
        <v>107</v>
      </c>
      <c r="BB27" s="359"/>
      <c r="BC27" s="360"/>
      <c r="BF27" s="436"/>
      <c r="BG27" s="436"/>
      <c r="BH27" s="436"/>
    </row>
    <row r="28" spans="1:67" ht="17.25" customHeight="1" x14ac:dyDescent="0.15">
      <c r="A28" s="387"/>
      <c r="C28" s="3128"/>
      <c r="D28" s="3129"/>
      <c r="E28" s="3130"/>
      <c r="F28" s="3131"/>
      <c r="G28" s="3132"/>
      <c r="H28" s="3133"/>
      <c r="I28" s="3134">
        <v>0</v>
      </c>
      <c r="J28" s="3135"/>
      <c r="K28" s="3136">
        <v>0</v>
      </c>
      <c r="L28" s="3135"/>
      <c r="M28" s="3136">
        <v>0</v>
      </c>
      <c r="N28" s="3135"/>
      <c r="O28" s="3136">
        <v>0</v>
      </c>
      <c r="P28" s="3135"/>
      <c r="Q28" s="3136">
        <v>0</v>
      </c>
      <c r="R28" s="3135"/>
      <c r="S28" s="3136">
        <v>0</v>
      </c>
      <c r="T28" s="3137"/>
      <c r="U28" s="3143">
        <f t="shared" si="0"/>
        <v>0</v>
      </c>
      <c r="V28" s="3144"/>
      <c r="W28" s="3145" t="str">
        <f>IF(U29=0,"",ROUNDDOWN(I29/3,1)+ROUNDDOWN((K29+M29)/6,1)+ROUNDDOWN(O29/15,1)+ROUNDDOWN((Q29+S29)/30,1))</f>
        <v/>
      </c>
      <c r="X28" s="3146"/>
      <c r="Y28" s="3147"/>
      <c r="Z28" s="3148" t="str">
        <f>IF(AC28+AD29=0,"",AC28+AD29)</f>
        <v/>
      </c>
      <c r="AA28" s="3149"/>
      <c r="AB28" s="3150"/>
      <c r="AC28" s="3151"/>
      <c r="AD28" s="3159"/>
      <c r="AE28" s="3160"/>
      <c r="AF28" s="393" t="s">
        <v>273</v>
      </c>
      <c r="AG28" s="3155"/>
      <c r="AH28" s="3155"/>
      <c r="AI28" s="3155"/>
      <c r="AJ28" s="3155"/>
      <c r="AK28" s="3155"/>
      <c r="AL28" s="3155"/>
      <c r="AM28" s="3155"/>
      <c r="AN28" s="3155"/>
      <c r="AO28" s="3155"/>
      <c r="AP28" s="3155"/>
      <c r="AQ28" s="3156"/>
      <c r="AR28" s="346"/>
      <c r="AT28" s="3152">
        <v>1</v>
      </c>
      <c r="AU28" s="3153"/>
      <c r="AV28" s="3153"/>
      <c r="AW28" s="3154"/>
      <c r="AX28" s="3140"/>
      <c r="AY28" s="3141"/>
      <c r="AZ28" s="3141"/>
      <c r="BA28" s="361" t="s">
        <v>107</v>
      </c>
      <c r="BB28" s="357"/>
      <c r="BC28" s="362"/>
    </row>
    <row r="29" spans="1:67" ht="17.25" customHeight="1" x14ac:dyDescent="0.15">
      <c r="A29" s="336"/>
      <c r="C29" s="2851"/>
      <c r="D29" s="2852"/>
      <c r="E29" s="2853"/>
      <c r="F29" s="2857"/>
      <c r="G29" s="2858"/>
      <c r="H29" s="2859"/>
      <c r="I29" s="3142"/>
      <c r="J29" s="3138"/>
      <c r="K29" s="3138"/>
      <c r="L29" s="3138"/>
      <c r="M29" s="3138"/>
      <c r="N29" s="3138"/>
      <c r="O29" s="3138"/>
      <c r="P29" s="3138"/>
      <c r="Q29" s="3138"/>
      <c r="R29" s="3138"/>
      <c r="S29" s="3138"/>
      <c r="T29" s="3139"/>
      <c r="U29" s="3051">
        <f t="shared" si="0"/>
        <v>0</v>
      </c>
      <c r="V29" s="3052"/>
      <c r="W29" s="3056"/>
      <c r="X29" s="3057"/>
      <c r="Y29" s="3058"/>
      <c r="Z29" s="3121"/>
      <c r="AA29" s="3122"/>
      <c r="AB29" s="3123"/>
      <c r="AC29" s="3125"/>
      <c r="AD29" s="3126">
        <v>0</v>
      </c>
      <c r="AE29" s="3127"/>
      <c r="AF29" s="392" t="s">
        <v>274</v>
      </c>
      <c r="AG29" s="3073"/>
      <c r="AH29" s="3073"/>
      <c r="AI29" s="3073"/>
      <c r="AJ29" s="3073"/>
      <c r="AK29" s="3073"/>
      <c r="AL29" s="3073"/>
      <c r="AM29" s="3073"/>
      <c r="AN29" s="3073"/>
      <c r="AO29" s="3073"/>
      <c r="AP29" s="3073"/>
      <c r="AQ29" s="3074"/>
      <c r="AR29" s="346"/>
      <c r="AT29" s="3152">
        <v>2</v>
      </c>
      <c r="AU29" s="3153"/>
      <c r="AV29" s="3153"/>
      <c r="AW29" s="3154"/>
      <c r="AX29" s="3140"/>
      <c r="AY29" s="3141"/>
      <c r="AZ29" s="3141"/>
      <c r="BA29" s="361" t="s">
        <v>107</v>
      </c>
      <c r="BB29" s="364"/>
      <c r="BC29" s="365"/>
    </row>
    <row r="30" spans="1:67" ht="17.25" customHeight="1" x14ac:dyDescent="0.15">
      <c r="A30" s="387"/>
      <c r="C30" s="3128"/>
      <c r="D30" s="3129"/>
      <c r="E30" s="3130"/>
      <c r="F30" s="3131"/>
      <c r="G30" s="3132"/>
      <c r="H30" s="3133"/>
      <c r="I30" s="3134">
        <v>0</v>
      </c>
      <c r="J30" s="3135"/>
      <c r="K30" s="3136">
        <v>0</v>
      </c>
      <c r="L30" s="3135"/>
      <c r="M30" s="3136">
        <v>0</v>
      </c>
      <c r="N30" s="3135"/>
      <c r="O30" s="3136">
        <v>0</v>
      </c>
      <c r="P30" s="3135"/>
      <c r="Q30" s="3136">
        <v>0</v>
      </c>
      <c r="R30" s="3135"/>
      <c r="S30" s="3136">
        <v>0</v>
      </c>
      <c r="T30" s="3137"/>
      <c r="U30" s="3143">
        <f t="shared" si="0"/>
        <v>0</v>
      </c>
      <c r="V30" s="3144"/>
      <c r="W30" s="3145" t="str">
        <f>IF(U31=0,"",ROUNDDOWN(I31/3,1)+ROUNDDOWN((K31+M31)/6,1)+ROUNDDOWN(O31/15,1)+ROUNDDOWN((Q31+S31)/30,1))</f>
        <v/>
      </c>
      <c r="X30" s="3146"/>
      <c r="Y30" s="3147"/>
      <c r="Z30" s="3148" t="str">
        <f>IF(AC30+AD31=0,"",AC30+AD31)</f>
        <v/>
      </c>
      <c r="AA30" s="3149"/>
      <c r="AB30" s="3150"/>
      <c r="AC30" s="3151"/>
      <c r="AD30" s="3159"/>
      <c r="AE30" s="3160"/>
      <c r="AF30" s="393" t="s">
        <v>273</v>
      </c>
      <c r="AG30" s="3155"/>
      <c r="AH30" s="3155"/>
      <c r="AI30" s="3155"/>
      <c r="AJ30" s="3155"/>
      <c r="AK30" s="3155"/>
      <c r="AL30" s="3155"/>
      <c r="AM30" s="3155"/>
      <c r="AN30" s="3155"/>
      <c r="AO30" s="3155"/>
      <c r="AP30" s="3155"/>
      <c r="AQ30" s="3156"/>
      <c r="AR30" s="346"/>
      <c r="AT30" s="3152">
        <v>3</v>
      </c>
      <c r="AU30" s="3153"/>
      <c r="AV30" s="3153"/>
      <c r="AW30" s="3154"/>
      <c r="AX30" s="3140"/>
      <c r="AY30" s="3141"/>
      <c r="AZ30" s="3141"/>
      <c r="BA30" s="361" t="s">
        <v>107</v>
      </c>
      <c r="BB30" s="364"/>
      <c r="BC30" s="365"/>
    </row>
    <row r="31" spans="1:67" ht="17.25" customHeight="1" x14ac:dyDescent="0.15">
      <c r="A31" s="336"/>
      <c r="C31" s="2851"/>
      <c r="D31" s="2852"/>
      <c r="E31" s="2853"/>
      <c r="F31" s="2857"/>
      <c r="G31" s="2858"/>
      <c r="H31" s="2859"/>
      <c r="I31" s="3142"/>
      <c r="J31" s="3138"/>
      <c r="K31" s="3138"/>
      <c r="L31" s="3138"/>
      <c r="M31" s="3138"/>
      <c r="N31" s="3138"/>
      <c r="O31" s="3138"/>
      <c r="P31" s="3138"/>
      <c r="Q31" s="3138"/>
      <c r="R31" s="3138"/>
      <c r="S31" s="3138"/>
      <c r="T31" s="3139"/>
      <c r="U31" s="3173">
        <f t="shared" si="0"/>
        <v>0</v>
      </c>
      <c r="V31" s="3215"/>
      <c r="W31" s="3056"/>
      <c r="X31" s="3057"/>
      <c r="Y31" s="3058"/>
      <c r="Z31" s="3121"/>
      <c r="AA31" s="3122"/>
      <c r="AB31" s="3123"/>
      <c r="AC31" s="3125"/>
      <c r="AD31" s="3126">
        <v>0</v>
      </c>
      <c r="AE31" s="3127"/>
      <c r="AF31" s="392" t="s">
        <v>274</v>
      </c>
      <c r="AG31" s="3073"/>
      <c r="AH31" s="3073"/>
      <c r="AI31" s="3073"/>
      <c r="AJ31" s="3073"/>
      <c r="AK31" s="3073"/>
      <c r="AL31" s="3073"/>
      <c r="AM31" s="3073"/>
      <c r="AN31" s="3073"/>
      <c r="AO31" s="3073"/>
      <c r="AP31" s="3073"/>
      <c r="AQ31" s="3074"/>
      <c r="AR31" s="346"/>
      <c r="AT31" s="3152">
        <v>4</v>
      </c>
      <c r="AU31" s="3153"/>
      <c r="AV31" s="3153"/>
      <c r="AW31" s="3154"/>
      <c r="AX31" s="3140"/>
      <c r="AY31" s="3141"/>
      <c r="AZ31" s="3141"/>
      <c r="BA31" s="361" t="s">
        <v>107</v>
      </c>
      <c r="BB31" s="364"/>
      <c r="BC31" s="365"/>
    </row>
    <row r="32" spans="1:67" ht="17.25" customHeight="1" x14ac:dyDescent="0.15">
      <c r="A32" s="387"/>
      <c r="C32" s="3128"/>
      <c r="D32" s="3129"/>
      <c r="E32" s="3130"/>
      <c r="F32" s="3131"/>
      <c r="G32" s="3132"/>
      <c r="H32" s="3133"/>
      <c r="I32" s="3134">
        <v>0</v>
      </c>
      <c r="J32" s="3135"/>
      <c r="K32" s="3136">
        <v>0</v>
      </c>
      <c r="L32" s="3135"/>
      <c r="M32" s="3136">
        <v>0</v>
      </c>
      <c r="N32" s="3135"/>
      <c r="O32" s="3136">
        <v>0</v>
      </c>
      <c r="P32" s="3135"/>
      <c r="Q32" s="3136">
        <v>0</v>
      </c>
      <c r="R32" s="3135"/>
      <c r="S32" s="3136">
        <v>0</v>
      </c>
      <c r="T32" s="3135"/>
      <c r="U32" s="3143">
        <f t="shared" si="0"/>
        <v>0</v>
      </c>
      <c r="V32" s="3144"/>
      <c r="W32" s="3145" t="str">
        <f>IF(U33=0,"",ROUNDDOWN(I33/3,1)+ROUNDDOWN((K33+M33)/6,1)+ROUNDDOWN(O33/15,1)+ROUNDDOWN((Q33+S33)/30,1))</f>
        <v/>
      </c>
      <c r="X32" s="3146"/>
      <c r="Y32" s="3147"/>
      <c r="Z32" s="3148" t="str">
        <f>IF(AC32+AD33=0,"",AC32+AD33)</f>
        <v/>
      </c>
      <c r="AA32" s="3149"/>
      <c r="AB32" s="3150"/>
      <c r="AC32" s="3151"/>
      <c r="AD32" s="3159"/>
      <c r="AE32" s="3160"/>
      <c r="AF32" s="393" t="s">
        <v>273</v>
      </c>
      <c r="AG32" s="3155"/>
      <c r="AH32" s="3155"/>
      <c r="AI32" s="3155"/>
      <c r="AJ32" s="3155"/>
      <c r="AK32" s="3155"/>
      <c r="AL32" s="3155"/>
      <c r="AM32" s="3155"/>
      <c r="AN32" s="3155"/>
      <c r="AO32" s="3155"/>
      <c r="AP32" s="3155"/>
      <c r="AQ32" s="3156"/>
      <c r="AR32" s="346"/>
      <c r="AT32" s="3152">
        <v>5</v>
      </c>
      <c r="AU32" s="3153"/>
      <c r="AV32" s="3153"/>
      <c r="AW32" s="3154"/>
      <c r="AX32" s="3140"/>
      <c r="AY32" s="3141"/>
      <c r="AZ32" s="3141"/>
      <c r="BA32" s="361" t="s">
        <v>107</v>
      </c>
      <c r="BB32" s="364"/>
      <c r="BC32" s="365"/>
    </row>
    <row r="33" spans="1:83" ht="17.25" customHeight="1" x14ac:dyDescent="0.15">
      <c r="A33" s="336"/>
      <c r="C33" s="2851"/>
      <c r="D33" s="2852"/>
      <c r="E33" s="2853"/>
      <c r="F33" s="2857"/>
      <c r="G33" s="2858"/>
      <c r="H33" s="2859"/>
      <c r="I33" s="3157"/>
      <c r="J33" s="3158"/>
      <c r="K33" s="3139"/>
      <c r="L33" s="3158"/>
      <c r="M33" s="3139"/>
      <c r="N33" s="3158"/>
      <c r="O33" s="3139"/>
      <c r="P33" s="3158"/>
      <c r="Q33" s="3139"/>
      <c r="R33" s="3158"/>
      <c r="S33" s="3139"/>
      <c r="T33" s="3158"/>
      <c r="U33" s="3173">
        <f t="shared" si="0"/>
        <v>0</v>
      </c>
      <c r="V33" s="3215"/>
      <c r="W33" s="3056"/>
      <c r="X33" s="3057"/>
      <c r="Y33" s="3058"/>
      <c r="Z33" s="3121"/>
      <c r="AA33" s="3122"/>
      <c r="AB33" s="3123"/>
      <c r="AC33" s="3125"/>
      <c r="AD33" s="3126">
        <v>0</v>
      </c>
      <c r="AE33" s="3127"/>
      <c r="AF33" s="392" t="s">
        <v>274</v>
      </c>
      <c r="AG33" s="3073"/>
      <c r="AH33" s="3073"/>
      <c r="AI33" s="3073"/>
      <c r="AJ33" s="3073"/>
      <c r="AK33" s="3073"/>
      <c r="AL33" s="3073"/>
      <c r="AM33" s="3073"/>
      <c r="AN33" s="3073"/>
      <c r="AO33" s="3073"/>
      <c r="AP33" s="3073"/>
      <c r="AQ33" s="3074"/>
      <c r="AR33" s="346"/>
      <c r="AT33" s="3152">
        <v>6</v>
      </c>
      <c r="AU33" s="3153"/>
      <c r="AV33" s="3153"/>
      <c r="AW33" s="3154"/>
      <c r="AX33" s="3140"/>
      <c r="AY33" s="3141"/>
      <c r="AZ33" s="3141"/>
      <c r="BA33" s="361" t="s">
        <v>107</v>
      </c>
      <c r="BB33" s="357"/>
      <c r="BC33" s="362"/>
      <c r="BD33" s="394"/>
      <c r="BE33" s="394"/>
    </row>
    <row r="34" spans="1:83" ht="17.25" customHeight="1" x14ac:dyDescent="0.15">
      <c r="A34" s="387"/>
      <c r="C34" s="3128"/>
      <c r="D34" s="3129"/>
      <c r="E34" s="3130"/>
      <c r="F34" s="3131"/>
      <c r="G34" s="3132"/>
      <c r="H34" s="3133"/>
      <c r="I34" s="3134">
        <v>0</v>
      </c>
      <c r="J34" s="3135"/>
      <c r="K34" s="3136">
        <v>0</v>
      </c>
      <c r="L34" s="3135"/>
      <c r="M34" s="3136">
        <v>0</v>
      </c>
      <c r="N34" s="3135"/>
      <c r="O34" s="3136">
        <v>0</v>
      </c>
      <c r="P34" s="3135"/>
      <c r="Q34" s="3136">
        <v>0</v>
      </c>
      <c r="R34" s="3135"/>
      <c r="S34" s="3136">
        <v>0</v>
      </c>
      <c r="T34" s="3135"/>
      <c r="U34" s="3143">
        <f t="shared" si="0"/>
        <v>0</v>
      </c>
      <c r="V34" s="3144"/>
      <c r="W34" s="3145" t="str">
        <f>IF(U35=0,"",ROUNDDOWN(I35/3,1)+ROUNDDOWN((K35+M35)/6,1)+ROUNDDOWN(O35/15,1)+ROUNDDOWN((Q35+S35)/30,1))</f>
        <v/>
      </c>
      <c r="X34" s="3146"/>
      <c r="Y34" s="3147"/>
      <c r="Z34" s="3148" t="str">
        <f>IF(AC34+AD35=0,"",AC34+AD35)</f>
        <v/>
      </c>
      <c r="AA34" s="3149"/>
      <c r="AB34" s="3150"/>
      <c r="AC34" s="3151"/>
      <c r="AD34" s="3159"/>
      <c r="AE34" s="3160"/>
      <c r="AF34" s="393" t="s">
        <v>273</v>
      </c>
      <c r="AG34" s="3155"/>
      <c r="AH34" s="3155"/>
      <c r="AI34" s="3155"/>
      <c r="AJ34" s="3155"/>
      <c r="AK34" s="3155"/>
      <c r="AL34" s="3155"/>
      <c r="AM34" s="3155"/>
      <c r="AN34" s="3155"/>
      <c r="AO34" s="3155"/>
      <c r="AP34" s="3155"/>
      <c r="AQ34" s="3156"/>
      <c r="AR34" s="346"/>
      <c r="AT34" s="3152">
        <v>7</v>
      </c>
      <c r="AU34" s="3153"/>
      <c r="AV34" s="3153"/>
      <c r="AW34" s="3154"/>
      <c r="AX34" s="3140"/>
      <c r="AY34" s="3141"/>
      <c r="AZ34" s="3141"/>
      <c r="BA34" s="361" t="s">
        <v>107</v>
      </c>
      <c r="BB34" s="364"/>
      <c r="BC34" s="365"/>
    </row>
    <row r="35" spans="1:83" ht="17.25" customHeight="1" x14ac:dyDescent="0.15">
      <c r="A35" s="336"/>
      <c r="C35" s="2851"/>
      <c r="D35" s="2852"/>
      <c r="E35" s="2853"/>
      <c r="F35" s="2857"/>
      <c r="G35" s="2858"/>
      <c r="H35" s="2859"/>
      <c r="I35" s="3157"/>
      <c r="J35" s="3158"/>
      <c r="K35" s="3139"/>
      <c r="L35" s="3158"/>
      <c r="M35" s="3139"/>
      <c r="N35" s="3158"/>
      <c r="O35" s="3139"/>
      <c r="P35" s="3158"/>
      <c r="Q35" s="3139"/>
      <c r="R35" s="3158"/>
      <c r="S35" s="3139"/>
      <c r="T35" s="3158"/>
      <c r="U35" s="3173">
        <f t="shared" si="0"/>
        <v>0</v>
      </c>
      <c r="V35" s="3215"/>
      <c r="W35" s="3056"/>
      <c r="X35" s="3057"/>
      <c r="Y35" s="3058"/>
      <c r="Z35" s="3121"/>
      <c r="AA35" s="3122"/>
      <c r="AB35" s="3123"/>
      <c r="AC35" s="3125"/>
      <c r="AD35" s="3126">
        <v>0</v>
      </c>
      <c r="AE35" s="3127"/>
      <c r="AF35" s="392" t="s">
        <v>274</v>
      </c>
      <c r="AG35" s="3073"/>
      <c r="AH35" s="3073"/>
      <c r="AI35" s="3073"/>
      <c r="AJ35" s="3073"/>
      <c r="AK35" s="3073"/>
      <c r="AL35" s="3073"/>
      <c r="AM35" s="3073"/>
      <c r="AN35" s="3073"/>
      <c r="AO35" s="3073"/>
      <c r="AP35" s="3073"/>
      <c r="AQ35" s="3074"/>
      <c r="AR35" s="346"/>
      <c r="AT35" s="3152">
        <v>8</v>
      </c>
      <c r="AU35" s="3153"/>
      <c r="AV35" s="3153"/>
      <c r="AW35" s="3154"/>
      <c r="AX35" s="3140"/>
      <c r="AY35" s="3141"/>
      <c r="AZ35" s="3141"/>
      <c r="BA35" s="361" t="s">
        <v>107</v>
      </c>
      <c r="BB35" s="364"/>
      <c r="BC35" s="365"/>
      <c r="BD35" s="348"/>
      <c r="BE35" s="348"/>
    </row>
    <row r="36" spans="1:83" ht="17.25" customHeight="1" x14ac:dyDescent="0.15">
      <c r="A36" s="387"/>
      <c r="C36" s="3128"/>
      <c r="D36" s="3129"/>
      <c r="E36" s="3130"/>
      <c r="F36" s="3131"/>
      <c r="G36" s="3132"/>
      <c r="H36" s="3133"/>
      <c r="I36" s="3134">
        <v>0</v>
      </c>
      <c r="J36" s="3135"/>
      <c r="K36" s="3136">
        <v>0</v>
      </c>
      <c r="L36" s="3135"/>
      <c r="M36" s="3136">
        <v>0</v>
      </c>
      <c r="N36" s="3135"/>
      <c r="O36" s="3136">
        <v>0</v>
      </c>
      <c r="P36" s="3135"/>
      <c r="Q36" s="3136">
        <v>0</v>
      </c>
      <c r="R36" s="3135"/>
      <c r="S36" s="3136">
        <v>0</v>
      </c>
      <c r="T36" s="3135"/>
      <c r="U36" s="3143">
        <f t="shared" si="0"/>
        <v>0</v>
      </c>
      <c r="V36" s="3144"/>
      <c r="W36" s="3145" t="str">
        <f>IF(U37=0,"",ROUNDDOWN(I37/3,1)+ROUNDDOWN((K37+M37)/6,1)+ROUNDDOWN(O37/15,1)+ROUNDDOWN((Q37+S37)/30,1))</f>
        <v/>
      </c>
      <c r="X36" s="3146"/>
      <c r="Y36" s="3147"/>
      <c r="Z36" s="3148" t="str">
        <f>IF(AC36+AD37=0,"",AC36+AD37)</f>
        <v/>
      </c>
      <c r="AA36" s="3149"/>
      <c r="AB36" s="3150"/>
      <c r="AC36" s="3151"/>
      <c r="AD36" s="3159"/>
      <c r="AE36" s="3160"/>
      <c r="AF36" s="393" t="s">
        <v>273</v>
      </c>
      <c r="AG36" s="3155"/>
      <c r="AH36" s="3155"/>
      <c r="AI36" s="3155"/>
      <c r="AJ36" s="3155"/>
      <c r="AK36" s="3155"/>
      <c r="AL36" s="3155"/>
      <c r="AM36" s="3155"/>
      <c r="AN36" s="3155"/>
      <c r="AO36" s="3155"/>
      <c r="AP36" s="3155"/>
      <c r="AQ36" s="3156"/>
      <c r="AR36" s="346"/>
      <c r="AT36" s="3152">
        <v>9</v>
      </c>
      <c r="AU36" s="3153"/>
      <c r="AV36" s="3153"/>
      <c r="AW36" s="3154"/>
      <c r="AX36" s="3140"/>
      <c r="AY36" s="3141"/>
      <c r="AZ36" s="3141"/>
      <c r="BA36" s="361" t="s">
        <v>107</v>
      </c>
      <c r="BB36" s="364"/>
      <c r="BC36" s="365"/>
      <c r="BD36" s="348"/>
      <c r="BE36" s="348"/>
      <c r="BJ36" s="437"/>
      <c r="BK36" s="437"/>
      <c r="BL36" s="437"/>
      <c r="BM36" s="344"/>
      <c r="BN36" s="324"/>
    </row>
    <row r="37" spans="1:83" ht="17.25" customHeight="1" x14ac:dyDescent="0.15">
      <c r="A37" s="336"/>
      <c r="C37" s="2851"/>
      <c r="D37" s="2852"/>
      <c r="E37" s="2853"/>
      <c r="F37" s="2857"/>
      <c r="G37" s="2858"/>
      <c r="H37" s="2859"/>
      <c r="I37" s="3157"/>
      <c r="J37" s="3158"/>
      <c r="K37" s="3139"/>
      <c r="L37" s="3158"/>
      <c r="M37" s="3139"/>
      <c r="N37" s="3158"/>
      <c r="O37" s="3139"/>
      <c r="P37" s="3158"/>
      <c r="Q37" s="3139"/>
      <c r="R37" s="3158"/>
      <c r="S37" s="3139"/>
      <c r="T37" s="3158"/>
      <c r="U37" s="3173">
        <f t="shared" si="0"/>
        <v>0</v>
      </c>
      <c r="V37" s="3215"/>
      <c r="W37" s="3056"/>
      <c r="X37" s="3057"/>
      <c r="Y37" s="3058"/>
      <c r="Z37" s="3121"/>
      <c r="AA37" s="3122"/>
      <c r="AB37" s="3123"/>
      <c r="AC37" s="3125"/>
      <c r="AD37" s="3126">
        <v>0</v>
      </c>
      <c r="AE37" s="3127"/>
      <c r="AF37" s="392" t="s">
        <v>274</v>
      </c>
      <c r="AG37" s="3073"/>
      <c r="AH37" s="3073"/>
      <c r="AI37" s="3073"/>
      <c r="AJ37" s="3073"/>
      <c r="AK37" s="3073"/>
      <c r="AL37" s="3073"/>
      <c r="AM37" s="3073"/>
      <c r="AN37" s="3073"/>
      <c r="AO37" s="3073"/>
      <c r="AP37" s="3073"/>
      <c r="AQ37" s="3074"/>
      <c r="AR37" s="346"/>
      <c r="AT37" s="3152">
        <v>10</v>
      </c>
      <c r="AU37" s="3153"/>
      <c r="AV37" s="3153"/>
      <c r="AW37" s="3154"/>
      <c r="AX37" s="3140"/>
      <c r="AY37" s="3141"/>
      <c r="AZ37" s="3141"/>
      <c r="BA37" s="361" t="s">
        <v>107</v>
      </c>
      <c r="BB37" s="364"/>
      <c r="BC37" s="365"/>
      <c r="BD37" s="356"/>
      <c r="BE37" s="356"/>
      <c r="BJ37" s="437"/>
      <c r="BK37" s="437"/>
      <c r="BL37" s="437"/>
      <c r="BM37" s="344"/>
      <c r="BN37" s="324"/>
    </row>
    <row r="38" spans="1:83" ht="17.25" customHeight="1" x14ac:dyDescent="0.15">
      <c r="A38" s="387"/>
      <c r="C38" s="3128"/>
      <c r="D38" s="3129"/>
      <c r="E38" s="3130"/>
      <c r="F38" s="3131"/>
      <c r="G38" s="3132"/>
      <c r="H38" s="3133"/>
      <c r="I38" s="3134">
        <v>0</v>
      </c>
      <c r="J38" s="3135"/>
      <c r="K38" s="3136">
        <v>0</v>
      </c>
      <c r="L38" s="3135"/>
      <c r="M38" s="3136">
        <v>0</v>
      </c>
      <c r="N38" s="3135"/>
      <c r="O38" s="3136">
        <v>0</v>
      </c>
      <c r="P38" s="3135"/>
      <c r="Q38" s="3136">
        <v>0</v>
      </c>
      <c r="R38" s="3135"/>
      <c r="S38" s="3136">
        <v>0</v>
      </c>
      <c r="T38" s="3137"/>
      <c r="U38" s="3143">
        <f t="shared" si="0"/>
        <v>0</v>
      </c>
      <c r="V38" s="3144"/>
      <c r="W38" s="3145" t="str">
        <f>IF(U39=0,"",ROUNDDOWN(I39/3,1)+ROUNDDOWN((K39+M39)/6,1)+ROUNDDOWN(O39/15,1)+ROUNDDOWN((Q39+S39)/30,1))</f>
        <v/>
      </c>
      <c r="X38" s="3146"/>
      <c r="Y38" s="3147"/>
      <c r="Z38" s="3148" t="str">
        <f>IF(AC38+AD39=0,"",AC38+AD39)</f>
        <v/>
      </c>
      <c r="AA38" s="3149"/>
      <c r="AB38" s="3150"/>
      <c r="AC38" s="3151"/>
      <c r="AD38" s="3159"/>
      <c r="AE38" s="3160"/>
      <c r="AF38" s="393" t="s">
        <v>273</v>
      </c>
      <c r="AG38" s="3155"/>
      <c r="AH38" s="3155"/>
      <c r="AI38" s="3155"/>
      <c r="AJ38" s="3155"/>
      <c r="AK38" s="3155"/>
      <c r="AL38" s="3155"/>
      <c r="AM38" s="3155"/>
      <c r="AN38" s="3155"/>
      <c r="AO38" s="3155"/>
      <c r="AP38" s="3155"/>
      <c r="AQ38" s="3156"/>
      <c r="AR38" s="346"/>
      <c r="AT38" s="3152">
        <v>11</v>
      </c>
      <c r="AU38" s="3153"/>
      <c r="AV38" s="3153"/>
      <c r="AW38" s="3154"/>
      <c r="AX38" s="3140"/>
      <c r="AY38" s="3141"/>
      <c r="AZ38" s="3141"/>
      <c r="BA38" s="361" t="s">
        <v>107</v>
      </c>
      <c r="BB38" s="357"/>
      <c r="BC38" s="362"/>
      <c r="BD38" s="356"/>
      <c r="BE38" s="356"/>
      <c r="BJ38" s="437"/>
      <c r="BK38" s="437"/>
      <c r="BL38" s="437"/>
      <c r="BM38" s="344"/>
      <c r="BN38" s="345"/>
      <c r="BO38" s="324"/>
    </row>
    <row r="39" spans="1:83" ht="17.25" customHeight="1" x14ac:dyDescent="0.15">
      <c r="A39" s="336"/>
      <c r="C39" s="2851"/>
      <c r="D39" s="2852"/>
      <c r="E39" s="2853"/>
      <c r="F39" s="2857"/>
      <c r="G39" s="2858"/>
      <c r="H39" s="2859"/>
      <c r="I39" s="3142"/>
      <c r="J39" s="3138"/>
      <c r="K39" s="3138"/>
      <c r="L39" s="3138"/>
      <c r="M39" s="3138"/>
      <c r="N39" s="3138"/>
      <c r="O39" s="3138"/>
      <c r="P39" s="3138"/>
      <c r="Q39" s="3138"/>
      <c r="R39" s="3138"/>
      <c r="S39" s="3138"/>
      <c r="T39" s="3139"/>
      <c r="U39" s="3173">
        <f t="shared" si="0"/>
        <v>0</v>
      </c>
      <c r="V39" s="3215"/>
      <c r="W39" s="3056"/>
      <c r="X39" s="3057"/>
      <c r="Y39" s="3058"/>
      <c r="Z39" s="3121"/>
      <c r="AA39" s="3122"/>
      <c r="AB39" s="3123"/>
      <c r="AC39" s="3125"/>
      <c r="AD39" s="3126">
        <v>0</v>
      </c>
      <c r="AE39" s="3127"/>
      <c r="AF39" s="392" t="s">
        <v>274</v>
      </c>
      <c r="AG39" s="3073"/>
      <c r="AH39" s="3073"/>
      <c r="AI39" s="3073"/>
      <c r="AJ39" s="3073"/>
      <c r="AK39" s="3073"/>
      <c r="AL39" s="3073"/>
      <c r="AM39" s="3073"/>
      <c r="AN39" s="3073"/>
      <c r="AO39" s="3073"/>
      <c r="AP39" s="3073"/>
      <c r="AQ39" s="3074"/>
      <c r="AR39" s="346"/>
      <c r="AT39" s="3152">
        <v>12</v>
      </c>
      <c r="AU39" s="3153"/>
      <c r="AV39" s="3153"/>
      <c r="AW39" s="3154"/>
      <c r="AX39" s="3140"/>
      <c r="AY39" s="3141"/>
      <c r="AZ39" s="3141"/>
      <c r="BA39" s="361" t="s">
        <v>107</v>
      </c>
      <c r="BB39" s="364"/>
      <c r="BC39" s="365"/>
      <c r="BD39" s="356"/>
      <c r="BE39" s="356"/>
      <c r="BJ39" s="437"/>
      <c r="BK39" s="437"/>
      <c r="BL39" s="437"/>
      <c r="BM39" s="344"/>
      <c r="BN39" s="324"/>
    </row>
    <row r="40" spans="1:83" ht="17.25" customHeight="1" x14ac:dyDescent="0.15">
      <c r="A40" s="336"/>
      <c r="C40" s="3128"/>
      <c r="D40" s="3129"/>
      <c r="E40" s="3130"/>
      <c r="F40" s="3131"/>
      <c r="G40" s="3132"/>
      <c r="H40" s="3133"/>
      <c r="I40" s="3134">
        <v>0</v>
      </c>
      <c r="J40" s="3135"/>
      <c r="K40" s="3136">
        <v>0</v>
      </c>
      <c r="L40" s="3135"/>
      <c r="M40" s="3136">
        <v>0</v>
      </c>
      <c r="N40" s="3135"/>
      <c r="O40" s="3136">
        <v>0</v>
      </c>
      <c r="P40" s="3135"/>
      <c r="Q40" s="3136">
        <v>0</v>
      </c>
      <c r="R40" s="3135"/>
      <c r="S40" s="3136">
        <v>0</v>
      </c>
      <c r="T40" s="3137"/>
      <c r="U40" s="3143">
        <f t="shared" si="0"/>
        <v>0</v>
      </c>
      <c r="V40" s="3144"/>
      <c r="W40" s="3145" t="str">
        <f>IF(U41=0,"",ROUNDDOWN(I41/3,1)+ROUNDDOWN((K41+M41)/6,1)+ROUNDDOWN(O41/15,1)+ROUNDDOWN((Q41+S41)/30,1))</f>
        <v/>
      </c>
      <c r="X40" s="3146"/>
      <c r="Y40" s="3147"/>
      <c r="Z40" s="3148" t="str">
        <f>IF(AC40+AD41=0,"",AC40+AD41)</f>
        <v/>
      </c>
      <c r="AA40" s="3149"/>
      <c r="AB40" s="3150"/>
      <c r="AC40" s="3151"/>
      <c r="AD40" s="3159"/>
      <c r="AE40" s="3160"/>
      <c r="AF40" s="393" t="s">
        <v>273</v>
      </c>
      <c r="AG40" s="3155"/>
      <c r="AH40" s="3155"/>
      <c r="AI40" s="3155"/>
      <c r="AJ40" s="3155"/>
      <c r="AK40" s="3155"/>
      <c r="AL40" s="3155"/>
      <c r="AM40" s="3155"/>
      <c r="AN40" s="3155"/>
      <c r="AO40" s="3155"/>
      <c r="AP40" s="3155"/>
      <c r="AQ40" s="3156"/>
      <c r="AR40" s="346"/>
      <c r="AT40" s="3152">
        <v>13</v>
      </c>
      <c r="AU40" s="3153"/>
      <c r="AV40" s="3153"/>
      <c r="AW40" s="3154"/>
      <c r="AX40" s="3140"/>
      <c r="AY40" s="3141"/>
      <c r="AZ40" s="3141"/>
      <c r="BA40" s="361" t="s">
        <v>107</v>
      </c>
      <c r="BB40" s="364"/>
      <c r="BC40" s="365"/>
      <c r="BD40" s="356"/>
      <c r="BE40" s="356"/>
      <c r="BF40" s="3162"/>
      <c r="BG40" s="3162"/>
      <c r="BH40" s="3162"/>
      <c r="BI40" s="3162"/>
      <c r="BJ40" s="3161"/>
      <c r="BK40" s="3161"/>
      <c r="BL40" s="3161"/>
      <c r="BM40" s="344"/>
      <c r="BN40" s="324"/>
    </row>
    <row r="41" spans="1:83" ht="17.25" customHeight="1" thickBot="1" x14ac:dyDescent="0.2">
      <c r="A41" s="336"/>
      <c r="C41" s="2851"/>
      <c r="D41" s="2852"/>
      <c r="E41" s="2853"/>
      <c r="F41" s="2857"/>
      <c r="G41" s="2858"/>
      <c r="H41" s="2859"/>
      <c r="I41" s="3142"/>
      <c r="J41" s="3138"/>
      <c r="K41" s="3138"/>
      <c r="L41" s="3138"/>
      <c r="M41" s="3138"/>
      <c r="N41" s="3138"/>
      <c r="O41" s="3138"/>
      <c r="P41" s="3138"/>
      <c r="Q41" s="3138"/>
      <c r="R41" s="3138"/>
      <c r="S41" s="3138"/>
      <c r="T41" s="3139"/>
      <c r="U41" s="3173">
        <f t="shared" si="0"/>
        <v>0</v>
      </c>
      <c r="V41" s="3215"/>
      <c r="W41" s="3056"/>
      <c r="X41" s="3057"/>
      <c r="Y41" s="3058"/>
      <c r="Z41" s="3121"/>
      <c r="AA41" s="3122"/>
      <c r="AB41" s="3123"/>
      <c r="AC41" s="3125"/>
      <c r="AD41" s="3126">
        <v>0</v>
      </c>
      <c r="AE41" s="3127"/>
      <c r="AF41" s="392" t="s">
        <v>274</v>
      </c>
      <c r="AG41" s="3073"/>
      <c r="AH41" s="3073"/>
      <c r="AI41" s="3073"/>
      <c r="AJ41" s="3073"/>
      <c r="AK41" s="3073"/>
      <c r="AL41" s="3073"/>
      <c r="AM41" s="3073"/>
      <c r="AN41" s="3073"/>
      <c r="AO41" s="3073"/>
      <c r="AP41" s="3073"/>
      <c r="AQ41" s="3074"/>
      <c r="AR41" s="346"/>
      <c r="AT41" s="3152">
        <v>14</v>
      </c>
      <c r="AU41" s="3153"/>
      <c r="AV41" s="3153"/>
      <c r="AW41" s="3154"/>
      <c r="AX41" s="3140"/>
      <c r="AY41" s="3141"/>
      <c r="AZ41" s="3141"/>
      <c r="BA41" s="361" t="s">
        <v>107</v>
      </c>
      <c r="BB41" s="364"/>
      <c r="BC41" s="365"/>
    </row>
    <row r="42" spans="1:83" ht="17.25" customHeight="1" thickTop="1" x14ac:dyDescent="0.15">
      <c r="A42" s="387"/>
      <c r="C42" s="3185" t="s">
        <v>26</v>
      </c>
      <c r="D42" s="3186"/>
      <c r="E42" s="3187"/>
      <c r="F42" s="3188" t="str">
        <f>IF(SUM(F26:H41)=0,"",SUM(F26:H41))</f>
        <v/>
      </c>
      <c r="G42" s="3189"/>
      <c r="H42" s="3190"/>
      <c r="I42" s="3217">
        <f>SUM(I26,I28,I30,I32,I34,I36,I38,I40)</f>
        <v>0</v>
      </c>
      <c r="J42" s="3218"/>
      <c r="K42" s="3059">
        <f>SUM(K26,K28,K30,K32,K34,K36,K38,K40)</f>
        <v>0</v>
      </c>
      <c r="L42" s="3179"/>
      <c r="M42" s="3059">
        <f>SUM(M26,M28,M30,M32,M34,M36,M38,M40)</f>
        <v>0</v>
      </c>
      <c r="N42" s="3179"/>
      <c r="O42" s="3059">
        <f>SUM(O26,O28,O30,O32,O34,O36,O38,O40)</f>
        <v>0</v>
      </c>
      <c r="P42" s="3179"/>
      <c r="Q42" s="3059">
        <f>SUM(Q26,Q28,Q30,Q32,Q34,Q36,Q38,Q40)</f>
        <v>0</v>
      </c>
      <c r="R42" s="3179"/>
      <c r="S42" s="3059">
        <f>SUM(S26,S28,S30,S32,S34,S36,S38,S40)</f>
        <v>0</v>
      </c>
      <c r="T42" s="3179"/>
      <c r="U42" s="3059">
        <f t="shared" si="0"/>
        <v>0</v>
      </c>
      <c r="V42" s="3060"/>
      <c r="W42" s="3206">
        <f>ROUND(SUM(W26:Y41),0)</f>
        <v>0</v>
      </c>
      <c r="X42" s="3207"/>
      <c r="Y42" s="3208"/>
      <c r="Z42" s="3194" t="str">
        <f>IF(AC42+AD43=0,"",ROUND(AC42+AD43,0))</f>
        <v/>
      </c>
      <c r="AA42" s="3195"/>
      <c r="AB42" s="3196"/>
      <c r="AC42" s="3177">
        <f>SUM(AC26:AC41)</f>
        <v>0</v>
      </c>
      <c r="AD42" s="3219">
        <f>SUM(AD26,AD28,AD30,AD32,AD34,AD36,AD38,AD40)</f>
        <v>0</v>
      </c>
      <c r="AE42" s="3220"/>
      <c r="AF42" s="3163"/>
      <c r="AG42" s="3164"/>
      <c r="AH42" s="3164"/>
      <c r="AI42" s="3164"/>
      <c r="AJ42" s="3164"/>
      <c r="AK42" s="3164"/>
      <c r="AL42" s="3164"/>
      <c r="AM42" s="3164"/>
      <c r="AN42" s="3164"/>
      <c r="AO42" s="3164"/>
      <c r="AP42" s="3164"/>
      <c r="AQ42" s="3165"/>
      <c r="AR42" s="346"/>
      <c r="AT42" s="3152">
        <v>15</v>
      </c>
      <c r="AU42" s="3153"/>
      <c r="AV42" s="3153"/>
      <c r="AW42" s="3154"/>
      <c r="AX42" s="3140"/>
      <c r="AY42" s="3141"/>
      <c r="AZ42" s="3141"/>
      <c r="BA42" s="361" t="s">
        <v>107</v>
      </c>
      <c r="BB42" s="364"/>
      <c r="BC42" s="365"/>
      <c r="BD42" s="317"/>
      <c r="BE42" s="317"/>
      <c r="BF42" s="317"/>
      <c r="BG42" s="317"/>
      <c r="BH42" s="317"/>
      <c r="BI42" s="317"/>
      <c r="BJ42" s="317"/>
      <c r="BK42" s="317"/>
      <c r="BL42" s="317"/>
      <c r="BM42" s="317"/>
      <c r="BN42" s="317"/>
      <c r="BO42" s="317"/>
      <c r="BP42" s="317"/>
      <c r="BQ42" s="317"/>
      <c r="BR42" s="317"/>
      <c r="BS42" s="317"/>
      <c r="BT42" s="317"/>
      <c r="BU42" s="317"/>
      <c r="BV42" s="317"/>
      <c r="BW42" s="317"/>
      <c r="BX42" s="317"/>
      <c r="BY42" s="317"/>
      <c r="BZ42" s="317"/>
      <c r="CA42" s="317"/>
      <c r="CB42" s="317"/>
      <c r="CC42" s="317"/>
      <c r="CD42" s="317"/>
      <c r="CE42" s="317"/>
    </row>
    <row r="43" spans="1:83" ht="17.25" customHeight="1" thickBot="1" x14ac:dyDescent="0.2">
      <c r="A43" s="336"/>
      <c r="C43" s="2915"/>
      <c r="D43" s="3010"/>
      <c r="E43" s="3038"/>
      <c r="F43" s="3191"/>
      <c r="G43" s="3192"/>
      <c r="H43" s="3193"/>
      <c r="I43" s="3216">
        <f>SUM(I27,I29,I31,I33,I35,I37,I39,I41)</f>
        <v>0</v>
      </c>
      <c r="J43" s="3051"/>
      <c r="K43" s="3173">
        <f>SUM(K27,K29,K31,K33,K35,K37,K39,K41)</f>
        <v>0</v>
      </c>
      <c r="L43" s="3173"/>
      <c r="M43" s="3173">
        <f>SUM(M27,M29,M31,M33,M35,M37,M39,M41)</f>
        <v>0</v>
      </c>
      <c r="N43" s="3173"/>
      <c r="O43" s="3173">
        <f>SUM(O27,O29,O31,O33,O35,O37,O39,O41)</f>
        <v>0</v>
      </c>
      <c r="P43" s="3173"/>
      <c r="Q43" s="3173">
        <f>SUM(Q27,Q29,Q31,Q33,Q35,Q37,Q39,Q41)</f>
        <v>0</v>
      </c>
      <c r="R43" s="3173"/>
      <c r="S43" s="3173">
        <f>SUM(S27,S29,S31,S33,S35,S37,S39,S41)</f>
        <v>0</v>
      </c>
      <c r="T43" s="3173"/>
      <c r="U43" s="3173">
        <f t="shared" si="0"/>
        <v>0</v>
      </c>
      <c r="V43" s="3215"/>
      <c r="W43" s="3209"/>
      <c r="X43" s="3210"/>
      <c r="Y43" s="3211"/>
      <c r="Z43" s="3212"/>
      <c r="AA43" s="3213"/>
      <c r="AB43" s="3214"/>
      <c r="AC43" s="3178"/>
      <c r="AD43" s="3170">
        <f>ROUND(SUM(AD27,AD29,AD31,AD33,AD35,AD37,AD39,AD41),1)</f>
        <v>0</v>
      </c>
      <c r="AE43" s="3171"/>
      <c r="AF43" s="3166"/>
      <c r="AG43" s="3167"/>
      <c r="AH43" s="3167"/>
      <c r="AI43" s="3167"/>
      <c r="AJ43" s="3167"/>
      <c r="AK43" s="3167"/>
      <c r="AL43" s="3167"/>
      <c r="AM43" s="3167"/>
      <c r="AN43" s="3167"/>
      <c r="AO43" s="3167"/>
      <c r="AP43" s="3167"/>
      <c r="AQ43" s="3168"/>
      <c r="AR43" s="346"/>
      <c r="AT43" s="317"/>
      <c r="AU43" s="317"/>
      <c r="AV43" s="317"/>
      <c r="AW43" s="317"/>
      <c r="AX43" s="317"/>
      <c r="AY43" s="317"/>
      <c r="AZ43" s="317"/>
      <c r="BA43" s="317"/>
      <c r="BB43" s="317"/>
      <c r="BC43" s="317"/>
      <c r="BD43" s="317"/>
      <c r="BE43" s="317"/>
      <c r="BF43" s="317"/>
      <c r="BG43" s="317"/>
      <c r="BH43" s="317"/>
      <c r="BI43" s="317"/>
      <c r="BJ43" s="317"/>
      <c r="BK43" s="317"/>
      <c r="BL43" s="317"/>
      <c r="BM43" s="317"/>
      <c r="BN43" s="317"/>
      <c r="BO43" s="317"/>
      <c r="BP43" s="317"/>
      <c r="BQ43" s="317"/>
      <c r="BR43" s="317"/>
      <c r="BS43" s="317"/>
      <c r="BT43" s="317"/>
      <c r="BU43" s="317"/>
      <c r="BV43" s="317"/>
      <c r="BW43" s="317"/>
      <c r="BX43" s="317"/>
      <c r="BY43" s="317"/>
      <c r="BZ43" s="317"/>
      <c r="CA43" s="317"/>
      <c r="CB43" s="317"/>
      <c r="CC43" s="317"/>
      <c r="CD43" s="317"/>
      <c r="CE43" s="317"/>
    </row>
    <row r="44" spans="1:83" ht="17.25" customHeight="1" thickTop="1" x14ac:dyDescent="0.15">
      <c r="A44" s="387"/>
      <c r="C44" s="3200" t="s">
        <v>380</v>
      </c>
      <c r="D44" s="3201"/>
      <c r="E44" s="3201"/>
      <c r="F44" s="3201"/>
      <c r="G44" s="3201"/>
      <c r="H44" s="3201"/>
      <c r="I44" s="3201"/>
      <c r="J44" s="3201"/>
      <c r="K44" s="3201"/>
      <c r="L44" s="3201"/>
      <c r="M44" s="3201"/>
      <c r="N44" s="3201"/>
      <c r="O44" s="3201"/>
      <c r="P44" s="3201"/>
      <c r="Q44" s="3201"/>
      <c r="R44" s="3201"/>
      <c r="S44" s="3201"/>
      <c r="T44" s="3201"/>
      <c r="U44" s="3201"/>
      <c r="V44" s="3201"/>
      <c r="W44" s="3201"/>
      <c r="X44" s="3201"/>
      <c r="Y44" s="3202"/>
      <c r="Z44" s="3194" t="str">
        <f>IF(AC44+AD45=0,"",ROUND(AC44+AD45,0))</f>
        <v/>
      </c>
      <c r="AA44" s="3195"/>
      <c r="AB44" s="3196"/>
      <c r="AC44" s="3124"/>
      <c r="AD44" s="3116"/>
      <c r="AE44" s="3117"/>
      <c r="AF44" s="395" t="s">
        <v>267</v>
      </c>
      <c r="AG44" s="3071"/>
      <c r="AH44" s="3071"/>
      <c r="AI44" s="3071"/>
      <c r="AJ44" s="3071"/>
      <c r="AK44" s="3071"/>
      <c r="AL44" s="3071"/>
      <c r="AM44" s="3071"/>
      <c r="AN44" s="3071"/>
      <c r="AO44" s="3071"/>
      <c r="AP44" s="3071"/>
      <c r="AQ44" s="3072"/>
      <c r="AR44" s="346"/>
      <c r="AT44" s="317"/>
      <c r="AU44" s="317"/>
      <c r="AV44" s="317"/>
      <c r="AW44" s="317"/>
      <c r="AX44" s="317"/>
      <c r="AY44" s="317"/>
      <c r="AZ44" s="317"/>
      <c r="BA44" s="317"/>
      <c r="BB44" s="317"/>
      <c r="BC44" s="317"/>
      <c r="BD44" s="317"/>
      <c r="BE44" s="317"/>
      <c r="BF44" s="317"/>
      <c r="BG44" s="317"/>
      <c r="BH44" s="317"/>
      <c r="BI44" s="317"/>
      <c r="BJ44" s="317"/>
      <c r="BK44" s="317"/>
      <c r="BL44" s="317"/>
      <c r="BM44" s="317"/>
      <c r="BN44" s="317"/>
      <c r="BO44" s="317"/>
      <c r="BP44" s="317"/>
      <c r="BQ44" s="317"/>
      <c r="BR44" s="317"/>
      <c r="BS44" s="317"/>
      <c r="BT44" s="317"/>
      <c r="BU44" s="317"/>
      <c r="BV44" s="317"/>
      <c r="BW44" s="317"/>
      <c r="BX44" s="317"/>
      <c r="BY44" s="317"/>
      <c r="BZ44" s="317"/>
      <c r="CA44" s="317"/>
      <c r="CB44" s="317"/>
      <c r="CC44" s="317"/>
      <c r="CD44" s="317"/>
      <c r="CE44" s="317"/>
    </row>
    <row r="45" spans="1:83" ht="17.25" customHeight="1" x14ac:dyDescent="0.15">
      <c r="A45" s="336"/>
      <c r="C45" s="3203"/>
      <c r="D45" s="3204"/>
      <c r="E45" s="3204"/>
      <c r="F45" s="3204"/>
      <c r="G45" s="3204"/>
      <c r="H45" s="3204"/>
      <c r="I45" s="3204"/>
      <c r="J45" s="3204"/>
      <c r="K45" s="3204"/>
      <c r="L45" s="3204"/>
      <c r="M45" s="3204"/>
      <c r="N45" s="3204"/>
      <c r="O45" s="3204"/>
      <c r="P45" s="3204"/>
      <c r="Q45" s="3204"/>
      <c r="R45" s="3204"/>
      <c r="S45" s="3204"/>
      <c r="T45" s="3204"/>
      <c r="U45" s="3204"/>
      <c r="V45" s="3204"/>
      <c r="W45" s="3204"/>
      <c r="X45" s="3204"/>
      <c r="Y45" s="3205"/>
      <c r="Z45" s="3197"/>
      <c r="AA45" s="3198"/>
      <c r="AB45" s="3199"/>
      <c r="AC45" s="3182"/>
      <c r="AD45" s="3126">
        <v>0</v>
      </c>
      <c r="AE45" s="3127"/>
      <c r="AF45" s="396" t="s">
        <v>268</v>
      </c>
      <c r="AG45" s="3183"/>
      <c r="AH45" s="3183"/>
      <c r="AI45" s="3183"/>
      <c r="AJ45" s="3183"/>
      <c r="AK45" s="3183"/>
      <c r="AL45" s="3183"/>
      <c r="AM45" s="3183"/>
      <c r="AN45" s="3183"/>
      <c r="AO45" s="3183"/>
      <c r="AP45" s="3183"/>
      <c r="AQ45" s="3184"/>
      <c r="AR45" s="346"/>
      <c r="AS45" s="397"/>
      <c r="AT45" s="317"/>
      <c r="AU45" s="317"/>
      <c r="AV45" s="317"/>
      <c r="AW45" s="317"/>
      <c r="AX45" s="317"/>
      <c r="AY45" s="317"/>
      <c r="AZ45" s="317"/>
      <c r="BA45" s="317"/>
      <c r="BB45" s="317"/>
      <c r="BC45" s="317"/>
      <c r="BD45" s="317"/>
      <c r="BE45" s="317"/>
      <c r="BF45" s="317"/>
      <c r="BG45" s="317"/>
      <c r="BH45" s="317"/>
      <c r="BI45" s="317"/>
      <c r="BJ45" s="317"/>
      <c r="BK45" s="317"/>
      <c r="BL45" s="317"/>
      <c r="BM45" s="317"/>
      <c r="BN45" s="317"/>
      <c r="BO45" s="317"/>
      <c r="BP45" s="317"/>
      <c r="BQ45" s="317"/>
      <c r="BR45" s="317"/>
      <c r="BS45" s="317"/>
      <c r="BT45" s="317"/>
      <c r="BU45" s="317"/>
      <c r="BV45" s="317"/>
      <c r="BW45" s="317"/>
      <c r="BX45" s="317"/>
      <c r="BY45" s="317"/>
      <c r="BZ45" s="317"/>
      <c r="CA45" s="317"/>
      <c r="CB45" s="317"/>
      <c r="CC45" s="317"/>
      <c r="CD45" s="317"/>
      <c r="CE45" s="317"/>
    </row>
    <row r="46" spans="1:83" ht="18" customHeight="1" x14ac:dyDescent="0.15">
      <c r="A46" s="336"/>
      <c r="C46" s="2843" t="s">
        <v>44</v>
      </c>
      <c r="D46" s="2843"/>
      <c r="E46" s="2843"/>
      <c r="F46" s="2843"/>
      <c r="G46" s="2843"/>
      <c r="H46" s="2843"/>
      <c r="I46" s="3269" t="s">
        <v>748</v>
      </c>
      <c r="J46" s="3269"/>
      <c r="K46" s="3269"/>
      <c r="L46" s="3269"/>
      <c r="M46" s="3269"/>
      <c r="N46" s="3269"/>
      <c r="O46" s="3269"/>
      <c r="P46" s="3269"/>
      <c r="Q46" s="3269"/>
      <c r="R46" s="3269"/>
      <c r="S46" s="3269"/>
      <c r="T46" s="3269"/>
      <c r="U46" s="3269"/>
      <c r="V46" s="3269"/>
      <c r="W46" s="3269"/>
      <c r="X46" s="3269"/>
      <c r="Y46" s="3269"/>
      <c r="Z46" s="3269"/>
      <c r="AA46" s="3269"/>
      <c r="AB46" s="3269"/>
      <c r="AC46" s="3269"/>
      <c r="AD46" s="3269"/>
      <c r="AE46" s="3269"/>
      <c r="AF46" s="3269"/>
      <c r="AG46" s="3269"/>
      <c r="AH46" s="3269"/>
      <c r="AI46" s="3269"/>
      <c r="AJ46" s="3269"/>
      <c r="AK46" s="3269"/>
      <c r="AL46" s="3269"/>
      <c r="AM46" s="3269"/>
      <c r="AN46" s="3269"/>
      <c r="AO46" s="3269"/>
      <c r="AP46" s="3269"/>
      <c r="AQ46" s="3269"/>
      <c r="AR46" s="346"/>
      <c r="AS46" s="397"/>
      <c r="AT46" s="317"/>
      <c r="AU46" s="317"/>
      <c r="AV46" s="317"/>
      <c r="AW46" s="317"/>
      <c r="AX46" s="317"/>
      <c r="AY46" s="317"/>
      <c r="AZ46" s="317"/>
      <c r="BA46" s="317"/>
      <c r="BB46" s="317"/>
      <c r="BC46" s="317"/>
      <c r="BD46" s="317"/>
      <c r="BE46" s="317"/>
      <c r="BF46" s="317"/>
      <c r="BG46" s="317"/>
      <c r="BH46" s="317"/>
      <c r="BI46" s="317"/>
      <c r="BJ46" s="317"/>
      <c r="BK46" s="317"/>
      <c r="BL46" s="317"/>
      <c r="BM46" s="317"/>
      <c r="BN46" s="317"/>
      <c r="BO46" s="317"/>
      <c r="BP46" s="317"/>
      <c r="BQ46" s="317"/>
      <c r="BR46" s="317"/>
      <c r="BS46" s="317"/>
      <c r="BT46" s="317"/>
      <c r="BU46" s="317"/>
      <c r="BV46" s="317"/>
      <c r="BW46" s="317"/>
      <c r="BX46" s="317"/>
      <c r="BY46" s="317"/>
      <c r="BZ46" s="317"/>
      <c r="CA46" s="317"/>
      <c r="CB46" s="317"/>
      <c r="CC46" s="317"/>
      <c r="CD46" s="317"/>
      <c r="CE46" s="317"/>
    </row>
    <row r="47" spans="1:83" ht="18" customHeight="1" x14ac:dyDescent="0.15">
      <c r="A47" s="336"/>
      <c r="C47" s="3172" t="s">
        <v>277</v>
      </c>
      <c r="D47" s="3172"/>
      <c r="E47" s="3265" t="s">
        <v>1103</v>
      </c>
      <c r="F47" s="3265"/>
      <c r="G47" s="3265"/>
      <c r="H47" s="3265"/>
      <c r="I47" s="3265"/>
      <c r="J47" s="3265"/>
      <c r="K47" s="3265"/>
      <c r="L47" s="3265"/>
      <c r="M47" s="3265"/>
      <c r="N47" s="3265"/>
      <c r="O47" s="3265"/>
      <c r="P47" s="3265"/>
      <c r="Q47" s="3265"/>
      <c r="R47" s="3265"/>
      <c r="S47" s="3265"/>
      <c r="T47" s="3265"/>
      <c r="U47" s="3265"/>
      <c r="V47" s="3265"/>
      <c r="W47" s="3265"/>
      <c r="X47" s="3265"/>
      <c r="Y47" s="3265"/>
      <c r="Z47" s="3265"/>
      <c r="AA47" s="3265"/>
      <c r="AB47" s="3265"/>
      <c r="AC47" s="3265"/>
      <c r="AD47" s="3265"/>
      <c r="AE47" s="3265"/>
      <c r="AF47" s="3265"/>
      <c r="AG47" s="3265"/>
      <c r="AH47" s="3265"/>
      <c r="AI47" s="3265"/>
      <c r="AJ47" s="3265"/>
      <c r="AK47" s="3265"/>
      <c r="AL47" s="3265"/>
      <c r="AM47" s="3265"/>
      <c r="AN47" s="3265"/>
      <c r="AO47" s="3265"/>
      <c r="AP47" s="3265"/>
      <c r="AQ47" s="3265"/>
      <c r="AR47" s="438"/>
      <c r="AS47" s="397"/>
      <c r="AT47" s="317"/>
      <c r="AU47" s="317"/>
      <c r="AV47" s="317"/>
      <c r="AW47" s="317"/>
      <c r="AX47" s="317"/>
      <c r="AY47" s="317"/>
      <c r="AZ47" s="317"/>
      <c r="BA47" s="317"/>
      <c r="BB47" s="317"/>
      <c r="BC47" s="317"/>
      <c r="BD47" s="317"/>
      <c r="BE47" s="317"/>
      <c r="BF47" s="317"/>
      <c r="BG47" s="317"/>
      <c r="BH47" s="317"/>
      <c r="BI47" s="317"/>
      <c r="BJ47" s="317"/>
      <c r="BK47" s="317"/>
      <c r="BL47" s="317"/>
      <c r="BM47" s="317"/>
      <c r="BN47" s="317"/>
      <c r="BO47" s="317"/>
      <c r="BP47" s="317"/>
      <c r="BQ47" s="317"/>
      <c r="BR47" s="317"/>
      <c r="BS47" s="317"/>
      <c r="BT47" s="317"/>
      <c r="BU47" s="317"/>
      <c r="BV47" s="317"/>
      <c r="BW47" s="317"/>
      <c r="BX47" s="317"/>
      <c r="BY47" s="317"/>
      <c r="BZ47" s="317"/>
      <c r="CA47" s="317"/>
      <c r="CB47" s="317"/>
      <c r="CC47" s="317"/>
      <c r="CD47" s="317"/>
      <c r="CE47" s="317"/>
    </row>
    <row r="48" spans="1:83" ht="18" customHeight="1" x14ac:dyDescent="0.15">
      <c r="A48" s="336"/>
      <c r="E48" s="3265"/>
      <c r="F48" s="3265"/>
      <c r="G48" s="3265"/>
      <c r="H48" s="3265"/>
      <c r="I48" s="3265"/>
      <c r="J48" s="3265"/>
      <c r="K48" s="3265"/>
      <c r="L48" s="3265"/>
      <c r="M48" s="3265"/>
      <c r="N48" s="3265"/>
      <c r="O48" s="3265"/>
      <c r="P48" s="3265"/>
      <c r="Q48" s="3265"/>
      <c r="R48" s="3265"/>
      <c r="S48" s="3265"/>
      <c r="T48" s="3265"/>
      <c r="U48" s="3265"/>
      <c r="V48" s="3265"/>
      <c r="W48" s="3265"/>
      <c r="X48" s="3265"/>
      <c r="Y48" s="3265"/>
      <c r="Z48" s="3265"/>
      <c r="AA48" s="3265"/>
      <c r="AB48" s="3265"/>
      <c r="AC48" s="3265"/>
      <c r="AD48" s="3265"/>
      <c r="AE48" s="3265"/>
      <c r="AF48" s="3265"/>
      <c r="AG48" s="3265"/>
      <c r="AH48" s="3265"/>
      <c r="AI48" s="3265"/>
      <c r="AJ48" s="3265"/>
      <c r="AK48" s="3265"/>
      <c r="AL48" s="3265"/>
      <c r="AM48" s="3265"/>
      <c r="AN48" s="3265"/>
      <c r="AO48" s="3265"/>
      <c r="AP48" s="3265"/>
      <c r="AQ48" s="3265"/>
      <c r="AR48" s="438"/>
      <c r="AT48" s="317"/>
      <c r="AU48" s="317"/>
      <c r="AV48" s="317"/>
      <c r="AW48" s="317"/>
      <c r="AX48" s="317"/>
      <c r="AY48" s="317"/>
      <c r="AZ48" s="317"/>
      <c r="BA48" s="317"/>
      <c r="BB48" s="317"/>
      <c r="BC48" s="317"/>
      <c r="BD48" s="317"/>
      <c r="BE48" s="317"/>
      <c r="BF48" s="317"/>
      <c r="BG48" s="317"/>
      <c r="BH48" s="317"/>
      <c r="BI48" s="317"/>
      <c r="BJ48" s="317"/>
      <c r="BK48" s="317"/>
      <c r="BL48" s="317"/>
      <c r="BM48" s="317"/>
      <c r="BN48" s="317"/>
      <c r="BO48" s="317"/>
      <c r="BP48" s="317"/>
      <c r="BQ48" s="317"/>
      <c r="BR48" s="317"/>
      <c r="BS48" s="317"/>
      <c r="BT48" s="317"/>
      <c r="BU48" s="317"/>
      <c r="BV48" s="317"/>
      <c r="BW48" s="317"/>
      <c r="BX48" s="317"/>
      <c r="BY48" s="317"/>
      <c r="BZ48" s="317"/>
      <c r="CA48" s="317"/>
      <c r="CB48" s="317"/>
      <c r="CC48" s="317"/>
      <c r="CD48" s="317"/>
      <c r="CE48" s="317"/>
    </row>
    <row r="49" spans="1:83" ht="18" customHeight="1" x14ac:dyDescent="0.15">
      <c r="A49" s="336"/>
      <c r="C49" s="3172" t="s">
        <v>278</v>
      </c>
      <c r="D49" s="3172"/>
      <c r="E49" s="3265" t="s">
        <v>967</v>
      </c>
      <c r="F49" s="3265"/>
      <c r="G49" s="3265"/>
      <c r="H49" s="3265"/>
      <c r="I49" s="3265"/>
      <c r="J49" s="3265"/>
      <c r="K49" s="3265"/>
      <c r="L49" s="3265"/>
      <c r="M49" s="3265"/>
      <c r="N49" s="3265"/>
      <c r="O49" s="3265"/>
      <c r="P49" s="3265"/>
      <c r="Q49" s="3265"/>
      <c r="R49" s="3265"/>
      <c r="S49" s="3265"/>
      <c r="T49" s="3265"/>
      <c r="U49" s="3265"/>
      <c r="V49" s="3265"/>
      <c r="W49" s="3265"/>
      <c r="X49" s="3265"/>
      <c r="Y49" s="3265"/>
      <c r="Z49" s="3265"/>
      <c r="AA49" s="3265"/>
      <c r="AB49" s="3265"/>
      <c r="AC49" s="3265"/>
      <c r="AD49" s="3265"/>
      <c r="AE49" s="3265"/>
      <c r="AF49" s="3265"/>
      <c r="AG49" s="3265"/>
      <c r="AH49" s="3265"/>
      <c r="AI49" s="3265"/>
      <c r="AJ49" s="3265"/>
      <c r="AK49" s="3265"/>
      <c r="AL49" s="3265"/>
      <c r="AM49" s="3265"/>
      <c r="AN49" s="3265"/>
      <c r="AO49" s="3265"/>
      <c r="AP49" s="3265"/>
      <c r="AQ49" s="3265"/>
      <c r="AR49" s="370"/>
      <c r="AT49" s="317"/>
      <c r="AU49" s="317"/>
    </row>
    <row r="50" spans="1:83" ht="18" customHeight="1" x14ac:dyDescent="0.15">
      <c r="A50" s="336"/>
      <c r="E50" s="3265"/>
      <c r="F50" s="3265"/>
      <c r="G50" s="3265"/>
      <c r="H50" s="3265"/>
      <c r="I50" s="3265"/>
      <c r="J50" s="3265"/>
      <c r="K50" s="3265"/>
      <c r="L50" s="3265"/>
      <c r="M50" s="3265"/>
      <c r="N50" s="3265"/>
      <c r="O50" s="3265"/>
      <c r="P50" s="3265"/>
      <c r="Q50" s="3265"/>
      <c r="R50" s="3265"/>
      <c r="S50" s="3265"/>
      <c r="T50" s="3265"/>
      <c r="U50" s="3265"/>
      <c r="V50" s="3265"/>
      <c r="W50" s="3265"/>
      <c r="X50" s="3265"/>
      <c r="Y50" s="3265"/>
      <c r="Z50" s="3265"/>
      <c r="AA50" s="3265"/>
      <c r="AB50" s="3265"/>
      <c r="AC50" s="3265"/>
      <c r="AD50" s="3265"/>
      <c r="AE50" s="3265"/>
      <c r="AF50" s="3265"/>
      <c r="AG50" s="3265"/>
      <c r="AH50" s="3265"/>
      <c r="AI50" s="3265"/>
      <c r="AJ50" s="3265"/>
      <c r="AK50" s="3265"/>
      <c r="AL50" s="3265"/>
      <c r="AM50" s="3265"/>
      <c r="AN50" s="3265"/>
      <c r="AO50" s="3265"/>
      <c r="AP50" s="3265"/>
      <c r="AQ50" s="3265"/>
      <c r="AR50" s="370"/>
      <c r="AT50" s="317"/>
      <c r="AU50" s="317"/>
    </row>
    <row r="51" spans="1:83" ht="18" customHeight="1" x14ac:dyDescent="0.15">
      <c r="A51" s="336"/>
      <c r="C51" s="3169" t="s">
        <v>279</v>
      </c>
      <c r="D51" s="3169"/>
      <c r="E51" s="3181" t="s">
        <v>1104</v>
      </c>
      <c r="F51" s="3181"/>
      <c r="G51" s="3181"/>
      <c r="H51" s="3181"/>
      <c r="I51" s="3181"/>
      <c r="J51" s="3181"/>
      <c r="K51" s="3181"/>
      <c r="L51" s="3181"/>
      <c r="M51" s="3181"/>
      <c r="N51" s="3181"/>
      <c r="O51" s="3181"/>
      <c r="P51" s="3181"/>
      <c r="Q51" s="3181"/>
      <c r="R51" s="3181"/>
      <c r="S51" s="3181"/>
      <c r="T51" s="3181"/>
      <c r="U51" s="3181"/>
      <c r="V51" s="3181"/>
      <c r="W51" s="3181"/>
      <c r="X51" s="3181"/>
      <c r="Y51" s="3181"/>
      <c r="Z51" s="3181"/>
      <c r="AA51" s="3181"/>
      <c r="AB51" s="3181"/>
      <c r="AC51" s="3181"/>
      <c r="AD51" s="3181"/>
      <c r="AE51" s="3181"/>
      <c r="AF51" s="3181"/>
      <c r="AG51" s="3181"/>
      <c r="AH51" s="3181"/>
      <c r="AI51" s="3181"/>
      <c r="AJ51" s="3181"/>
      <c r="AK51" s="3181"/>
      <c r="AL51" s="3181"/>
      <c r="AM51" s="3181"/>
      <c r="AN51" s="3181"/>
      <c r="AO51" s="3181"/>
      <c r="AP51" s="3181"/>
      <c r="AQ51" s="3181"/>
      <c r="AR51" s="346"/>
      <c r="AT51" s="317"/>
      <c r="AU51" s="317"/>
      <c r="AV51" s="317"/>
      <c r="AW51" s="317"/>
      <c r="AX51" s="317"/>
      <c r="AY51" s="317"/>
      <c r="AZ51" s="317"/>
      <c r="BA51" s="317"/>
      <c r="BB51" s="317"/>
      <c r="BC51" s="317"/>
      <c r="BD51" s="317"/>
      <c r="BE51" s="317"/>
      <c r="BF51" s="317"/>
      <c r="BG51" s="317"/>
      <c r="BH51" s="317"/>
      <c r="BI51" s="317"/>
      <c r="BJ51" s="317"/>
      <c r="BK51" s="317"/>
      <c r="BL51" s="317"/>
      <c r="BM51" s="317"/>
      <c r="BN51" s="317"/>
      <c r="BO51" s="317"/>
      <c r="BP51" s="317"/>
      <c r="BQ51" s="317"/>
      <c r="BR51" s="317"/>
      <c r="BS51" s="317"/>
      <c r="BT51" s="317"/>
      <c r="BU51" s="317"/>
      <c r="BV51" s="317"/>
      <c r="BW51" s="317"/>
      <c r="BX51" s="317"/>
      <c r="BY51" s="317"/>
      <c r="BZ51" s="317"/>
      <c r="CA51" s="317"/>
      <c r="CB51" s="317"/>
      <c r="CC51" s="317"/>
      <c r="CD51" s="317"/>
      <c r="CE51" s="317"/>
    </row>
    <row r="52" spans="1:83" ht="18" customHeight="1" x14ac:dyDescent="0.15">
      <c r="A52" s="336"/>
      <c r="C52" s="3169" t="s">
        <v>280</v>
      </c>
      <c r="D52" s="3169"/>
      <c r="E52" s="3176" t="s">
        <v>405</v>
      </c>
      <c r="F52" s="3176"/>
      <c r="G52" s="3176"/>
      <c r="H52" s="3176"/>
      <c r="I52" s="3176"/>
      <c r="J52" s="3176"/>
      <c r="K52" s="3176"/>
      <c r="L52" s="3176"/>
      <c r="M52" s="3176"/>
      <c r="N52" s="3176"/>
      <c r="O52" s="3176"/>
      <c r="P52" s="3176"/>
      <c r="Q52" s="3176"/>
      <c r="R52" s="3176"/>
      <c r="S52" s="3176"/>
      <c r="T52" s="3176"/>
      <c r="U52" s="3176"/>
      <c r="V52" s="3176"/>
      <c r="W52" s="3176"/>
      <c r="X52" s="3176"/>
      <c r="Y52" s="3176"/>
      <c r="Z52" s="3176"/>
      <c r="AA52" s="3176"/>
      <c r="AB52" s="3176"/>
      <c r="AC52" s="3176"/>
      <c r="AD52" s="3176"/>
      <c r="AE52" s="3176"/>
      <c r="AF52" s="3176"/>
      <c r="AG52" s="3176"/>
      <c r="AH52" s="3176"/>
      <c r="AI52" s="3176"/>
      <c r="AJ52" s="3176"/>
      <c r="AK52" s="3176"/>
      <c r="AL52" s="3176"/>
      <c r="AM52" s="3176"/>
      <c r="AN52" s="3176"/>
      <c r="AO52" s="3176"/>
      <c r="AP52" s="3176"/>
      <c r="AR52" s="402"/>
      <c r="AT52" s="317"/>
      <c r="AU52" s="317"/>
    </row>
    <row r="53" spans="1:83" ht="18" customHeight="1" x14ac:dyDescent="0.15">
      <c r="A53" s="336"/>
      <c r="E53" s="2830" t="s">
        <v>1108</v>
      </c>
      <c r="F53" s="2830"/>
      <c r="G53" s="2830"/>
      <c r="H53" s="2830"/>
      <c r="I53" s="2830"/>
      <c r="J53" s="2830"/>
      <c r="K53" s="2830"/>
      <c r="L53" s="2830"/>
      <c r="M53" s="2830"/>
      <c r="N53" s="2830"/>
      <c r="O53" s="2830"/>
      <c r="P53" s="2830"/>
      <c r="Q53" s="2830"/>
      <c r="R53" s="2830"/>
      <c r="S53" s="2830"/>
      <c r="T53" s="2830"/>
      <c r="U53" s="2830"/>
      <c r="V53" s="2830"/>
      <c r="W53" s="2830"/>
      <c r="X53" s="2830"/>
      <c r="Y53" s="2830"/>
      <c r="Z53" s="2830"/>
      <c r="AA53" s="2830"/>
      <c r="AB53" s="2830"/>
      <c r="AC53" s="2830"/>
      <c r="AD53" s="2830"/>
      <c r="AE53" s="2830"/>
      <c r="AF53" s="2830"/>
      <c r="AG53" s="2830"/>
      <c r="AH53" s="2830"/>
      <c r="AI53" s="2830"/>
      <c r="AJ53" s="2830"/>
      <c r="AK53" s="2830"/>
      <c r="AL53" s="2830"/>
      <c r="AM53" s="2830"/>
      <c r="AN53" s="2830"/>
      <c r="AO53" s="2830"/>
      <c r="AP53" s="2830"/>
      <c r="AQ53" s="2830"/>
      <c r="AR53" s="402"/>
      <c r="AT53" s="317"/>
      <c r="AU53" s="317"/>
    </row>
    <row r="54" spans="1:83" ht="18" customHeight="1" x14ac:dyDescent="0.15">
      <c r="A54" s="336"/>
      <c r="C54" s="400"/>
      <c r="D54" s="400"/>
      <c r="E54" s="2830"/>
      <c r="F54" s="2830"/>
      <c r="G54" s="2830"/>
      <c r="H54" s="2830"/>
      <c r="I54" s="2830"/>
      <c r="J54" s="2830"/>
      <c r="K54" s="2830"/>
      <c r="L54" s="2830"/>
      <c r="M54" s="2830"/>
      <c r="N54" s="2830"/>
      <c r="O54" s="2830"/>
      <c r="P54" s="2830"/>
      <c r="Q54" s="2830"/>
      <c r="R54" s="2830"/>
      <c r="S54" s="2830"/>
      <c r="T54" s="2830"/>
      <c r="U54" s="2830"/>
      <c r="V54" s="2830"/>
      <c r="W54" s="2830"/>
      <c r="X54" s="2830"/>
      <c r="Y54" s="2830"/>
      <c r="Z54" s="2830"/>
      <c r="AA54" s="2830"/>
      <c r="AB54" s="2830"/>
      <c r="AC54" s="2830"/>
      <c r="AD54" s="2830"/>
      <c r="AE54" s="2830"/>
      <c r="AF54" s="2830"/>
      <c r="AG54" s="2830"/>
      <c r="AH54" s="2830"/>
      <c r="AI54" s="2830"/>
      <c r="AJ54" s="2830"/>
      <c r="AK54" s="2830"/>
      <c r="AL54" s="2830"/>
      <c r="AM54" s="2830"/>
      <c r="AN54" s="2830"/>
      <c r="AO54" s="2830"/>
      <c r="AP54" s="2830"/>
      <c r="AQ54" s="2830"/>
      <c r="AR54" s="346"/>
      <c r="AT54" s="317"/>
      <c r="AU54" s="317"/>
      <c r="AV54" s="317"/>
      <c r="AW54" s="317"/>
      <c r="AX54" s="317"/>
      <c r="AY54" s="317"/>
      <c r="AZ54" s="317"/>
      <c r="BA54" s="317"/>
      <c r="BB54" s="317"/>
      <c r="BC54" s="317"/>
      <c r="BD54" s="317"/>
      <c r="BE54" s="317"/>
      <c r="BF54" s="317"/>
      <c r="BG54" s="317"/>
      <c r="BH54" s="317"/>
      <c r="BI54" s="317"/>
      <c r="BJ54" s="317"/>
      <c r="BK54" s="317"/>
      <c r="BL54" s="317"/>
      <c r="BM54" s="317"/>
      <c r="BN54" s="317"/>
      <c r="BO54" s="317"/>
      <c r="BP54" s="317"/>
      <c r="BQ54" s="317"/>
      <c r="BR54" s="317"/>
      <c r="BS54" s="317"/>
      <c r="BT54" s="317"/>
      <c r="BU54" s="317"/>
      <c r="BV54" s="317"/>
      <c r="BW54" s="317"/>
      <c r="BX54" s="317"/>
      <c r="BY54" s="317"/>
      <c r="BZ54" s="317"/>
      <c r="CA54" s="317"/>
      <c r="CB54" s="317"/>
      <c r="CC54" s="317"/>
      <c r="CD54" s="317"/>
      <c r="CE54" s="317"/>
    </row>
    <row r="55" spans="1:83" ht="12" customHeight="1" thickBot="1" x14ac:dyDescent="0.2">
      <c r="A55" s="439"/>
      <c r="B55" s="371"/>
      <c r="C55" s="421"/>
      <c r="D55" s="421"/>
      <c r="E55" s="421"/>
      <c r="F55" s="421"/>
      <c r="G55" s="421"/>
      <c r="H55" s="421"/>
      <c r="I55" s="421"/>
      <c r="J55" s="421"/>
      <c r="K55" s="421"/>
      <c r="L55" s="421"/>
      <c r="M55" s="421"/>
      <c r="N55" s="421"/>
      <c r="O55" s="421"/>
      <c r="P55" s="421"/>
      <c r="Q55" s="421"/>
      <c r="R55" s="421"/>
      <c r="S55" s="421"/>
      <c r="T55" s="421"/>
      <c r="U55" s="421"/>
      <c r="V55" s="421"/>
      <c r="W55" s="421"/>
      <c r="X55" s="421"/>
      <c r="Y55" s="421"/>
      <c r="Z55" s="421"/>
      <c r="AA55" s="421"/>
      <c r="AB55" s="421"/>
      <c r="AC55" s="421"/>
      <c r="AD55" s="421"/>
      <c r="AE55" s="421"/>
      <c r="AF55" s="421"/>
      <c r="AG55" s="421"/>
      <c r="AH55" s="440"/>
      <c r="AI55" s="421"/>
      <c r="AJ55" s="421"/>
      <c r="AK55" s="421"/>
      <c r="AL55" s="440"/>
      <c r="AM55" s="421"/>
      <c r="AN55" s="372"/>
      <c r="AO55" s="441"/>
      <c r="AP55" s="421"/>
      <c r="AQ55" s="421"/>
      <c r="AR55" s="406"/>
      <c r="AT55" s="317"/>
      <c r="AU55" s="317"/>
      <c r="AV55" s="317"/>
      <c r="AW55" s="317"/>
      <c r="AX55" s="317"/>
      <c r="AY55" s="317"/>
      <c r="AZ55" s="317"/>
      <c r="BA55" s="317"/>
      <c r="BB55" s="317"/>
      <c r="BC55" s="317"/>
      <c r="BD55" s="317"/>
      <c r="BE55" s="317"/>
      <c r="BF55" s="317"/>
      <c r="BG55" s="317"/>
      <c r="BH55" s="317"/>
      <c r="BI55" s="317"/>
      <c r="BJ55" s="317"/>
      <c r="BK55" s="317"/>
      <c r="BL55" s="317"/>
      <c r="BM55" s="317"/>
      <c r="BN55" s="317"/>
      <c r="BO55" s="317"/>
      <c r="BP55" s="317"/>
      <c r="BQ55" s="317"/>
      <c r="BR55" s="317"/>
      <c r="BS55" s="317"/>
      <c r="BT55" s="317"/>
      <c r="BU55" s="317"/>
      <c r="BV55" s="317"/>
      <c r="BW55" s="317"/>
      <c r="BX55" s="317"/>
      <c r="BY55" s="317"/>
      <c r="BZ55" s="317"/>
      <c r="CA55" s="317"/>
      <c r="CB55" s="317"/>
      <c r="CC55" s="317"/>
      <c r="CD55" s="317"/>
      <c r="CE55" s="317"/>
    </row>
    <row r="56" spans="1:83" ht="12" customHeight="1" x14ac:dyDescent="0.15">
      <c r="AT56" s="317"/>
      <c r="AU56" s="317"/>
      <c r="AV56" s="317"/>
      <c r="AW56" s="317"/>
      <c r="AX56" s="317"/>
      <c r="AY56" s="317"/>
      <c r="AZ56" s="317"/>
      <c r="BA56" s="317"/>
      <c r="BB56" s="317"/>
      <c r="BC56" s="317"/>
      <c r="BD56" s="317"/>
      <c r="BE56" s="317"/>
      <c r="BF56" s="317"/>
      <c r="BG56" s="317"/>
      <c r="BH56" s="317"/>
      <c r="BI56" s="317"/>
      <c r="BJ56" s="317"/>
      <c r="BK56" s="317"/>
      <c r="BL56" s="317"/>
      <c r="BM56" s="317"/>
      <c r="BN56" s="317"/>
      <c r="BO56" s="317"/>
      <c r="BP56" s="317"/>
      <c r="BQ56" s="317"/>
      <c r="BR56" s="317"/>
      <c r="BS56" s="317"/>
      <c r="BT56" s="317"/>
      <c r="BU56" s="317"/>
      <c r="BV56" s="317"/>
      <c r="BW56" s="317"/>
      <c r="BX56" s="317"/>
      <c r="BY56" s="317"/>
      <c r="BZ56" s="317"/>
      <c r="CA56" s="317"/>
      <c r="CB56" s="317"/>
      <c r="CC56" s="317"/>
      <c r="CD56" s="317"/>
      <c r="CE56" s="317"/>
    </row>
    <row r="57" spans="1:83" ht="6.95" customHeight="1" x14ac:dyDescent="0.15">
      <c r="AT57" s="317"/>
      <c r="AU57" s="317"/>
      <c r="AV57" s="317"/>
      <c r="AW57" s="317"/>
      <c r="AX57" s="317"/>
      <c r="AY57" s="317"/>
      <c r="AZ57" s="317"/>
      <c r="BA57" s="317"/>
      <c r="BB57" s="317"/>
      <c r="BC57" s="317"/>
      <c r="BD57" s="317"/>
      <c r="BE57" s="317"/>
      <c r="BF57" s="317"/>
      <c r="BG57" s="317"/>
      <c r="BH57" s="317"/>
      <c r="BI57" s="317"/>
      <c r="BJ57" s="317"/>
      <c r="BK57" s="317"/>
      <c r="BL57" s="317"/>
      <c r="BM57" s="317"/>
      <c r="BN57" s="317"/>
      <c r="BO57" s="317"/>
      <c r="BP57" s="317"/>
      <c r="BQ57" s="317"/>
      <c r="BR57" s="317"/>
      <c r="BS57" s="317"/>
      <c r="BT57" s="317"/>
      <c r="BU57" s="317"/>
      <c r="BV57" s="317"/>
      <c r="BW57" s="317"/>
      <c r="BX57" s="317"/>
      <c r="BY57" s="317"/>
      <c r="BZ57" s="317"/>
      <c r="CA57" s="317"/>
      <c r="CB57" s="317"/>
      <c r="CC57" s="317"/>
      <c r="CD57" s="317"/>
      <c r="CE57" s="317"/>
    </row>
    <row r="58" spans="1:83" ht="14.1" customHeight="1" x14ac:dyDescent="0.15">
      <c r="AT58" s="317"/>
      <c r="AU58" s="317"/>
      <c r="AV58" s="317"/>
      <c r="AW58" s="317"/>
      <c r="AX58" s="317"/>
      <c r="AY58" s="317"/>
      <c r="AZ58" s="317"/>
      <c r="BA58" s="317"/>
      <c r="BB58" s="317"/>
      <c r="BC58" s="317"/>
      <c r="BD58" s="317"/>
      <c r="BE58" s="317"/>
      <c r="BF58" s="317"/>
      <c r="BG58" s="317"/>
      <c r="BH58" s="317"/>
      <c r="BI58" s="317"/>
      <c r="BJ58" s="317"/>
      <c r="BK58" s="317"/>
      <c r="BL58" s="317"/>
      <c r="BM58" s="317"/>
      <c r="BN58" s="317"/>
      <c r="BO58" s="317"/>
      <c r="BP58" s="317"/>
      <c r="BQ58" s="317"/>
      <c r="BR58" s="317"/>
      <c r="BS58" s="317"/>
      <c r="BT58" s="317"/>
      <c r="BU58" s="317"/>
      <c r="BV58" s="317"/>
      <c r="BW58" s="317"/>
      <c r="BX58" s="317"/>
      <c r="BY58" s="317"/>
      <c r="BZ58" s="317"/>
      <c r="CA58" s="317"/>
      <c r="CB58" s="317"/>
      <c r="CC58" s="317"/>
      <c r="CD58" s="317"/>
      <c r="CE58" s="317"/>
    </row>
    <row r="59" spans="1:83" ht="14.1" customHeight="1" x14ac:dyDescent="0.15">
      <c r="AT59" s="317"/>
      <c r="AU59" s="317"/>
      <c r="AV59" s="317"/>
      <c r="AW59" s="317"/>
      <c r="AX59" s="317"/>
      <c r="AY59" s="317"/>
      <c r="AZ59" s="317"/>
      <c r="BA59" s="317"/>
      <c r="BB59" s="317"/>
      <c r="BC59" s="317"/>
      <c r="BD59" s="317"/>
      <c r="BE59" s="317"/>
      <c r="BF59" s="317"/>
      <c r="BG59" s="317"/>
      <c r="BH59" s="317"/>
      <c r="BI59" s="317"/>
      <c r="BJ59" s="317"/>
      <c r="BK59" s="317"/>
      <c r="BL59" s="317"/>
      <c r="BM59" s="317"/>
      <c r="BN59" s="317"/>
      <c r="BO59" s="317"/>
      <c r="BP59" s="317"/>
      <c r="BQ59" s="317"/>
      <c r="BR59" s="317"/>
      <c r="BS59" s="317"/>
      <c r="BT59" s="317"/>
      <c r="BU59" s="317"/>
      <c r="BV59" s="317"/>
      <c r="BW59" s="317"/>
      <c r="BX59" s="317"/>
      <c r="BY59" s="317"/>
      <c r="BZ59" s="317"/>
      <c r="CA59" s="317"/>
      <c r="CB59" s="317"/>
      <c r="CC59" s="317"/>
      <c r="CD59" s="317"/>
      <c r="CE59" s="317"/>
    </row>
    <row r="60" spans="1:83" ht="14.1" customHeight="1" x14ac:dyDescent="0.15">
      <c r="AT60" s="317"/>
      <c r="AU60" s="317"/>
      <c r="AV60" s="317"/>
      <c r="AW60" s="317"/>
      <c r="AX60" s="317"/>
      <c r="AY60" s="317"/>
      <c r="AZ60" s="317"/>
      <c r="BA60" s="317"/>
      <c r="BB60" s="317"/>
      <c r="BC60" s="317"/>
      <c r="BD60" s="317"/>
      <c r="BE60" s="317"/>
      <c r="BF60" s="317"/>
      <c r="BG60" s="317"/>
      <c r="BH60" s="317"/>
      <c r="BI60" s="317"/>
      <c r="BJ60" s="317"/>
      <c r="BK60" s="317"/>
      <c r="BL60" s="317"/>
      <c r="BM60" s="317"/>
      <c r="BN60" s="317"/>
      <c r="BO60" s="317"/>
      <c r="BP60" s="317"/>
      <c r="BQ60" s="317"/>
      <c r="BR60" s="317"/>
      <c r="BS60" s="317"/>
      <c r="BT60" s="317"/>
      <c r="BU60" s="317"/>
      <c r="BV60" s="317"/>
      <c r="BW60" s="317"/>
      <c r="BX60" s="317"/>
      <c r="BY60" s="317"/>
      <c r="BZ60" s="317"/>
      <c r="CA60" s="317"/>
      <c r="CB60" s="317"/>
      <c r="CC60" s="317"/>
      <c r="CD60" s="317"/>
      <c r="CE60" s="317"/>
    </row>
    <row r="61" spans="1:83" x14ac:dyDescent="0.15">
      <c r="AT61" s="317"/>
      <c r="AU61" s="317"/>
      <c r="AV61" s="317"/>
      <c r="AW61" s="317"/>
      <c r="AX61" s="317"/>
      <c r="AY61" s="317"/>
      <c r="AZ61" s="317"/>
      <c r="BA61" s="317"/>
      <c r="BB61" s="317"/>
      <c r="BC61" s="317"/>
      <c r="BD61" s="317"/>
      <c r="BE61" s="317"/>
      <c r="BF61" s="317"/>
      <c r="BG61" s="317"/>
      <c r="BH61" s="317"/>
      <c r="BI61" s="317"/>
      <c r="BJ61" s="317"/>
      <c r="BK61" s="317"/>
      <c r="BL61" s="317"/>
      <c r="BM61" s="317"/>
      <c r="BN61" s="317"/>
      <c r="BO61" s="317"/>
      <c r="BP61" s="317"/>
      <c r="BQ61" s="317"/>
      <c r="BR61" s="317"/>
      <c r="BS61" s="317"/>
      <c r="BT61" s="317"/>
      <c r="BU61" s="317"/>
      <c r="BV61" s="317"/>
      <c r="BW61" s="317"/>
      <c r="BX61" s="317"/>
      <c r="BY61" s="317"/>
      <c r="BZ61" s="317"/>
      <c r="CA61" s="317"/>
      <c r="CB61" s="317"/>
      <c r="CC61" s="317"/>
      <c r="CD61" s="317"/>
      <c r="CE61" s="317"/>
    </row>
    <row r="62" spans="1:83" x14ac:dyDescent="0.15">
      <c r="AT62" s="317"/>
      <c r="AU62" s="317"/>
      <c r="AV62" s="317"/>
      <c r="AW62" s="317"/>
      <c r="AX62" s="317"/>
      <c r="AY62" s="317"/>
      <c r="AZ62" s="317"/>
      <c r="BA62" s="317"/>
      <c r="BB62" s="317"/>
      <c r="BC62" s="317"/>
      <c r="BD62" s="317"/>
      <c r="BE62" s="317"/>
      <c r="BF62" s="317"/>
      <c r="BG62" s="317"/>
      <c r="BH62" s="317"/>
      <c r="BI62" s="317"/>
      <c r="BJ62" s="317"/>
      <c r="BK62" s="317"/>
      <c r="BL62" s="317"/>
      <c r="BM62" s="317"/>
      <c r="BN62" s="317"/>
      <c r="BO62" s="317"/>
      <c r="BP62" s="317"/>
      <c r="BQ62" s="317"/>
      <c r="BR62" s="317"/>
      <c r="BS62" s="317"/>
      <c r="BT62" s="317"/>
      <c r="BU62" s="317"/>
      <c r="BV62" s="317"/>
      <c r="BW62" s="317"/>
      <c r="BX62" s="317"/>
      <c r="BY62" s="317"/>
      <c r="BZ62" s="317"/>
      <c r="CA62" s="317"/>
      <c r="CB62" s="317"/>
      <c r="CC62" s="317"/>
      <c r="CD62" s="317"/>
      <c r="CE62" s="317"/>
    </row>
    <row r="63" spans="1:83" x14ac:dyDescent="0.15">
      <c r="AH63" s="337"/>
      <c r="AL63" s="337"/>
    </row>
    <row r="64" spans="1:83" x14ac:dyDescent="0.15">
      <c r="AH64" s="337"/>
      <c r="AL64" s="337"/>
    </row>
    <row r="65" spans="34:38" x14ac:dyDescent="0.15">
      <c r="AH65" s="337"/>
      <c r="AL65" s="337"/>
    </row>
    <row r="66" spans="34:38" x14ac:dyDescent="0.15">
      <c r="AH66" s="337"/>
      <c r="AL66" s="337"/>
    </row>
    <row r="67" spans="34:38" ht="12" customHeight="1" x14ac:dyDescent="0.15">
      <c r="AH67" s="337"/>
      <c r="AL67" s="337"/>
    </row>
    <row r="68" spans="34:38" x14ac:dyDescent="0.15">
      <c r="AH68" s="337"/>
      <c r="AL68" s="337"/>
    </row>
    <row r="69" spans="34:38" x14ac:dyDescent="0.15">
      <c r="AH69" s="337"/>
      <c r="AL69" s="337"/>
    </row>
    <row r="70" spans="34:38" x14ac:dyDescent="0.15">
      <c r="AH70" s="337"/>
      <c r="AL70" s="337"/>
    </row>
    <row r="71" spans="34:38" x14ac:dyDescent="0.15">
      <c r="AH71" s="337"/>
      <c r="AL71" s="337"/>
    </row>
  </sheetData>
  <sheetProtection algorithmName="SHA-512" hashValue="vMuYJ5qh+l0BqTxs5tMRq7gq0e64FGNL0+qwMxisaTAkUlod75IThyTY46mFtWifJMAIsB4Q/tD5nK6IBNLrvQ==" saltValue="lrRd3qHamOByvelu2ZVXEg==" spinCount="100000" sheet="1" objects="1" scenarios="1" formatCells="0" formatColumns="0" formatRows="0" insertColumns="0" insertRows="0"/>
  <mergeCells count="368">
    <mergeCell ref="AS1:AW1"/>
    <mergeCell ref="E52:AP52"/>
    <mergeCell ref="AG40:AQ40"/>
    <mergeCell ref="W40:Y41"/>
    <mergeCell ref="AG45:AQ45"/>
    <mergeCell ref="AD45:AE45"/>
    <mergeCell ref="W38:Y39"/>
    <mergeCell ref="Z38:AB39"/>
    <mergeCell ref="AC38:AC39"/>
    <mergeCell ref="AG39:AQ39"/>
    <mergeCell ref="AD39:AE39"/>
    <mergeCell ref="A1:AQ1"/>
    <mergeCell ref="E51:AQ51"/>
    <mergeCell ref="E47:AQ48"/>
    <mergeCell ref="Z42:AB43"/>
    <mergeCell ref="AC42:AC43"/>
    <mergeCell ref="Q43:R43"/>
    <mergeCell ref="S35:T35"/>
    <mergeCell ref="U35:V35"/>
    <mergeCell ref="I36:J36"/>
    <mergeCell ref="K36:L36"/>
    <mergeCell ref="K38:L38"/>
    <mergeCell ref="M35:N35"/>
    <mergeCell ref="O35:P35"/>
    <mergeCell ref="B18:C18"/>
    <mergeCell ref="AD37:AE37"/>
    <mergeCell ref="Z36:AB37"/>
    <mergeCell ref="AC36:AC37"/>
    <mergeCell ref="AD38:AE38"/>
    <mergeCell ref="U37:V37"/>
    <mergeCell ref="M36:N36"/>
    <mergeCell ref="O36:P36"/>
    <mergeCell ref="I37:J37"/>
    <mergeCell ref="K37:L37"/>
    <mergeCell ref="O37:P37"/>
    <mergeCell ref="U36:V36"/>
    <mergeCell ref="M37:N37"/>
    <mergeCell ref="F38:H39"/>
    <mergeCell ref="AD34:AE34"/>
    <mergeCell ref="C32:E33"/>
    <mergeCell ref="F32:H33"/>
    <mergeCell ref="K33:L33"/>
    <mergeCell ref="M33:N33"/>
    <mergeCell ref="O33:P33"/>
    <mergeCell ref="Q33:R33"/>
    <mergeCell ref="S33:T33"/>
    <mergeCell ref="AD33:AE33"/>
    <mergeCell ref="U33:V33"/>
    <mergeCell ref="F40:H41"/>
    <mergeCell ref="M34:N34"/>
    <mergeCell ref="M38:N38"/>
    <mergeCell ref="W42:Y43"/>
    <mergeCell ref="C40:E41"/>
    <mergeCell ref="M41:N41"/>
    <mergeCell ref="O41:P41"/>
    <mergeCell ref="Q41:R41"/>
    <mergeCell ref="U43:V43"/>
    <mergeCell ref="Q42:R42"/>
    <mergeCell ref="S42:T42"/>
    <mergeCell ref="U42:V42"/>
    <mergeCell ref="S43:T43"/>
    <mergeCell ref="C36:E37"/>
    <mergeCell ref="F36:H37"/>
    <mergeCell ref="C34:E35"/>
    <mergeCell ref="F34:H35"/>
    <mergeCell ref="I34:J34"/>
    <mergeCell ref="K34:L34"/>
    <mergeCell ref="I41:J41"/>
    <mergeCell ref="S41:T41"/>
    <mergeCell ref="U41:V41"/>
    <mergeCell ref="I39:J39"/>
    <mergeCell ref="Q35:R35"/>
    <mergeCell ref="E53:AQ54"/>
    <mergeCell ref="F42:H43"/>
    <mergeCell ref="I42:J42"/>
    <mergeCell ref="K42:L42"/>
    <mergeCell ref="M42:N42"/>
    <mergeCell ref="O42:P42"/>
    <mergeCell ref="C42:E43"/>
    <mergeCell ref="I43:J43"/>
    <mergeCell ref="K43:L43"/>
    <mergeCell ref="M43:N43"/>
    <mergeCell ref="O43:P43"/>
    <mergeCell ref="C44:Y45"/>
    <mergeCell ref="AD43:AE43"/>
    <mergeCell ref="C52:D52"/>
    <mergeCell ref="C46:H46"/>
    <mergeCell ref="AF42:AQ43"/>
    <mergeCell ref="I46:AQ46"/>
    <mergeCell ref="AG44:AQ44"/>
    <mergeCell ref="Z44:AB45"/>
    <mergeCell ref="AC44:AC45"/>
    <mergeCell ref="BJ40:BL40"/>
    <mergeCell ref="AX41:AZ41"/>
    <mergeCell ref="Q40:R40"/>
    <mergeCell ref="S40:T40"/>
    <mergeCell ref="AD40:AE40"/>
    <mergeCell ref="C38:E39"/>
    <mergeCell ref="AT42:AW42"/>
    <mergeCell ref="AX42:AZ42"/>
    <mergeCell ref="BF40:BI40"/>
    <mergeCell ref="AT39:AW39"/>
    <mergeCell ref="Z40:AB41"/>
    <mergeCell ref="AC40:AC41"/>
    <mergeCell ref="U38:V38"/>
    <mergeCell ref="O40:P40"/>
    <mergeCell ref="S39:T39"/>
    <mergeCell ref="U39:V39"/>
    <mergeCell ref="Q38:R38"/>
    <mergeCell ref="S38:T38"/>
    <mergeCell ref="AG41:AQ41"/>
    <mergeCell ref="AD41:AE41"/>
    <mergeCell ref="U40:V40"/>
    <mergeCell ref="I40:J40"/>
    <mergeCell ref="K40:L40"/>
    <mergeCell ref="M40:N40"/>
    <mergeCell ref="AX38:AZ38"/>
    <mergeCell ref="AX39:AZ39"/>
    <mergeCell ref="AG38:AQ38"/>
    <mergeCell ref="AT38:AW38"/>
    <mergeCell ref="K41:L41"/>
    <mergeCell ref="I38:J38"/>
    <mergeCell ref="O38:P38"/>
    <mergeCell ref="AT41:AW41"/>
    <mergeCell ref="AX40:AZ40"/>
    <mergeCell ref="AT40:AW40"/>
    <mergeCell ref="AX34:AZ34"/>
    <mergeCell ref="AX35:AZ35"/>
    <mergeCell ref="O34:P34"/>
    <mergeCell ref="Z34:AB35"/>
    <mergeCell ref="AC34:AC35"/>
    <mergeCell ref="AG36:AQ36"/>
    <mergeCell ref="AD35:AE35"/>
    <mergeCell ref="AX36:AZ36"/>
    <mergeCell ref="AT36:AW36"/>
    <mergeCell ref="W36:Y37"/>
    <mergeCell ref="AT37:AW37"/>
    <mergeCell ref="AG37:AQ37"/>
    <mergeCell ref="Q36:R36"/>
    <mergeCell ref="S36:T36"/>
    <mergeCell ref="AD36:AE36"/>
    <mergeCell ref="AX37:AZ37"/>
    <mergeCell ref="AT35:AW35"/>
    <mergeCell ref="Q34:R34"/>
    <mergeCell ref="S34:T34"/>
    <mergeCell ref="U34:V34"/>
    <mergeCell ref="W34:Y35"/>
    <mergeCell ref="AT34:AW34"/>
    <mergeCell ref="Q37:R37"/>
    <mergeCell ref="S37:T37"/>
    <mergeCell ref="AG35:AQ35"/>
    <mergeCell ref="AG34:AQ34"/>
    <mergeCell ref="I31:J31"/>
    <mergeCell ref="K31:L31"/>
    <mergeCell ref="M31:N31"/>
    <mergeCell ref="O31:P31"/>
    <mergeCell ref="Q31:R31"/>
    <mergeCell ref="S31:T31"/>
    <mergeCell ref="U31:V31"/>
    <mergeCell ref="AG31:AQ31"/>
    <mergeCell ref="Q32:R32"/>
    <mergeCell ref="S32:T32"/>
    <mergeCell ref="U32:V32"/>
    <mergeCell ref="W32:Y33"/>
    <mergeCell ref="Z32:AB33"/>
    <mergeCell ref="AC32:AC33"/>
    <mergeCell ref="I32:J32"/>
    <mergeCell ref="K32:L32"/>
    <mergeCell ref="AD32:AE32"/>
    <mergeCell ref="I35:J35"/>
    <mergeCell ref="K35:L35"/>
    <mergeCell ref="M32:N32"/>
    <mergeCell ref="O32:P32"/>
    <mergeCell ref="I33:J33"/>
    <mergeCell ref="AX33:AZ33"/>
    <mergeCell ref="AT32:AW32"/>
    <mergeCell ref="AX32:AZ32"/>
    <mergeCell ref="Q30:R30"/>
    <mergeCell ref="S30:T30"/>
    <mergeCell ref="U30:V30"/>
    <mergeCell ref="W30:Y31"/>
    <mergeCell ref="Z30:AB31"/>
    <mergeCell ref="AC30:AC31"/>
    <mergeCell ref="AG32:AQ32"/>
    <mergeCell ref="AD31:AE31"/>
    <mergeCell ref="AT30:AW30"/>
    <mergeCell ref="AX30:AZ30"/>
    <mergeCell ref="AG30:AQ30"/>
    <mergeCell ref="AT33:AW33"/>
    <mergeCell ref="AG33:AQ33"/>
    <mergeCell ref="AX29:AZ29"/>
    <mergeCell ref="AG29:AQ29"/>
    <mergeCell ref="AT29:AW29"/>
    <mergeCell ref="AD30:AE30"/>
    <mergeCell ref="C30:E31"/>
    <mergeCell ref="F30:H31"/>
    <mergeCell ref="AT31:AW31"/>
    <mergeCell ref="AX31:AZ31"/>
    <mergeCell ref="I26:J26"/>
    <mergeCell ref="U26:V26"/>
    <mergeCell ref="W26:Y27"/>
    <mergeCell ref="Z26:AB27"/>
    <mergeCell ref="AC26:AC27"/>
    <mergeCell ref="C28:E29"/>
    <mergeCell ref="F28:H29"/>
    <mergeCell ref="I28:J28"/>
    <mergeCell ref="K28:L28"/>
    <mergeCell ref="K29:L29"/>
    <mergeCell ref="M29:N29"/>
    <mergeCell ref="O29:P29"/>
    <mergeCell ref="Q29:R29"/>
    <mergeCell ref="S29:T29"/>
    <mergeCell ref="U29:V29"/>
    <mergeCell ref="Q26:R26"/>
    <mergeCell ref="BA20:BC21"/>
    <mergeCell ref="O28:P28"/>
    <mergeCell ref="W23:Y23"/>
    <mergeCell ref="Z23:AB23"/>
    <mergeCell ref="AF25:AQ25"/>
    <mergeCell ref="O24:P25"/>
    <mergeCell ref="Q24:R25"/>
    <mergeCell ref="Q28:R28"/>
    <mergeCell ref="S28:T28"/>
    <mergeCell ref="U28:V28"/>
    <mergeCell ref="W28:Y29"/>
    <mergeCell ref="Z28:AB29"/>
    <mergeCell ref="AD27:AE27"/>
    <mergeCell ref="AT27:AW27"/>
    <mergeCell ref="AX27:AZ27"/>
    <mergeCell ref="AG26:AQ26"/>
    <mergeCell ref="Q27:R27"/>
    <mergeCell ref="S27:T27"/>
    <mergeCell ref="U27:V27"/>
    <mergeCell ref="AT28:AW28"/>
    <mergeCell ref="AX28:AZ28"/>
    <mergeCell ref="AD28:AE28"/>
    <mergeCell ref="AD26:AE26"/>
    <mergeCell ref="O26:P26"/>
    <mergeCell ref="AT2:BK5"/>
    <mergeCell ref="A3:AF3"/>
    <mergeCell ref="AT16:BC17"/>
    <mergeCell ref="BH11:BQ12"/>
    <mergeCell ref="C24:E25"/>
    <mergeCell ref="F24:H25"/>
    <mergeCell ref="AG27:AQ27"/>
    <mergeCell ref="AT26:AW26"/>
    <mergeCell ref="AX26:BC26"/>
    <mergeCell ref="I24:J25"/>
    <mergeCell ref="AT18:AW19"/>
    <mergeCell ref="AX18:AZ19"/>
    <mergeCell ref="BA18:BC19"/>
    <mergeCell ref="K26:L26"/>
    <mergeCell ref="M26:N26"/>
    <mergeCell ref="AG23:AQ23"/>
    <mergeCell ref="AT22:AW23"/>
    <mergeCell ref="BA22:BC23"/>
    <mergeCell ref="U23:V23"/>
    <mergeCell ref="S24:T25"/>
    <mergeCell ref="AD23:AE23"/>
    <mergeCell ref="AD24:AE24"/>
    <mergeCell ref="AT20:AW21"/>
    <mergeCell ref="AX20:AZ21"/>
    <mergeCell ref="AU11:BD12"/>
    <mergeCell ref="C51:D51"/>
    <mergeCell ref="C49:D49"/>
    <mergeCell ref="C47:D47"/>
    <mergeCell ref="F23:H23"/>
    <mergeCell ref="I23:J23"/>
    <mergeCell ref="K23:L23"/>
    <mergeCell ref="M23:N23"/>
    <mergeCell ref="Z20:AB22"/>
    <mergeCell ref="K24:L25"/>
    <mergeCell ref="M24:N25"/>
    <mergeCell ref="S23:T23"/>
    <mergeCell ref="E49:AQ50"/>
    <mergeCell ref="AD22:AE22"/>
    <mergeCell ref="AC24:AC25"/>
    <mergeCell ref="AG24:AQ24"/>
    <mergeCell ref="AD25:AE25"/>
    <mergeCell ref="AT24:BC25"/>
    <mergeCell ref="O23:P23"/>
    <mergeCell ref="Q23:R23"/>
    <mergeCell ref="U24:V25"/>
    <mergeCell ref="W24:Y25"/>
    <mergeCell ref="Z24:AB25"/>
    <mergeCell ref="AX22:AZ23"/>
    <mergeCell ref="Z19:AE19"/>
    <mergeCell ref="AF19:AQ22"/>
    <mergeCell ref="U20:V22"/>
    <mergeCell ref="I20:J22"/>
    <mergeCell ref="K20:L22"/>
    <mergeCell ref="M20:N22"/>
    <mergeCell ref="O20:P22"/>
    <mergeCell ref="Q20:R22"/>
    <mergeCell ref="S20:T22"/>
    <mergeCell ref="AD20:AE20"/>
    <mergeCell ref="AG28:AQ28"/>
    <mergeCell ref="M28:N28"/>
    <mergeCell ref="I30:J30"/>
    <mergeCell ref="K30:L30"/>
    <mergeCell ref="M30:N30"/>
    <mergeCell ref="O30:P30"/>
    <mergeCell ref="I29:J29"/>
    <mergeCell ref="C26:E27"/>
    <mergeCell ref="AG3:AR3"/>
    <mergeCell ref="O27:P27"/>
    <mergeCell ref="AD29:AE29"/>
    <mergeCell ref="D10:L10"/>
    <mergeCell ref="M10:U10"/>
    <mergeCell ref="X10:AC10"/>
    <mergeCell ref="AD10:AG10"/>
    <mergeCell ref="B6:AE6"/>
    <mergeCell ref="V7:AI7"/>
    <mergeCell ref="A16:B16"/>
    <mergeCell ref="C16:AE16"/>
    <mergeCell ref="C17:AE17"/>
    <mergeCell ref="D18:AQ18"/>
    <mergeCell ref="AD21:AE21"/>
    <mergeCell ref="AH10:AI10"/>
    <mergeCell ref="D11:L11"/>
    <mergeCell ref="A2:AR2"/>
    <mergeCell ref="X13:AI13"/>
    <mergeCell ref="AJ13:AQ13"/>
    <mergeCell ref="X14:AI14"/>
    <mergeCell ref="AJ14:AQ14"/>
    <mergeCell ref="AJ8:AQ8"/>
    <mergeCell ref="X9:AI9"/>
    <mergeCell ref="AJ9:AQ9"/>
    <mergeCell ref="AJ10:AQ10"/>
    <mergeCell ref="X11:AI11"/>
    <mergeCell ref="AJ11:AQ11"/>
    <mergeCell ref="AJ7:AQ7"/>
    <mergeCell ref="X8:AI8"/>
    <mergeCell ref="X12:AI12"/>
    <mergeCell ref="AJ12:AQ12"/>
    <mergeCell ref="AG4:AQ6"/>
    <mergeCell ref="A4:B4"/>
    <mergeCell ref="C4:AE5"/>
    <mergeCell ref="B7:L7"/>
    <mergeCell ref="M7:U7"/>
    <mergeCell ref="D8:L8"/>
    <mergeCell ref="M8:U8"/>
    <mergeCell ref="D9:L9"/>
    <mergeCell ref="M9:U9"/>
    <mergeCell ref="M11:U11"/>
    <mergeCell ref="D12:L12"/>
    <mergeCell ref="M12:U12"/>
    <mergeCell ref="D13:L13"/>
    <mergeCell ref="M13:U13"/>
    <mergeCell ref="D14:I14"/>
    <mergeCell ref="J14:K14"/>
    <mergeCell ref="M14:U14"/>
    <mergeCell ref="AD44:AE44"/>
    <mergeCell ref="AD42:AE42"/>
    <mergeCell ref="K39:L39"/>
    <mergeCell ref="M39:N39"/>
    <mergeCell ref="O39:P39"/>
    <mergeCell ref="Q39:R39"/>
    <mergeCell ref="F26:H27"/>
    <mergeCell ref="I27:J27"/>
    <mergeCell ref="S26:T26"/>
    <mergeCell ref="AC28:AC29"/>
    <mergeCell ref="K27:L27"/>
    <mergeCell ref="M27:N27"/>
    <mergeCell ref="C19:E22"/>
    <mergeCell ref="F19:H22"/>
    <mergeCell ref="I19:V19"/>
    <mergeCell ref="W19:Y22"/>
  </mergeCells>
  <phoneticPr fontId="3"/>
  <conditionalFormatting sqref="I26:T26 AD27:AE27 AD29:AE29 I30:T30 AD31:AE31 I32:T32 AD33:AE33 I34:T34 AD35:AE35 I36:T36 AD37:AE37 I38:T38 AD39:AE39 I40:T40 AD41:AE41 AD45:AE45">
    <cfRule type="cellIs" dxfId="161" priority="5" operator="equal">
      <formula>0</formula>
    </cfRule>
  </conditionalFormatting>
  <conditionalFormatting sqref="I28:T28">
    <cfRule type="cellIs" dxfId="160" priority="4" operator="equal">
      <formula>0</formula>
    </cfRule>
  </conditionalFormatting>
  <conditionalFormatting sqref="J14 M8:M13 AJ8:AQ14 L14:M14 X14:AI14">
    <cfRule type="containsBlanks" dxfId="159" priority="3">
      <formula>LEN(TRIM(J8))=0</formula>
    </cfRule>
  </conditionalFormatting>
  <conditionalFormatting sqref="J14">
    <cfRule type="containsBlanks" dxfId="158" priority="2">
      <formula>LEN(TRIM(J14))=0</formula>
    </cfRule>
  </conditionalFormatting>
  <conditionalFormatting sqref="AC26:AD26 AF26:AQ26 C26:T41 AC27:AQ27 AC28:AD28 AF28:AQ28 AC29:AQ29 AC30:AD30 AF30:AQ30 AC31:AQ31 AC32:AD32 AF32:AQ32 AC33:AQ33 AC34:AD34 AF34:AQ34 AC35:AQ35 AC36:AD36 AF36:AQ36 AC37:AQ37 AC38:AD38 AF38:AQ38 AC39:AQ39 AC40:AD40 AF40:AQ40 AC41:AQ41 AC44:AD44 AF44:AQ44 AC45:AQ45">
    <cfRule type="containsBlanks" dxfId="157" priority="6">
      <formula>LEN(TRIM(C26))=0</formula>
    </cfRule>
  </conditionalFormatting>
  <conditionalFormatting sqref="AD10:AG10">
    <cfRule type="containsBlanks" dxfId="156" priority="1">
      <formula>LEN(TRIM(AD10))=0</formula>
    </cfRule>
  </conditionalFormatting>
  <dataValidations count="1">
    <dataValidation type="list" allowBlank="1" showInputMessage="1" showErrorMessage="1" sqref="J14" xr:uid="{50B634F2-2716-4690-A0D7-18F716ECB3F6}">
      <formula1>"　,配置,兼務,嘱託"</formula1>
    </dataValidation>
  </dataValidations>
  <hyperlinks>
    <hyperlink ref="AS1:AW1" location="'目次(幼型認こ)※印刷不要'!A2" display="目次に戻る" xr:uid="{8EFC2234-A642-4F14-97F5-821A7CBF8691}"/>
  </hyperlinks>
  <printOptions horizontalCentered="1"/>
  <pageMargins left="0.70866141732283472" right="0.31496062992125984" top="0.39370078740157483" bottom="0.39370078740157483" header="0" footer="0"/>
  <pageSetup paperSize="9" orientation="portrait" cellComments="asDisplayed" r:id="rId1"/>
  <headerFooter alignWithMargins="0"/>
  <colBreaks count="1" manualBreakCount="1">
    <brk id="44" max="68" man="1"/>
  </col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50">
              <controlPr defaultSize="0" autoFill="0" autoLine="0" autoPict="0">
                <anchor moveWithCells="1" sizeWithCells="1">
                  <from>
                    <xdr:col>25</xdr:col>
                    <xdr:colOff>0</xdr:colOff>
                    <xdr:row>3</xdr:row>
                    <xdr:rowOff>152400</xdr:rowOff>
                  </from>
                  <to>
                    <xdr:col>28</xdr:col>
                    <xdr:colOff>95250</xdr:colOff>
                    <xdr:row>5</xdr:row>
                    <xdr:rowOff>19050</xdr:rowOff>
                  </to>
                </anchor>
              </controlPr>
            </control>
          </mc:Choice>
        </mc:AlternateContent>
        <mc:AlternateContent xmlns:mc="http://schemas.openxmlformats.org/markup-compatibility/2006">
          <mc:Choice Requires="x14">
            <control shapeId="3" r:id="rId5" name="Check Box 51">
              <controlPr defaultSize="0" autoFill="0" autoLine="0" autoPict="0">
                <anchor moveWithCells="1" sizeWithCells="1">
                  <from>
                    <xdr:col>28</xdr:col>
                    <xdr:colOff>114300</xdr:colOff>
                    <xdr:row>3</xdr:row>
                    <xdr:rowOff>152400</xdr:rowOff>
                  </from>
                  <to>
                    <xdr:col>30</xdr:col>
                    <xdr:colOff>123825</xdr:colOff>
                    <xdr:row>5</xdr:row>
                    <xdr:rowOff>9525</xdr:rowOff>
                  </to>
                </anchor>
              </controlPr>
            </control>
          </mc:Choice>
        </mc:AlternateContent>
        <mc:AlternateContent xmlns:mc="http://schemas.openxmlformats.org/markup-compatibility/2006">
          <mc:Choice Requires="x14">
            <control shapeId="1146949" r:id="rId6" name="Check Box 69">
              <controlPr locked="0" defaultSize="0" autoFill="0" autoLine="0" autoPict="0">
                <anchor moveWithCells="1">
                  <from>
                    <xdr:col>21</xdr:col>
                    <xdr:colOff>19050</xdr:colOff>
                    <xdr:row>10</xdr:row>
                    <xdr:rowOff>19050</xdr:rowOff>
                  </from>
                  <to>
                    <xdr:col>22</xdr:col>
                    <xdr:colOff>57150</xdr:colOff>
                    <xdr:row>11</xdr:row>
                    <xdr:rowOff>9525</xdr:rowOff>
                  </to>
                </anchor>
              </controlPr>
            </control>
          </mc:Choice>
        </mc:AlternateContent>
        <mc:AlternateContent xmlns:mc="http://schemas.openxmlformats.org/markup-compatibility/2006">
          <mc:Choice Requires="x14">
            <control shapeId="1146950" r:id="rId7" name="Check Box 70">
              <controlPr locked="0" defaultSize="0" autoFill="0" autoLine="0" autoPict="0">
                <anchor moveWithCells="1">
                  <from>
                    <xdr:col>21</xdr:col>
                    <xdr:colOff>19050</xdr:colOff>
                    <xdr:row>7</xdr:row>
                    <xdr:rowOff>9525</xdr:rowOff>
                  </from>
                  <to>
                    <xdr:col>22</xdr:col>
                    <xdr:colOff>57150</xdr:colOff>
                    <xdr:row>7</xdr:row>
                    <xdr:rowOff>171450</xdr:rowOff>
                  </to>
                </anchor>
              </controlPr>
            </control>
          </mc:Choice>
        </mc:AlternateContent>
        <mc:AlternateContent xmlns:mc="http://schemas.openxmlformats.org/markup-compatibility/2006">
          <mc:Choice Requires="x14">
            <control shapeId="1146951" r:id="rId8" name="Check Box 71">
              <controlPr locked="0" defaultSize="0" autoFill="0" autoLine="0" autoPict="0">
                <anchor moveWithCells="1">
                  <from>
                    <xdr:col>21</xdr:col>
                    <xdr:colOff>19050</xdr:colOff>
                    <xdr:row>8</xdr:row>
                    <xdr:rowOff>9525</xdr:rowOff>
                  </from>
                  <to>
                    <xdr:col>22</xdr:col>
                    <xdr:colOff>57150</xdr:colOff>
                    <xdr:row>9</xdr:row>
                    <xdr:rowOff>0</xdr:rowOff>
                  </to>
                </anchor>
              </controlPr>
            </control>
          </mc:Choice>
        </mc:AlternateContent>
        <mc:AlternateContent xmlns:mc="http://schemas.openxmlformats.org/markup-compatibility/2006">
          <mc:Choice Requires="x14">
            <control shapeId="1146952" r:id="rId9" name="Check Box 72">
              <controlPr locked="0" defaultSize="0" autoFill="0" autoLine="0" autoPict="0">
                <anchor moveWithCells="1">
                  <from>
                    <xdr:col>21</xdr:col>
                    <xdr:colOff>19050</xdr:colOff>
                    <xdr:row>9</xdr:row>
                    <xdr:rowOff>28575</xdr:rowOff>
                  </from>
                  <to>
                    <xdr:col>22</xdr:col>
                    <xdr:colOff>57150</xdr:colOff>
                    <xdr:row>10</xdr:row>
                    <xdr:rowOff>19050</xdr:rowOff>
                  </to>
                </anchor>
              </controlPr>
            </control>
          </mc:Choice>
        </mc:AlternateContent>
        <mc:AlternateContent xmlns:mc="http://schemas.openxmlformats.org/markup-compatibility/2006">
          <mc:Choice Requires="x14">
            <control shapeId="1146953" r:id="rId10" name="Check Box 73">
              <controlPr locked="0" defaultSize="0" autoFill="0" autoLine="0" autoPict="0">
                <anchor moveWithCells="1">
                  <from>
                    <xdr:col>21</xdr:col>
                    <xdr:colOff>19050</xdr:colOff>
                    <xdr:row>11</xdr:row>
                    <xdr:rowOff>9525</xdr:rowOff>
                  </from>
                  <to>
                    <xdr:col>22</xdr:col>
                    <xdr:colOff>57150</xdr:colOff>
                    <xdr:row>12</xdr:row>
                    <xdr:rowOff>0</xdr:rowOff>
                  </to>
                </anchor>
              </controlPr>
            </control>
          </mc:Choice>
        </mc:AlternateContent>
        <mc:AlternateContent xmlns:mc="http://schemas.openxmlformats.org/markup-compatibility/2006">
          <mc:Choice Requires="x14">
            <control shapeId="1146954" r:id="rId11" name="Check Box 74">
              <controlPr locked="0" defaultSize="0" autoFill="0" autoLine="0" autoPict="0">
                <anchor moveWithCells="1">
                  <from>
                    <xdr:col>21</xdr:col>
                    <xdr:colOff>19050</xdr:colOff>
                    <xdr:row>12</xdr:row>
                    <xdr:rowOff>9525</xdr:rowOff>
                  </from>
                  <to>
                    <xdr:col>22</xdr:col>
                    <xdr:colOff>57150</xdr:colOff>
                    <xdr:row>13</xdr:row>
                    <xdr:rowOff>0</xdr:rowOff>
                  </to>
                </anchor>
              </controlPr>
            </control>
          </mc:Choice>
        </mc:AlternateContent>
        <mc:AlternateContent xmlns:mc="http://schemas.openxmlformats.org/markup-compatibility/2006">
          <mc:Choice Requires="x14">
            <control shapeId="1146955" r:id="rId12" name="Check Box 75">
              <controlPr locked="0" defaultSize="0" autoFill="0" autoLine="0" autoPict="0">
                <anchor moveWithCells="1">
                  <from>
                    <xdr:col>21</xdr:col>
                    <xdr:colOff>19050</xdr:colOff>
                    <xdr:row>13</xdr:row>
                    <xdr:rowOff>9525</xdr:rowOff>
                  </from>
                  <to>
                    <xdr:col>22</xdr:col>
                    <xdr:colOff>57150</xdr:colOff>
                    <xdr:row>14</xdr:row>
                    <xdr:rowOff>0</xdr:rowOff>
                  </to>
                </anchor>
              </controlPr>
            </control>
          </mc:Choice>
        </mc:AlternateContent>
        <mc:AlternateContent xmlns:mc="http://schemas.openxmlformats.org/markup-compatibility/2006">
          <mc:Choice Requires="x14">
            <control shapeId="1146956" r:id="rId13" name="Check Box 76">
              <controlPr locked="0" defaultSize="0" autoFill="0" autoLine="0" autoPict="0">
                <anchor moveWithCells="1" sizeWithCells="1">
                  <from>
                    <xdr:col>1</xdr:col>
                    <xdr:colOff>28575</xdr:colOff>
                    <xdr:row>10</xdr:row>
                    <xdr:rowOff>19050</xdr:rowOff>
                  </from>
                  <to>
                    <xdr:col>3</xdr:col>
                    <xdr:colOff>85725</xdr:colOff>
                    <xdr:row>11</xdr:row>
                    <xdr:rowOff>0</xdr:rowOff>
                  </to>
                </anchor>
              </controlPr>
            </control>
          </mc:Choice>
        </mc:AlternateContent>
        <mc:AlternateContent xmlns:mc="http://schemas.openxmlformats.org/markup-compatibility/2006">
          <mc:Choice Requires="x14">
            <control shapeId="1146957" r:id="rId14" name="Check Box 77">
              <controlPr locked="0" defaultSize="0" autoFill="0" autoLine="0" autoPict="0">
                <anchor moveWithCells="1" sizeWithCells="1">
                  <from>
                    <xdr:col>1</xdr:col>
                    <xdr:colOff>28575</xdr:colOff>
                    <xdr:row>6</xdr:row>
                    <xdr:rowOff>171450</xdr:rowOff>
                  </from>
                  <to>
                    <xdr:col>3</xdr:col>
                    <xdr:colOff>85725</xdr:colOff>
                    <xdr:row>7</xdr:row>
                    <xdr:rowOff>161925</xdr:rowOff>
                  </to>
                </anchor>
              </controlPr>
            </control>
          </mc:Choice>
        </mc:AlternateContent>
        <mc:AlternateContent xmlns:mc="http://schemas.openxmlformats.org/markup-compatibility/2006">
          <mc:Choice Requires="x14">
            <control shapeId="1146958" r:id="rId15" name="Check Box 78">
              <controlPr locked="0" defaultSize="0" autoFill="0" autoLine="0" autoPict="0">
                <anchor moveWithCells="1" sizeWithCells="1">
                  <from>
                    <xdr:col>1</xdr:col>
                    <xdr:colOff>28575</xdr:colOff>
                    <xdr:row>8</xdr:row>
                    <xdr:rowOff>9525</xdr:rowOff>
                  </from>
                  <to>
                    <xdr:col>3</xdr:col>
                    <xdr:colOff>95250</xdr:colOff>
                    <xdr:row>8</xdr:row>
                    <xdr:rowOff>171450</xdr:rowOff>
                  </to>
                </anchor>
              </controlPr>
            </control>
          </mc:Choice>
        </mc:AlternateContent>
        <mc:AlternateContent xmlns:mc="http://schemas.openxmlformats.org/markup-compatibility/2006">
          <mc:Choice Requires="x14">
            <control shapeId="1146959" r:id="rId16" name="Check Box 79">
              <controlPr locked="0" defaultSize="0" autoFill="0" autoLine="0" autoPict="0">
                <anchor moveWithCells="1" sizeWithCells="1">
                  <from>
                    <xdr:col>1</xdr:col>
                    <xdr:colOff>28575</xdr:colOff>
                    <xdr:row>9</xdr:row>
                    <xdr:rowOff>19050</xdr:rowOff>
                  </from>
                  <to>
                    <xdr:col>3</xdr:col>
                    <xdr:colOff>95250</xdr:colOff>
                    <xdr:row>10</xdr:row>
                    <xdr:rowOff>9525</xdr:rowOff>
                  </to>
                </anchor>
              </controlPr>
            </control>
          </mc:Choice>
        </mc:AlternateContent>
        <mc:AlternateContent xmlns:mc="http://schemas.openxmlformats.org/markup-compatibility/2006">
          <mc:Choice Requires="x14">
            <control shapeId="1146960" r:id="rId17" name="Check Box 80">
              <controlPr locked="0" defaultSize="0" autoFill="0" autoLine="0" autoPict="0">
                <anchor moveWithCells="1" sizeWithCells="1">
                  <from>
                    <xdr:col>1</xdr:col>
                    <xdr:colOff>28575</xdr:colOff>
                    <xdr:row>11</xdr:row>
                    <xdr:rowOff>9525</xdr:rowOff>
                  </from>
                  <to>
                    <xdr:col>3</xdr:col>
                    <xdr:colOff>95250</xdr:colOff>
                    <xdr:row>11</xdr:row>
                    <xdr:rowOff>171450</xdr:rowOff>
                  </to>
                </anchor>
              </controlPr>
            </control>
          </mc:Choice>
        </mc:AlternateContent>
        <mc:AlternateContent xmlns:mc="http://schemas.openxmlformats.org/markup-compatibility/2006">
          <mc:Choice Requires="x14">
            <control shapeId="1146961" r:id="rId18" name="Check Box 81">
              <controlPr locked="0" defaultSize="0" autoFill="0" autoLine="0" autoPict="0">
                <anchor moveWithCells="1" sizeWithCells="1">
                  <from>
                    <xdr:col>1</xdr:col>
                    <xdr:colOff>28575</xdr:colOff>
                    <xdr:row>12</xdr:row>
                    <xdr:rowOff>9525</xdr:rowOff>
                  </from>
                  <to>
                    <xdr:col>3</xdr:col>
                    <xdr:colOff>95250</xdr:colOff>
                    <xdr:row>12</xdr:row>
                    <xdr:rowOff>171450</xdr:rowOff>
                  </to>
                </anchor>
              </controlPr>
            </control>
          </mc:Choice>
        </mc:AlternateContent>
        <mc:AlternateContent xmlns:mc="http://schemas.openxmlformats.org/markup-compatibility/2006">
          <mc:Choice Requires="x14">
            <control shapeId="1146962" r:id="rId19" name="Check Box 82">
              <controlPr locked="0" defaultSize="0" autoFill="0" autoLine="0" autoPict="0">
                <anchor moveWithCells="1" sizeWithCells="1">
                  <from>
                    <xdr:col>1</xdr:col>
                    <xdr:colOff>28575</xdr:colOff>
                    <xdr:row>13</xdr:row>
                    <xdr:rowOff>9525</xdr:rowOff>
                  </from>
                  <to>
                    <xdr:col>3</xdr:col>
                    <xdr:colOff>95250</xdr:colOff>
                    <xdr:row>13</xdr:row>
                    <xdr:rowOff>171450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26</vt:i4>
      </vt:variant>
    </vt:vector>
  </HeadingPairs>
  <TitlesOfParts>
    <vt:vector size="52" baseType="lpstr">
      <vt:lpstr>表紙 </vt:lpstr>
      <vt:lpstr>留意事項※印刷不要</vt:lpstr>
      <vt:lpstr>No1</vt:lpstr>
      <vt:lpstr>No2</vt:lpstr>
      <vt:lpstr>元青No２</vt:lpstr>
      <vt:lpstr>No3</vt:lpstr>
      <vt:lpstr>No3-①</vt:lpstr>
      <vt:lpstr>No3-②</vt:lpstr>
      <vt:lpstr>No3-③</vt:lpstr>
      <vt:lpstr>No3-④</vt:lpstr>
      <vt:lpstr>No4</vt:lpstr>
      <vt:lpstr>No5</vt:lpstr>
      <vt:lpstr>No6</vt:lpstr>
      <vt:lpstr>No7(別表)</vt:lpstr>
      <vt:lpstr>No8(別表1)</vt:lpstr>
      <vt:lpstr>No9(別表2)</vt:lpstr>
      <vt:lpstr>No10</vt:lpstr>
      <vt:lpstr>No11</vt:lpstr>
      <vt:lpstr>No12</vt:lpstr>
      <vt:lpstr>No13</vt:lpstr>
      <vt:lpstr>No14</vt:lpstr>
      <vt:lpstr>No15</vt:lpstr>
      <vt:lpstr>No16</vt:lpstr>
      <vt:lpstr>No17</vt:lpstr>
      <vt:lpstr>No18</vt:lpstr>
      <vt:lpstr>No19</vt:lpstr>
      <vt:lpstr>'No1'!Print_Area</vt:lpstr>
      <vt:lpstr>'No10'!Print_Area</vt:lpstr>
      <vt:lpstr>'No11'!Print_Area</vt:lpstr>
      <vt:lpstr>'No12'!Print_Area</vt:lpstr>
      <vt:lpstr>'No13'!Print_Area</vt:lpstr>
      <vt:lpstr>'No14'!Print_Area</vt:lpstr>
      <vt:lpstr>'No15'!Print_Area</vt:lpstr>
      <vt:lpstr>'No16'!Print_Area</vt:lpstr>
      <vt:lpstr>'No17'!Print_Area</vt:lpstr>
      <vt:lpstr>'No18'!Print_Area</vt:lpstr>
      <vt:lpstr>'No19'!Print_Area</vt:lpstr>
      <vt:lpstr>'No2'!Print_Area</vt:lpstr>
      <vt:lpstr>'No3'!Print_Area</vt:lpstr>
      <vt:lpstr>'No3-①'!Print_Area</vt:lpstr>
      <vt:lpstr>'No3-②'!Print_Area</vt:lpstr>
      <vt:lpstr>'No3-③'!Print_Area</vt:lpstr>
      <vt:lpstr>'No3-④'!Print_Area</vt:lpstr>
      <vt:lpstr>'No4'!Print_Area</vt:lpstr>
      <vt:lpstr>'No5'!Print_Area</vt:lpstr>
      <vt:lpstr>'No6'!Print_Area</vt:lpstr>
      <vt:lpstr>'No7(別表)'!Print_Area</vt:lpstr>
      <vt:lpstr>'No8(別表1)'!Print_Area</vt:lpstr>
      <vt:lpstr>'No9(別表2)'!Print_Area</vt:lpstr>
      <vt:lpstr>元青No２!Print_Area</vt:lpstr>
      <vt:lpstr>'表紙 '!Print_Area</vt:lpstr>
      <vt:lpstr>留意事項※印刷不要!Print_Area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中部広域</dc:creator>
  <cp:lastModifiedBy>教育保育係長</cp:lastModifiedBy>
  <cp:lastPrinted>2025-09-11T10:00:48Z</cp:lastPrinted>
  <dcterms:created xsi:type="dcterms:W3CDTF">2019-04-19T06:07:41Z</dcterms:created>
  <dcterms:modified xsi:type="dcterms:W3CDTF">2025-09-19T05:50:36Z</dcterms:modified>
</cp:coreProperties>
</file>